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MONTHLY FACT SHEETS\2024-25\Jan 2025\Monthly Portfolios\Portfolios\Split\"/>
    </mc:Choice>
  </mc:AlternateContent>
  <bookViews>
    <workbookView xWindow="0" yWindow="0" windowWidth="20490" windowHeight="7125"/>
  </bookViews>
  <sheets>
    <sheet name="HDFCGR" sheetId="1" r:id="rId1"/>
    <sheet name="DerivativeHDFCGR"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 hidden="1">DerivativeHDFCGR!$A$8:$K$116</definedName>
    <definedName name="SheetKraft.IndicativeMode" hidden="1">TRUE</definedName>
    <definedName name="SheetKraftFormat">TRUE</definedName>
    <definedName name="SheetKraftFormula1" hidden="1">_xll.Formula.SK('[1]Holding Positions'!$E$10,1)</definedName>
    <definedName name="SheetKraftFormula10" hidden="1">_xll.Formula.SK(#REF!,)</definedName>
    <definedName name="SheetKraftFormula100" hidden="1">_xll.Formula.SK([2]Stack!$AV$6,1)</definedName>
    <definedName name="SheetKraftFormula101" hidden="1">_xll.Formula.SK([2]Stack!$AW$6,1)</definedName>
    <definedName name="SheetKraftFormula102" hidden="1">_xll.Formula.SK([2]Stack!$AX$6,1)</definedName>
    <definedName name="SheetKraftFormula104" hidden="1">_xll.Formula.SK([2]Stack!$BG$5,1)</definedName>
    <definedName name="SheetKraftFormula105" hidden="1">_xll.Formula.SK([2]Stack!$CZ$6,1)</definedName>
    <definedName name="SheetKraftFormula106" hidden="1">_xll.Formula.SK([2]Stack!$DI$5,1)</definedName>
    <definedName name="SheetKraftFormula107" hidden="1">_xll.Formula.SK([2]Stack!$DH$5,1)</definedName>
    <definedName name="SheetKraftFormula108" hidden="1">_xll.Formula.SK([3]Template_Formula!$A$3,1)</definedName>
    <definedName name="SheetKraftFormula109" hidden="1">_xll.Formula.SK('[4]Asset Master'!$Y$7,1)</definedName>
    <definedName name="SheetKraftFormula11" hidden="1">_xll.Formula.SK(#REF!,)</definedName>
    <definedName name="SheetKraftFormula110" hidden="1">_xll.Formula.SK([2]Stack!$FC$5,1)</definedName>
    <definedName name="SheetKraftFormula111" hidden="1">_xll.Formula.SK('[4]Asset Master'!#REF!,1)</definedName>
    <definedName name="SheetKraftFormula112" hidden="1">_xll.Formula.SK('[4]Asset Master'!$AI$10,1)</definedName>
    <definedName name="SheetKraftFormula113" hidden="1">_xll.Formula.SK([2]Stack!$DB$5,1)</definedName>
    <definedName name="SheetKraftFormula114" hidden="1">_xll.Formula.SK([2]Stack!$BF$5,1)</definedName>
    <definedName name="SheetKraftFormula115" hidden="1">_xll.Formula.SK([2]Stack!$AZ$6,1)</definedName>
    <definedName name="SheetKraftFormula116" hidden="1">_xll.Formula.SK([2]Stack!$AY$5,1)</definedName>
    <definedName name="SheetKraftFormula117" localSheetId="1" hidden="1">_xll.Formula.SK(#REF!,1)</definedName>
    <definedName name="SheetKraftFormula117" hidden="1">_xll.Formula.SK(#REF!,1)</definedName>
    <definedName name="SheetKraftFormula118" localSheetId="1" hidden="1">_xll.Formula.SK(#REF!,)</definedName>
    <definedName name="SheetKraftFormula118" hidden="1">_xll.Formula.SK(#REF!,)</definedName>
    <definedName name="SheetKraftFormula119" hidden="1">_xll.Formula.SK('[5]NCA Rows'!$R$5,1)</definedName>
    <definedName name="SheetKraftFormula12" hidden="1">_xll.Formula.SK(#REF!,)</definedName>
    <definedName name="SheetKraftFormula120" hidden="1">_xll.Formula.SK('[5]NCA Rows'!$AB$5,1)</definedName>
    <definedName name="SheetKraftFormula121" hidden="1">_xll.Formula.SK([2]Stack!$BA$6,1)</definedName>
    <definedName name="SheetKraftFormula123" hidden="1">_xll.Formula.SK('[5]NCA Rows'!$I$4,)</definedName>
    <definedName name="SheetKraftFormula124" hidden="1">_xll.Formula.SK('[5]NCA Rows'!$L$4,)</definedName>
    <definedName name="SheetKraftFormula125" hidden="1">_xll.Formula.SK('[5]NCA Rows'!$S$4,)</definedName>
    <definedName name="SheetKraftFormula126" hidden="1">_xll.Formula.SK('[5]NCA Rows'!$AP$4,)</definedName>
    <definedName name="SheetKraftFormula127" hidden="1">_xll.Formula.SK('[5]NCA Rows'!$AQ$4,)</definedName>
    <definedName name="SheetKraftFormula128" hidden="1">_xll.Formula.SK('[5]NCA Rows'!$AX$4,1)</definedName>
    <definedName name="SheetKraftFormula129" hidden="1">_xll.Formula.SK('[5]NCA Rows'!$AZ$5,1)</definedName>
    <definedName name="SheetKraftFormula13" hidden="1">_xll.Formula.SK(#REF!,)</definedName>
    <definedName name="SheetKraftFormula130" hidden="1">_xll.Formula.SK([2]Stack!$BB$5,1)</definedName>
    <definedName name="SheetKraftFormula131" hidden="1">_xll.Formula.SK('[6]Pivots Data'!$B$4,1)</definedName>
    <definedName name="SheetKraftFormula132" hidden="1">_xll.Formula.SK('[6]Pivots Data'!$H$4,1)</definedName>
    <definedName name="SheetKraftFormula133" hidden="1">_xll.Formula.SK('[6]Pivots Data'!$J$5,1)</definedName>
    <definedName name="SheetKraftFormula134" hidden="1">_xll.Formula.SK('[6]Pivots Data'!$BJ$4,1)</definedName>
    <definedName name="SheetKraftFormula135" hidden="1">_xll.Formula.SK('[6]Pivots Data'!$AC$4,1)</definedName>
    <definedName name="SheetKraftFormula136" hidden="1">_xll.Formula.SK('[6]Pivots Data'!$K$5,1)</definedName>
    <definedName name="SheetKraftFormula137" hidden="1">_xll.Formula.SK([2]Stack!$DC$5,1)</definedName>
    <definedName name="SheetKraftFormula138" hidden="1">_xll.Formula.SK('[6]Pivots Data'!$AP$4,1)</definedName>
    <definedName name="SheetKraftFormula139" hidden="1">_xll.Formula.SK('[6]Pivots Data'!$BA$4,1)</definedName>
    <definedName name="SheetKraftFormula14" hidden="1">_xll.Formula.SK(#REF!,)</definedName>
    <definedName name="SheetKraftFormula140" hidden="1">_xll.Formula.SK('[6]Pivots Data'!$AI$4,1)</definedName>
    <definedName name="SheetKraftFormula141" hidden="1">_xll.Formula.SK([3]Template_Formula!$A$10,1)</definedName>
    <definedName name="SheetKraftFormula142" hidden="1">_xll.Formula.SK('[7]Notes Data'!$AH$9,1)</definedName>
    <definedName name="SheetKraftFormula144" hidden="1">_xll.Formula.SK('[7]Notes Data'!$BF$9,1)</definedName>
    <definedName name="SheetKraftFormula145" hidden="1">_xll.Formula.SK('[7]Notes Data'!#REF!,1)</definedName>
    <definedName name="SheetKraftFormula146" hidden="1">_xll.Formula.SK('[7]Notes Data'!#REF!,1)</definedName>
    <definedName name="SheetKraftFormula147" hidden="1">_xll.Formula.SK([3]Template_Formula!$A$16,1)</definedName>
    <definedName name="SheetKraftFormula148" hidden="1">_xll.Formula.SK('[7]Notes Data'!$BI$9,1)</definedName>
    <definedName name="SheetKraftFormula149" hidden="1">_xll.Formula.SK([3]Template_Formula!$A$15,1)</definedName>
    <definedName name="SheetKraftFormula15" hidden="1">_xll.Formula.SK(#REF!,)</definedName>
    <definedName name="SheetKraftFormula150" hidden="1">_xll.Formula.SK([3]Template_Formula!$O$9,1)</definedName>
    <definedName name="SheetKraftFormula152" hidden="1">_xll.Formula.SK([8]Derivatives!$Y$10,1)</definedName>
    <definedName name="SheetKraftFormula153" hidden="1">_xll.Formula.SK([8]Derivatives!$AA$11,1)</definedName>
    <definedName name="SheetKraftFormula154" hidden="1">_xll.Formula.SK([8]Derivatives!$AB$11,1)</definedName>
    <definedName name="SheetKraftFormula155" hidden="1">_xll.Formula.SK([3]Template_Formula!$O$14,1)</definedName>
    <definedName name="SheetKraftFormula156" hidden="1">_xll.Formula.SK([8]Derivatives!$AF$10,1)</definedName>
    <definedName name="SheetKraftFormula157" hidden="1">_xll.Formula.SK([8]Derivatives!$AH$10,1)</definedName>
    <definedName name="SheetKraftFormula158" hidden="1">_xll.Formula.SK([8]Derivatives!$AI$11,1)</definedName>
    <definedName name="SheetKraftFormula159" hidden="1">_xll.Formula.SK([8]Derivatives!$AI$10,)</definedName>
    <definedName name="SheetKraftFormula16" hidden="1">_xll.Formula.SK(#REF!,)</definedName>
    <definedName name="SheetKraftFormula160" hidden="1">_xll.Formula.SK([8]Derivatives!$AJ$10,)</definedName>
    <definedName name="SheetKraftFormula161" hidden="1">_xll.Formula.SK([8]Derivatives!$AK$10,)</definedName>
    <definedName name="SheetKraftFormula162" hidden="1">_xll.Formula.SK([8]Derivatives!$AO$10,1)</definedName>
    <definedName name="SheetKraftFormula163" hidden="1">_xll.Formula.SK('[6]Pivots Data'!$V$3,1)</definedName>
    <definedName name="SheetKraftFormula164" hidden="1">_xll.Formula.SK('[7]Notes Data'!$CK$9,1)</definedName>
    <definedName name="SheetKraftFormula165" hidden="1">_xll.Formula.SK('[7]Notes Data'!$CM$9,1)</definedName>
    <definedName name="SheetKraftFormula167" hidden="1">_xll.Formula.SK('[7]Notes Data'!$CO$9,)</definedName>
    <definedName name="SheetKraftFormula168" hidden="1">_xll.Formula.SK('[7]Notes Data'!$CN$9,)</definedName>
    <definedName name="SheetKraftFormula169" hidden="1">_xll.Formula.SK('[7]Notes Data'!$CQ$9,1)</definedName>
    <definedName name="SheetKraftFormula17" hidden="1">_xll.Formula.SK(#REF!,)</definedName>
    <definedName name="SheetKraftFormula170" hidden="1">_xll.Formula.SK(#REF!,1)</definedName>
    <definedName name="SheetKraftFormula171" hidden="1">_xll.Formula.SK('[7]Notes Data'!#REF!,1)</definedName>
    <definedName name="SheetKraftFormula172" hidden="1">_xll.Formula.SK('[7]Notes Data'!$CR$9,1)</definedName>
    <definedName name="SheetKraftFormula174" hidden="1">_xll.Formula.SK('[7]Notes Data'!$CU$10,1)</definedName>
    <definedName name="SheetKraftFormula175" hidden="1">_xll.Formula.SK('[7]Notes Data'!$CV$10,1)</definedName>
    <definedName name="SheetKraftFormula176" hidden="1">_xll.Formula.SK('[7]Notes Data'!$CW$9,)</definedName>
    <definedName name="SheetKraftFormula177" hidden="1">_xll.Formula.SK('[7]Notes Data'!$CX$10,1)</definedName>
    <definedName name="SheetKraftFormula178" hidden="1">_xll.Formula.SK('[7]Notes Data'!$CK$10,1)</definedName>
    <definedName name="SheetKraftFormula179" hidden="1">_xll.Formula.SK('[7]Notes Data'!$CJ$10,1)</definedName>
    <definedName name="SheetKraftFormula18" hidden="1">_xll.Formula.SK(#REF!,)</definedName>
    <definedName name="SheetKraftFormula180" hidden="1">_xll.Formula.SK(#REF!,)</definedName>
    <definedName name="SheetKraftFormula181" hidden="1">_xll.Formula.SK(#REF!,)</definedName>
    <definedName name="SheetKraftFormula182" hidden="1">_xll.Formula.SK(#REF!,)</definedName>
    <definedName name="SheetKraftFormula183" hidden="1">_xll.Formula.SK(#REF!,)</definedName>
    <definedName name="SheetKraftFormula184" hidden="1">_xll.Formula.SK(#REF!,)</definedName>
    <definedName name="SheetKraftFormula185" hidden="1">_xll.Formula.SK(#REF!,)</definedName>
    <definedName name="SheetKraftFormula186" hidden="1">_xll.Formula.SK(#REF!,)</definedName>
    <definedName name="SheetKraftFormula187" hidden="1">_xll.Formula.SK(#REF!,)</definedName>
    <definedName name="SheetKraftFormula188" hidden="1">_xll.Formula.SK(#REF!,)</definedName>
    <definedName name="SheetKraftFormula189" hidden="1">_xll.Formula.SK(#REF!,1)</definedName>
    <definedName name="SheetKraftFormula19" hidden="1">_xll.Formula.SK(#REF!,)</definedName>
    <definedName name="SheetKraftFormula191" hidden="1">_xll.Formula.SK([9]Inputs!$Q$7,1)</definedName>
    <definedName name="SheetKraftFormula192" hidden="1">_xll.Formula.SK('[10]Scheme Master'!#REF!,1)</definedName>
    <definedName name="SheetKraftFormula193" localSheetId="1" hidden="1">_xll.Formula.SK(#REF!,1)</definedName>
    <definedName name="SheetKraftFormula193" hidden="1">_xll.Formula.SK(#REF!,1)</definedName>
    <definedName name="SheetKraftFormula194" localSheetId="1" hidden="1">_xll.Formula.SK(#REF!,1)</definedName>
    <definedName name="SheetKraftFormula194" hidden="1">_xll.Formula.SK(#REF!,1)</definedName>
    <definedName name="SheetKraftFormula195" localSheetId="1" hidden="1">_xll.Formula.SK('[10]Scheme Master'!#REF!,1)</definedName>
    <definedName name="SheetKraftFormula195" hidden="1">_xll.Formula.SK('[10]Scheme Master'!#REF!,1)</definedName>
    <definedName name="SheetKraftFormula196" hidden="1">_xll.Formula.SK('[10]Scheme Master'!$J$7,1)</definedName>
    <definedName name="SheetKraftFormula197" hidden="1">_xll.Formula.SK('[11]Scheme Category'!$D$9,1)</definedName>
    <definedName name="SheetKraftFormula198" hidden="1">_xll.Formula.SK('[7]Notes Data'!$BE$9,1)</definedName>
    <definedName name="SheetKraftFormula199" hidden="1">_xll.Formula.SK('[7]Notes Data'!$BD$9,1)</definedName>
    <definedName name="SheetKraftFormula20" hidden="1">_xll.Formula.SK(#REF!,)</definedName>
    <definedName name="SheetKraftFormula200" hidden="1">_xll.Formula.SK('[7]Notes Data'!#REF!,1)</definedName>
    <definedName name="SheetKraftFormula201" hidden="1">_xll.Formula.SK([12]Formats!$J$5,1)</definedName>
    <definedName name="SheetKraftFormula202" hidden="1">_xll.Formula.SK([12]Formats!$K$11,)</definedName>
    <definedName name="SheetKraftFormula203" hidden="1">_xll.Formula.SK([2]Stack!$FD$6,1)</definedName>
    <definedName name="SheetKraftFormula204" hidden="1">_xll.Formula.SK('[4]Asset Master'!$AT$3,1)</definedName>
    <definedName name="SheetKraftFormula205" hidden="1">_xll.Formula.SK('[6]Pivots Data'!$BU$4,1)</definedName>
    <definedName name="SheetKraftFormula206" hidden="1">_xll.Formula.SK('[6]Pivots Data'!$BX$5,1)</definedName>
    <definedName name="SheetKraftFormula207" hidden="1">_xll.Formula.SK('[6]Pivots Data'!$CA$4,1)</definedName>
    <definedName name="SheetKraftFormula208" hidden="1">_xll.Formula.SK('[6]Pivots Data'!$BY$4,1)</definedName>
    <definedName name="SheetKraftFormula209" hidden="1">_xll.Formula.SK('[6]Pivots Data'!$L$4,1)</definedName>
    <definedName name="SheetKraftFormula21" hidden="1">_xll.Formula.SK(#REF!,1)</definedName>
    <definedName name="SheetKraftFormula210" hidden="1">_xll.Formula.SK('[13]Rating Master'!$O$8,1)</definedName>
    <definedName name="SheetKraftFormula212" hidden="1">_xll.Formula.SK('[6]Pivots Data'!$BG$9,1)</definedName>
    <definedName name="SheetKraftFormula214" hidden="1">_xll.Formula.SK('[5]NCA Rows'!$H$1,1)</definedName>
    <definedName name="SheetKraftFormula216" hidden="1">_xll.Formula.SK('[6]Pivots Data'!$BF$4,1)</definedName>
    <definedName name="SheetKraftFormula217" hidden="1">_xll.Formula.SK('[13]Rating Master'!$S$9,1)</definedName>
    <definedName name="SheetKraftFormula218" hidden="1">_xll.Formula.SK('[6]Pivots Data'!$AY$4,1)</definedName>
    <definedName name="SheetKraftFormula219" hidden="1">_xll.Formula.SK('[6]Pivots Data'!$AW$4,1)</definedName>
    <definedName name="SheetKraftFormula22" hidden="1">_xll.Formula.SK(#REF!,1)</definedName>
    <definedName name="SheetKraftFormula220" hidden="1">_xll.Formula.SK('[6]Pivots Data'!$BA$5,1)</definedName>
    <definedName name="SheetKraftFormula221" hidden="1">_xll.Formula.SK('[6]Pivots Data'!$BB$5,1)</definedName>
    <definedName name="SheetKraftFormula222" hidden="1">_xll.Formula.SK('[14]NCA Calc, Repo'!$AL$8,1)</definedName>
    <definedName name="SheetKraftFormula223" hidden="1">_xll.Formula.SK('[14]NCA Calc, Repo'!$T$8,1)</definedName>
    <definedName name="SheetKraftFormula224" hidden="1">_xll.Formula.SK('[7]Notes Data'!$BM$9,1)</definedName>
    <definedName name="SheetKraftFormula225" hidden="1">_xll.Formula.SK('[6]Pivots Data'!$M$4,1)</definedName>
    <definedName name="SheetKraftFormula226" hidden="1">_xll.Formula.SK('[6]Pivots Data'!$N$5,1)</definedName>
    <definedName name="SheetKraftFormula227" hidden="1">_xll.Formula.SK('[15]Issuer Master'!$S$9,1)</definedName>
    <definedName name="SheetKraftFormula228" localSheetId="1" hidden="1">_xll.Formula.SK(#REF!,1)</definedName>
    <definedName name="SheetKraftFormula228" hidden="1">_xll.Formula.SK(#REF!,1)</definedName>
    <definedName name="SheetKraftFormula229" hidden="1">_xll.Formula.SK('[7]Notes Data'!$DE$9,1)</definedName>
    <definedName name="SheetKraftFormula23" hidden="1">_xll.Formula.SK('[16]Security Master'!#REF!,1)</definedName>
    <definedName name="SheetKraftFormula230" hidden="1">_xll.Formula.SK('[7]Notes Data'!$CI$9,1)</definedName>
    <definedName name="SheetKraftFormula231" hidden="1">_xll.Formula.SK('[7]Notes Data'!$CH$10,1)</definedName>
    <definedName name="SheetKraftFormula232" hidden="1">_xll.Formula.SK('[7]Notes Data'!$CY$10,1)</definedName>
    <definedName name="SheetKraftFormula233" hidden="1">_xll.Formula.SK('[17]Month NAV Last Date Calc'!$E$8,1)</definedName>
    <definedName name="SheetKraftFormula234" hidden="1">_xll.Formula.SK('[17]Month NAV Last Date Calc'!$L$8,1)</definedName>
    <definedName name="SheetKraftFormula235" hidden="1">_xll.Formula.SK('[17]Month NAV Last Date Calc'!$M$7,1)</definedName>
    <definedName name="SheetKraftFormula236" hidden="1">_xll.Formula.SK('[17]Month NAV Last Date Calc'!$N$6,1)</definedName>
    <definedName name="SheetKraftFormula237" hidden="1">_xll.Formula.SK('[17]Month NAV Last Date Calc'!$P$7,1)</definedName>
    <definedName name="SheetKraftFormula238" hidden="1">_xll.Formula.SK('[17]Month NAV Last Date Calc'!$K$7,1)</definedName>
    <definedName name="SheetKraftFormula239" hidden="1">_xll.Formula.SK('[17]Month NAV Last Date Calc'!$Q$7,1)</definedName>
    <definedName name="SheetKraftFormula240" hidden="1">_xll.Formula.SK('[17]Month NAV Last Date Calc'!$U$6,1)</definedName>
    <definedName name="SheetKraftFormula241" hidden="1">_xll.Formula.SK('[17]Month NAV Last Date Calc'!$T$10,1)</definedName>
    <definedName name="SheetKraftFormula242" hidden="1">_xll.Formula.SK('[17]Month NAV Last Date Calc'!$V$10,1)</definedName>
    <definedName name="SheetKraftFormula243" hidden="1">_xll.Formula.SK('[17]Month NAV Last Date Calc'!$Z$8,)</definedName>
    <definedName name="SheetKraftFormula244" hidden="1">_xll.Formula.SK('[17]Month NAV Last Date Calc'!$AA$7,1)</definedName>
    <definedName name="SheetKraftFormula245" hidden="1">_xll.Formula.SK('[17]Month NAV Last Date Calc'!$AB$6,)</definedName>
    <definedName name="SheetKraftFormula246" hidden="1">_xll.Formula.SK('[17]Month NAV Last Date Calc'!$AD$7,1)</definedName>
    <definedName name="SheetKraftFormula247" hidden="1">_xll.Formula.SK('[17]Month NAV Last Date Calc'!$Y$7,1)</definedName>
    <definedName name="SheetKraftFormula248" hidden="1">_xll.Formula.SK('[17]Month NAV Last Date Calc'!$AE$7,1)</definedName>
    <definedName name="SheetKraftFormula249" hidden="1">_xll.Formula.SK('[17]Month NAV Last Date Calc'!$AI$6,1)</definedName>
    <definedName name="SheetKraftFormula250" hidden="1">_xll.Formula.SK('[17]Month NAV Last Date Calc'!$AH$10,1)</definedName>
    <definedName name="SheetKraftFormula251" hidden="1">_xll.Formula.SK('[17]Month NAV Last Date Calc'!$AJ$10,1)</definedName>
    <definedName name="SheetKraftFormula252" hidden="1">_xll.Formula.SK('[17]Month NAV Last Date Calc'!$AL$2,)</definedName>
    <definedName name="SheetKraftFormula253" hidden="1">_xll.Formula.SK('[17]Month NAV Last Date Calc'!$AO$6,1)</definedName>
    <definedName name="SheetKraftFormula254" hidden="1">_xll.Formula.SK('[17]Month NAV Last Date Calc'!$AS$6,1)</definedName>
    <definedName name="SheetKraftFormula255" hidden="1">_xll.Formula.SK('[17]Month NAV Last Date Calc'!$AT$6,1)</definedName>
    <definedName name="SheetKraftFormula256" hidden="1">_xll.Formula.SK('[17]Month NAV Last Date Calc'!$AU$7,1)</definedName>
    <definedName name="SheetKraftFormula258" hidden="1">_xll.Formula.SK('[17]Month NAV Last Date Calc'!$BG$6,1)</definedName>
    <definedName name="SheetKraftFormula259" hidden="1">_xll.Formula.SK('[17]Month NAV Last Date Calc'!$AY$6,1)</definedName>
    <definedName name="SheetKraftFormula26" hidden="1">_xll.Formula.SK('[15]Issuer Master'!$D$8,1)</definedName>
    <definedName name="SheetKraftFormula260" hidden="1">_xll.Formula.SK('[17]Month NAV Last Date Calc'!$BM$6,1)</definedName>
    <definedName name="SheetKraftFormula261" hidden="1">_xll.Formula.SK('[17]Month NAV Last Date Calc'!$BO$7,1)</definedName>
    <definedName name="SheetKraftFormula262" hidden="1">_xll.Formula.SK('[17]Month NAV Last Date Calc'!#REF!,1)</definedName>
    <definedName name="SheetKraftFormula263" hidden="1">_xll.Formula.SK('[17]Month NAV Last Date Calc'!$BH$6,1)</definedName>
    <definedName name="SheetKraftFormula264" hidden="1">_xll.Formula.SK('[17]Month NAV Last Date Calc'!$BS$5,1)</definedName>
    <definedName name="SheetKraftFormula265" hidden="1">_xll.Formula.SK('[17]Month NAV Last Date Calc'!$BI$6,1)</definedName>
    <definedName name="SheetKraftFormula266" hidden="1">_xll.Formula.SK('[17]Month NAV Last Date Calc'!$BQ$6,1)</definedName>
    <definedName name="SheetKraftFormula267" hidden="1">_xll.Formula.SK('[17]Month NAV Last Date Calc'!$BF$6,)</definedName>
    <definedName name="SheetKraftFormula268" hidden="1">_xll.Formula.SK('[17]Month NAV Last Date Calc'!$BO$6,)</definedName>
    <definedName name="SheetKraftFormula269" hidden="1">_xll.Formula.SK('[7]Notes Data'!$AK$9,1)</definedName>
    <definedName name="SheetKraftFormula27" hidden="1">_xll.Formula.SK('[4]Asset Master'!$D$7,1)</definedName>
    <definedName name="SheetKraftFormula270" hidden="1">_xll.Formula.SK('[7]Notes Data'!$AM$9,1)</definedName>
    <definedName name="SheetKraftFormula271" hidden="1">_xll.Formula.SK('[7]Notes Data'!$AO$9,1)</definedName>
    <definedName name="SheetKraftFormula272" hidden="1">_xll.Formula.SK('[7]Notes Data'!$AP$9,1)</definedName>
    <definedName name="SheetKraftFormula273" hidden="1">_xll.Formula.SK('[14]NCA Calc, Repo'!$AB$8,1)</definedName>
    <definedName name="SheetKraftFormula274" hidden="1">_xll.Formula.SK('[1]Holding Positions'!$V$10,1)</definedName>
    <definedName name="SheetKraftFormula275" hidden="1">_xll.Formula.SK('[18]Pre Working'!$D$6,1)</definedName>
    <definedName name="SheetKraftFormula276" hidden="1">_xll.Formula.SK('[7]Notes Data'!$DK$9,1)</definedName>
    <definedName name="SheetKraftFormula277" hidden="1">_xll.Formula.SK('[7]Notes Data'!$CF$9,1)</definedName>
    <definedName name="SheetKraftFormula278" hidden="1">_xll.Formula.SK('[7]Notes Data'!$CL$10,1)</definedName>
    <definedName name="SheetKraftFormula279" hidden="1">_xll.Formula.SK('[17]Month NAV Last Date Calc'!$BS$6,1)</definedName>
    <definedName name="SheetKraftFormula28" hidden="1">_xll.Formula.SK([8]Derivatives!$B$10,)</definedName>
    <definedName name="SheetKraftFormula280" hidden="1">_xll.Formula.SK('[17]Month NAV Last Date Calc'!$BU$7,1)</definedName>
    <definedName name="SheetKraftFormula281" hidden="1">_xll.Formula.SK('[17]Month NAV Last Date Calc'!$BY$6,1)</definedName>
    <definedName name="SheetKraftFormula282" hidden="1">_xll.Formula.SK('[17]Month NAV Last Date Calc'!$CA$7,1)</definedName>
    <definedName name="SheetKraftFormula283" hidden="1">_xll.Formula.SK('[7]Notes Data'!$BN$9,1)</definedName>
    <definedName name="SheetKraftFormula284" hidden="1">_xll.Formula.SK('[7]Notes Data'!$BO$9,1)</definedName>
    <definedName name="SheetKraftFormula285" hidden="1">_xll.Formula.SK([9]Inputs!$W$3,1)</definedName>
    <definedName name="SheetKraftFormula286" hidden="1">_xll.Formula.SK([9]Inputs!$X$3,1)</definedName>
    <definedName name="SheetKraftFormula287" hidden="1">_xll.Formula.SK([9]Inputs!$Z$4,1)</definedName>
    <definedName name="SheetKraftFormula288" hidden="1">_xll.Formula.SK([9]Inputs!$AC$3,1)</definedName>
    <definedName name="SheetKraftFormula289" hidden="1">_xll.Formula.SK([9]Inputs!$AD$4,1)</definedName>
    <definedName name="SheetKraftFormula29" hidden="1">_xll.Formula.SK([8]Derivatives!$L$11,)</definedName>
    <definedName name="SheetKraftFormula290" hidden="1">_xll.Formula.SK('[7]Notes Data'!$DQ$9,1)</definedName>
    <definedName name="SheetKraftFormula291" hidden="1">_xll.Formula.SK('[7]Notes Data'!#REF!,)</definedName>
    <definedName name="SheetKraftFormula292" hidden="1">_xll.Formula.SK([9]Inputs!$AE$3,1)</definedName>
    <definedName name="SheetKraftFormula293" hidden="1">_xll.Formula.SK('[7]Notes Data'!$DR$9,1)</definedName>
    <definedName name="SheetKraftFormula294" hidden="1">_xll.Formula.SK('[7]Notes Data'!$DS$9,)</definedName>
    <definedName name="SheetKraftFormula295" hidden="1">_xll.Formula.SK('[7]Notes Data'!$DW$9,1)</definedName>
    <definedName name="SheetKraftFormula296" hidden="1">_xll.Formula.SK('[7]Notes Data'!$DV$9,)</definedName>
    <definedName name="SheetKraftFormula298" hidden="1">_xll.Formula.SK('[7]Notes Data'!$EB$9,)</definedName>
    <definedName name="SheetKraftFormula299" hidden="1">_xll.Formula.SK('[7]Notes Data'!$EA$9,)</definedName>
    <definedName name="SheetKraftFormula3" hidden="1">_xll.Formula.SK('[10]Scheme Master'!$B$5,)</definedName>
    <definedName name="SheetKraftFormula30" hidden="1">_xll.Formula.SK('[14]NCA Calc, Repo'!$C$7,)</definedName>
    <definedName name="SheetKraftFormula300" hidden="1">_xll.Formula.SK('[7]Notes Data'!$EC$9,)</definedName>
    <definedName name="SheetKraftFormula301" hidden="1">_xll.Formula.SK('[7]Notes Data'!$EH$9,1)</definedName>
    <definedName name="SheetKraftFormula302" hidden="1">_xll.Formula.SK('[7]Notes Data'!$EG$9,)</definedName>
    <definedName name="SheetKraftFormula303" hidden="1">_xll.Formula.SK('[7]Notes Data'!$EE$9,1)</definedName>
    <definedName name="SheetKraftFormula304" hidden="1">_xll.Formula.SK('[7]Notes Data'!$EI$10,1)</definedName>
    <definedName name="SheetKraftFormula305" hidden="1">_xll.Formula.SK('[7]Notes Data'!$DB$1,)</definedName>
    <definedName name="SheetKraftFormula306" hidden="1">_xll.Formula.SK('[7]Notes Data'!$DG$19,1)</definedName>
    <definedName name="SheetKraftFormula308" hidden="1">_xll.Formula.SK('[7]Notes Data'!$EM$9,)</definedName>
    <definedName name="SheetKraftFormula309" hidden="1">_xll.Formula.SK('[7]Notes Data'!$EL$9,1)</definedName>
    <definedName name="SheetKraftFormula31" hidden="1">_xll.Formula.SK('[14]NCA Calc, Repo'!$I$7,)</definedName>
    <definedName name="SheetKraftFormula310" hidden="1">_xll.Formula.SK('[7]Notes Data'!$EO$10,1)</definedName>
    <definedName name="SheetKraftFormula311" hidden="1">_xll.Formula.SK('[7]Notes Data'!$EL$19,1)</definedName>
    <definedName name="SheetKraftFormula312" hidden="1">_xll.Formula.SK('[7]Notes Data'!$ET$9,1)</definedName>
    <definedName name="SheetKraftFormula313" hidden="1">_xll.Formula.SK('[7]Notes Data'!$ES$9,)</definedName>
    <definedName name="SheetKraftFormula314" hidden="1">_xll.Formula.SK('[7]Notes Data'!$ER$9,1)</definedName>
    <definedName name="SheetKraftFormula315" hidden="1">_xll.Formula.SK('[7]Notes Data'!$EU$10,1)</definedName>
    <definedName name="SheetKraftFormula316" hidden="1">_xll.Formula.SK('[7]Notes Data'!$FH$9,1)</definedName>
    <definedName name="SheetKraftFormula317" hidden="1">_xll.Formula.SK('[7]Notes Data'!$FG$9,)</definedName>
    <definedName name="SheetKraftFormula318" hidden="1">_xll.Formula.SK('[7]Notes Data'!$FF$9,1)</definedName>
    <definedName name="SheetKraftFormula319" hidden="1">_xll.Formula.SK('[7]Notes Data'!$FI$10,1)</definedName>
    <definedName name="SheetKraftFormula32" hidden="1">_xll.Formula.SK('[14]NCA Calc, Repo'!$O$8,)</definedName>
    <definedName name="SheetKraftFormula320" hidden="1">_xll.Formula.SK('[7]Notes Data'!$FN$9,1)</definedName>
    <definedName name="SheetKraftFormula321" hidden="1">_xll.Formula.SK('[7]Notes Data'!$FL$1,)</definedName>
    <definedName name="SheetKraftFormula322" hidden="1">_xll.Formula.SK('[7]Notes Data'!$FU$9,1)</definedName>
    <definedName name="SheetKraftFormula323" hidden="1">_xll.Formula.SK('[7]Notes Data'!$FT$10,1)</definedName>
    <definedName name="SheetKraftFormula324" hidden="1">_xll.Formula.SK('[7]Notes Data'!$FW$10,1)</definedName>
    <definedName name="SheetKraftFormula325" hidden="1">_xll.Formula.SK([2]Stack!$AX$1,1)</definedName>
    <definedName name="SheetKraftFormula326" hidden="1">_xll.Formula.SK('[14]NCA Calc, Repo'!$AC$8,1)</definedName>
    <definedName name="SheetKraftFormula327" hidden="1">_xll.Formula.SK('[19]Repo Rows'!$C$4,)</definedName>
    <definedName name="SheetKraftFormula328" hidden="1">_xll.Formula.SK('[19]Repo Rows'!$D$4,1)</definedName>
    <definedName name="SheetKraftFormula329" hidden="1">_xll.Formula.SK('[19]Repo Rows'!$E$4,)</definedName>
    <definedName name="SheetKraftFormula33" hidden="1">_xll.Formula.SK('[14]NCA Calc, Repo'!$S$8,1)</definedName>
    <definedName name="SheetKraftFormula330" hidden="1">_xll.Formula.SK('[19]Repo Rows'!$H$4,1)</definedName>
    <definedName name="SheetKraftFormula331" hidden="1">_xll.Formula.SK('[19]Repo Rows'!$J$4,)</definedName>
    <definedName name="SheetKraftFormula332" hidden="1">_xll.Formula.SK('[19]Repo Rows'!$N$4,)</definedName>
    <definedName name="SheetKraftFormula333" hidden="1">_xll.Formula.SK('[19]Repo Rows'!$L$4,)</definedName>
    <definedName name="SheetKraftFormula334" hidden="1">_xll.Formula.SK('[19]Repo Rows'!$O$4,)</definedName>
    <definedName name="SheetKraftFormula335" hidden="1">_xll.Formula.SK('[19]Repo Rows'!$P$4,)</definedName>
    <definedName name="SheetKraftFormula336" hidden="1">_xll.Formula.SK('[19]Repo Rows'!$Q$4,)</definedName>
    <definedName name="SheetKraftFormula337" hidden="1">_xll.Formula.SK('[19]Repo Rows'!$R$4,)</definedName>
    <definedName name="SheetKraftFormula338" hidden="1">_xll.Formula.SK('[19]Repo Rows'!$S$4,)</definedName>
    <definedName name="SheetKraftFormula339" hidden="1">_xll.Formula.SK('[19]Repo Rows'!$H$1,)</definedName>
    <definedName name="SheetKraftFormula34" hidden="1">_xll.Formula.SK('[14]NCA Calc, Repo'!$U$8,1)</definedName>
    <definedName name="SheetKraftFormula340" hidden="1">_xll.Formula.SK('[19]Repo Rows'!$AJ$4,)</definedName>
    <definedName name="SheetKraftFormula341" hidden="1">_xll.Formula.SK('[19]Repo Rows'!$AK$4,)</definedName>
    <definedName name="SheetKraftFormula342" hidden="1">_xll.Formula.SK('[19]Repo Rows'!$AM$4,)</definedName>
    <definedName name="SheetKraftFormula343" hidden="1">_xll.Formula.SK('[19]Repo Rows'!$AN$4,)</definedName>
    <definedName name="SheetKraftFormula345" hidden="1">_xll.Formula.SK('[19]Repo Rows'!$AP$4,)</definedName>
    <definedName name="SheetKraftFormula346" hidden="1">_xll.Formula.SK('[19]Repo Rows'!$AQ$4,)</definedName>
    <definedName name="SheetKraftFormula347" hidden="1">_xll.Formula.SK('[19]Repo Rows'!$I$4,)</definedName>
    <definedName name="SheetKraftFormula348" hidden="1">_xll.Formula.SK('[19]Repo Rows'!$AB$4,)</definedName>
    <definedName name="SheetKraftFormula349" hidden="1">_xll.Formula.SK([2]Stack!$D$5,1)</definedName>
    <definedName name="SheetKraftFormula35" hidden="1">_xll.Formula.SK('[14]NCA Calc, Repo'!$V$8,1)</definedName>
    <definedName name="SheetKraftFormula350" hidden="1">_xll.Formula.SK([2]Stack!$BE$6,1)</definedName>
    <definedName name="SheetKraftFormula351" hidden="1">_xll.Formula.SK('[5]NCA Rows'!$O$4,)</definedName>
    <definedName name="SheetKraftFormula352" hidden="1">_xll.Formula.SK('[5]NCA Rows'!$P$4,)</definedName>
    <definedName name="SheetKraftFormula353" hidden="1">_xll.Formula.SK('[5]NCA Rows'!$Q$4,)</definedName>
    <definedName name="SheetKraftFormula354" hidden="1">_xll.Formula.SK('[5]NCA Rows'!$R$4,)</definedName>
    <definedName name="SheetKraftFormula355" hidden="1">_xll.Formula.SK('[5]NCA Rows'!$AB$4,)</definedName>
    <definedName name="SheetKraftFormula357" hidden="1">_xll.Formula.SK('[19]Repo Rows'!$A$2,1)</definedName>
    <definedName name="SheetKraftFormula358" hidden="1">_xll.Formula.SK('[19]Repo Rows'!$A$7,1)</definedName>
    <definedName name="SheetKraftFormula36" hidden="1">_xll.Formula.SK('[14]NCA Calc, Repo'!$W$9,)</definedName>
    <definedName name="SheetKraftFormula360" hidden="1">_xll.Formula.SK('[19]Repo Rows'!$A$4,)</definedName>
    <definedName name="SheetKraftFormula361" hidden="1">_xll.Formula.SK('[19]Repo Rows'!$AL$4,)</definedName>
    <definedName name="SheetKraftFormula362" hidden="1">_xll.Formula.SK('[5]NCA Rows'!$AO$4,)</definedName>
    <definedName name="SheetKraftFormula363" hidden="1">_xll.Formula.SK('[5]NCA Rows'!$A$2,)</definedName>
    <definedName name="SheetKraftFormula364" hidden="1">_xll.Formula.SK('[5]NCA Rows'!$A$5,)</definedName>
    <definedName name="SheetKraftFormula365" hidden="1">_xll.Formula.SK('[5]NCA Rows'!$A$7,)</definedName>
    <definedName name="SheetKraftFormula366" hidden="1">_xll.Formula.SK('[20]Asset Pivots Grouping'!$G$12,1)</definedName>
    <definedName name="SheetKraftFormula367" hidden="1">_xll.Formula.SK('[20]Asset Pivots Grouping'!$P$4,1)</definedName>
    <definedName name="SheetKraftFormula368" hidden="1">_xll.Formula.SK('[6]Pivots Data'!$R$1,1)</definedName>
    <definedName name="SheetKraftFormula369" hidden="1">_xll.Formula.SK('[6]Pivots Data'!$Q$4,1)</definedName>
    <definedName name="SheetKraftFormula37" hidden="1">_xll.Formula.SK('[14]NCA Calc, Repo'!$X$9,)</definedName>
    <definedName name="SheetKraftFormula370" hidden="1">_xll.Formula.SK('[7]Notes Data'!$GM$10,1)</definedName>
    <definedName name="SheetKraftFormula371" hidden="1">_xll.Formula.SK('[7]Notes Data'!$GT$10,1)</definedName>
    <definedName name="SheetKraftFormula372" hidden="1">_xll.Formula.SK('[7]Notes Data'!$GW$10,1)</definedName>
    <definedName name="SheetKraftFormula373" hidden="1">_xll.Formula.SK('[7]Notes Data'!$HH$10,1)</definedName>
    <definedName name="SheetKraftFormula374" hidden="1">_xll.Formula.SK('[7]Notes Data'!$HM$10,1)</definedName>
    <definedName name="SheetKraftFormula375" hidden="1">_xll.Formula.SK('[7]Notes Data'!$HR$10,1)</definedName>
    <definedName name="SheetKraftFormula376" hidden="1">_xll.Formula.SK('[7]Notes Data'!$HP$10,1)</definedName>
    <definedName name="SheetKraftFormula377" hidden="1">_xll.Formula.SK('[7]Notes Data'!$HQ$11,1)</definedName>
    <definedName name="SheetKraftFormula378" hidden="1">_xll.Formula.SK('[7]Notes Data'!$HW$11,1)</definedName>
    <definedName name="SheetKraftFormula379" hidden="1">_xll.Formula.SK('[13]Rating Master'!$E$8,1)</definedName>
    <definedName name="SheetKraftFormula38" hidden="1">_xll.Formula.SK('[14]NCA Calc, Repo'!$Y$9,)</definedName>
    <definedName name="SheetKraftFormula380" hidden="1">_xll.Formula.SK('[7]Notes Data'!$BT$9,1)</definedName>
    <definedName name="SheetKraftFormula381" hidden="1">_xll.Formula.SK('[7]Notes Data'!$BY$9,1)</definedName>
    <definedName name="SheetKraftFormula382" hidden="1">_xll.Formula.SK('[7]Notes Data'!$BX$9,)</definedName>
    <definedName name="SheetKraftFormula383" hidden="1">_xll.Formula.SK('[7]Notes Data'!$BZ$9,)</definedName>
    <definedName name="SheetKraftFormula384" hidden="1">_xll.Formula.SK('[7]Notes Data'!$CC$9,)</definedName>
    <definedName name="SheetKraftFormula385" hidden="1">_xll.Formula.SK('[7]Notes Data'!$CH$9,1)</definedName>
    <definedName name="SheetKraftFormula386" hidden="1">_xll.Formula.SK('[7]Notes Data'!$CE$10,1)</definedName>
    <definedName name="SheetKraftFormula387" hidden="1">_xll.Formula.SK('[7]Notes Data'!$CG$10,1)</definedName>
    <definedName name="SheetKraftFormula388" hidden="1">_xll.Formula.SK('[7]Notes Data'!$CL$9,1)</definedName>
    <definedName name="SheetKraftFormula389" hidden="1">_xll.Formula.SK('[7]Notes Data'!$CT$9,1)</definedName>
    <definedName name="SheetKraftFormula39" hidden="1">_xll.Formula.SK('[14]NCA Calc, Repo'!$Q$8,)</definedName>
    <definedName name="SheetKraftFormula390" hidden="1">_xll.Formula.SK('[7]Notes Data'!$CV$9,)</definedName>
    <definedName name="SheetKraftFormula391" hidden="1">_xll.Formula.SK('[7]Notes Data'!$CY$9,1)</definedName>
    <definedName name="SheetKraftFormula392" hidden="1">_xll.Formula.SK('[21]No filter Class Master'!$H$11,1)</definedName>
    <definedName name="SheetKraftFormula393" hidden="1">_xll.Formula.SK('[7]Notes Data'!$S$10,1)</definedName>
    <definedName name="SheetKraftFormula394" hidden="1">_xll.Formula.SK('[22]Yes Bank Filter'!$H$9,1)</definedName>
    <definedName name="SheetKraftFormula395" hidden="1">_xll.Formula.SK('[7]Notes Data'!$A$9,1)</definedName>
    <definedName name="SheetKraftFormula396" hidden="1">_xll.Formula.SK('[7]Notes Data'!$T$9,1)</definedName>
    <definedName name="SheetKraftFormula397" hidden="1">_xll.Formula.SK('[7]Notes Data'!$U$9,1)</definedName>
    <definedName name="SheetKraftFormula398" hidden="1">_xll.Formula.SK('[7]Notes Data'!$AT$9,1)</definedName>
    <definedName name="SheetKraftFormula399" hidden="1">_xll.Formula.SK('[7]Notes Data'!$AS$9,)</definedName>
    <definedName name="SheetKraftFormula4" hidden="1">_xll.Formula.SK('[10]Scheme Master'!$B$6,1)</definedName>
    <definedName name="SheetKraftFormula40" hidden="1">_xll.Formula.SK('[14]NCA Calc, Repo'!$AF$14,1)</definedName>
    <definedName name="SheetKraftFormula401" hidden="1">_xll.Formula.SK('[7]Notes Data'!$BA$9,1)</definedName>
    <definedName name="SheetKraftFormula404" hidden="1">_xll.Formula.SK('[7]Notes Data'!$V$10,1)</definedName>
    <definedName name="SheetKraftFormula405" hidden="1">_xll.Formula.SK('[7]Notes Data'!$AZ$10,1)</definedName>
    <definedName name="SheetKraftFormula406" hidden="1">_xll.Formula.SK('[7]Notes Data'!$AR$10,1)</definedName>
    <definedName name="SheetKraftFormula407" hidden="1">_xll.Formula.SK('[23]Notes Data 2'!$F$9,1)</definedName>
    <definedName name="SheetKraftFormula408" hidden="1">_xll.Formula.SK('[23]Notes Data 2'!$M$9,1)</definedName>
    <definedName name="SheetKraftFormula409" hidden="1">_xll.Formula.SK('[23]Notes Data 2'!$E$10,1)</definedName>
    <definedName name="SheetKraftFormula41" hidden="1">_xll.Formula.SK([8]Derivatives!$M$10,1)</definedName>
    <definedName name="SheetKraftFormula410" hidden="1">_xll.Formula.SK('[23]Notes Data 2'!$R$9,1)</definedName>
    <definedName name="SheetKraftFormula411" hidden="1">_xll.Formula.SK('[7]Notes Data'!$K$9,1)</definedName>
    <definedName name="SheetKraftFormula412" hidden="1">_xll.Formula.SK('[24]Avg Yield'!$G$17,1)</definedName>
    <definedName name="SheetKraftFormula413" hidden="1">_xll.Formula.SK('[24]Avg Yield'!$T$17,1)</definedName>
    <definedName name="SheetKraftFormula414" hidden="1">_xll.Formula.SK([2]Stack!$FF$5,1)</definedName>
    <definedName name="SheetKraftFormula415" hidden="1">_xll.Formula.SK([2]Stack!$FG$5,1)</definedName>
    <definedName name="SheetKraftFormula416" hidden="1">_xll.Formula.SK([2]Stack!$FE$6,1)</definedName>
    <definedName name="SheetKraftFormula417" hidden="1">_xll.Formula.SK([2]Stack!$FH$5,1)</definedName>
    <definedName name="SheetKraftFormula418" hidden="1">_xll.Formula.SK([2]Stack!$FL$5,1)</definedName>
    <definedName name="SheetKraftFormula419" hidden="1">_xll.Formula.SK('[25]Perpetual &amp; BT2'!$J$14,)</definedName>
    <definedName name="SheetKraftFormula42" hidden="1">_xll.Formula.SK([8]Derivatives!$N$11,)</definedName>
    <definedName name="SheetKraftFormula420" hidden="1">_xll.Formula.SK('[25]Perpetual &amp; BT2'!$I$15,)</definedName>
    <definedName name="SheetKraftFormula421" hidden="1">_xll.Formula.SK('[25]Perpetual &amp; BT2'!$G$14,)</definedName>
    <definedName name="SheetKraftFormula422" hidden="1">_xll.Formula.SK('[25]Perpetual &amp; BT2'!$F$14,)</definedName>
    <definedName name="SheetKraftFormula423" hidden="1">_xll.Formula.SK('[25]Perpetual &amp; BT2'!$H$15,)</definedName>
    <definedName name="SheetKraftFormula424" hidden="1">_xll.Formula.SK('[25]Perpetual &amp; BT2'!$C$15,)</definedName>
    <definedName name="SheetKraftFormula425" hidden="1">_xll.Formula.SK('[25]Perpetual &amp; BT2'!$D$15,)</definedName>
    <definedName name="SheetKraftFormula426" hidden="1">_xll.Formula.SK('[25]Perpetual &amp; BT2'!$E$15,)</definedName>
    <definedName name="SheetKraftFormula427" hidden="1">_xll.Formula.SK('[25]Perpetual &amp; BT2'!$B$15,)</definedName>
    <definedName name="SheetKraftFormula428" hidden="1">_xll.Formula.SK([2]Stack!$C$5,1)</definedName>
    <definedName name="SheetKraftFormula429" hidden="1">_xll.Formula.SK('[24]Avg Yield'!$Z$17,1)</definedName>
    <definedName name="SheetKraftFormula43" hidden="1">_xll.Formula.SK('[18]Pre Working'!$E$4,1)</definedName>
    <definedName name="SheetKraftFormula430" hidden="1">_xll.Formula.SK('[7]Notes Data'!$EM$22,1)</definedName>
    <definedName name="SheetKraftFormula431" hidden="1">_xll.Formula.SK('[7]Notes Data'!$EN$9,)</definedName>
    <definedName name="SheetKraftFormula432" hidden="1">_xll.Formula.SK('[23]Notes Data 2'!$AE$9,1)</definedName>
    <definedName name="SheetKraftFormula433" hidden="1">_xll.Formula.SK('[23]Notes Data 2'!$AC$9,)</definedName>
    <definedName name="SheetKraftFormula434" hidden="1">_xll.Formula.SK('[23]Notes Data 2'!$AD$9,)</definedName>
    <definedName name="SheetKraftFormula435" hidden="1">_xll.Formula.SK('[23]Notes Data 2'!$AF$9,)</definedName>
    <definedName name="SheetKraftFormula436" hidden="1">_xll.Formula.SK('[23]Notes Data 2'!$AG$9,)</definedName>
    <definedName name="SheetKraftFormula437" hidden="1">_xll.Formula.SK('[23]Notes Data 2'!$AH$9,)</definedName>
    <definedName name="SheetKraftFormula438" hidden="1">_xll.Formula.SK('[23]Notes Data 2'!$AI$9,)</definedName>
    <definedName name="SheetKraftFormula439" hidden="1">_xll.Formula.SK('[23]Notes Data 2'!$AJ$9,)</definedName>
    <definedName name="SheetKraftFormula44" hidden="1">_xll.Formula.SK('[1]Holding Positions'!$R$10,1)</definedName>
    <definedName name="SheetKraftFormula440" hidden="1">_xll.Formula.SK('[23]Notes Data 2'!$AM$9,1)</definedName>
    <definedName name="SheetKraftFormula441" hidden="1">_xll.Formula.SK('[7]Notes Data'!$J$10,1)</definedName>
    <definedName name="SheetKraftFormula442" hidden="1">_xll.Formula.SK('[7]Notes Data'!$H$10,1)</definedName>
    <definedName name="SheetKraftFormula443" hidden="1">_xll.Formula.SK('[26]Liquid Schemes Working Day'!$I$11,)</definedName>
    <definedName name="SheetKraftFormula444" hidden="1">_xll.Formula.SK('[26]Liquid Schemes Working Day'!$J$12,)</definedName>
    <definedName name="SheetKraftFormula445" hidden="1">_xll.Formula.SK('[26]Liquid Schemes Working Day'!$K$12,)</definedName>
    <definedName name="SheetKraftFormula446" hidden="1">_xll.Formula.SK('[26]Liquid Schemes Working Day'!$L$12,)</definedName>
    <definedName name="SheetKraftFormula447" hidden="1">_xll.Formula.SK('[26]Liquid Schemes Working Day'!$P$11,1)</definedName>
    <definedName name="SheetKraftFormula448" hidden="1">_xll.Formula.SK('[26]Liquid Schemes Working Day'!$M$12,1)</definedName>
    <definedName name="SheetKraftFormula449" hidden="1">_xll.Formula.SK('[17]Month NAV Last Date Calc'!$U$10,)</definedName>
    <definedName name="SheetKraftFormula45" hidden="1">_xll.Formula.SK('[1]Holding Positions'!$S$10,1)</definedName>
    <definedName name="SheetKraftFormula450" hidden="1">_xll.Formula.SK('[17]Month NAV Last Date Calc'!$AI$10,)</definedName>
    <definedName name="SheetKraftFormula451" hidden="1">_xll.Formula.SK(#REF!,1)</definedName>
    <definedName name="SheetKraftFormula452" hidden="1">_xll.Formula.SK([12]Formats!$G$21,1)</definedName>
    <definedName name="SheetKraftFormula453" hidden="1">_xll.Formula.SK('[27]Riskometer Levels'!$G$18,1)</definedName>
    <definedName name="SheetKraftFormula454" hidden="1">_xll.Formula.SK([2]Stack!$FM$5,1)</definedName>
    <definedName name="SheetKraftFormula455" hidden="1">_xll.Formula.SK('[7]Notes Data'!$GC$9,)</definedName>
    <definedName name="SheetKraftFormula456" hidden="1">_xll.Formula.SK('[7]Notes Data'!$GD$9,)</definedName>
    <definedName name="SheetKraftFormula457" hidden="1">_xll.Formula.SK('[7]Notes Data'!$GB$9,)</definedName>
    <definedName name="SheetKraftFormula458" hidden="1">_xll.Formula.SK('[7]Notes Data'!$GH$9,)</definedName>
    <definedName name="SheetKraftFormula459" hidden="1">_xll.Formula.SK('[7]Notes Data'!$GG$9,)</definedName>
    <definedName name="SheetKraftFormula460" hidden="1">_xll.Formula.SK('[7]Notes Data'!$GI$9,)</definedName>
    <definedName name="SheetKraftFormula461" hidden="1">_xll.Formula.SK('[28]Avg YTC'!$E$13,)</definedName>
    <definedName name="SheetKraftFormula462" hidden="1">_xll.Formula.SK('[28]Avg YTC'!$D$14,1)</definedName>
    <definedName name="SheetKraftFormula463" hidden="1">_xll.Formula.SK([2]Stack!$FN$5,1)</definedName>
    <definedName name="SheetKraftFormula464" hidden="1">_xll.Formula.SK('[22]Yes Bank Filter'!$Q$9,1)</definedName>
    <definedName name="SheetKraftFormula465" hidden="1">_xll.Formula.SK('[22]Yes Bank Filter'!$S$9,1)</definedName>
    <definedName name="SheetKraftFormula466" hidden="1">_xll.Formula.SK('[22]Yes Bank Filter'!$T$9,1)</definedName>
    <definedName name="SheetKraftFormula467" hidden="1">_xll.Formula.SK([2]Stack!$B$5,1)</definedName>
    <definedName name="SheetKraftFormula468" hidden="1">_xll.Formula.SK('[17]Month NAV Last Date Calc'!$AV$7,1)</definedName>
    <definedName name="SheetKraftFormula469" hidden="1">_xll.Formula.SK('[24]Avg Yield'!$AI$13,1)</definedName>
    <definedName name="SheetKraftFormula470" hidden="1">_xll.Formula.SK([2]Stack!$FO$5,1)</definedName>
    <definedName name="SheetKraftFormula471" hidden="1">_xll.Formula.SK('[7]Notes Data'!$IC$10,1)</definedName>
    <definedName name="SheetKraftFormula472" hidden="1">_xll.Formula.SK('[7]Notes Data'!$IB$10,)</definedName>
    <definedName name="SheetKraftFormula473" hidden="1">_xll.Formula.SK('[7]Notes Data'!$IA$10,1)</definedName>
    <definedName name="SheetKraftFormula474" hidden="1">_xll.Formula.SK('[7]Notes Data'!$HZ$10,1)</definedName>
    <definedName name="SheetKraftFormula475" hidden="1">_xll.Formula.SK('[7]Notes Data'!$HY$11,1)</definedName>
    <definedName name="SheetKraftFormula476" hidden="1">_xll.Formula.SK('[7]Notes Data'!$IE$11,1)</definedName>
    <definedName name="SheetKraftFormula477" hidden="1">_xll.Formula.SK('[27]Riskometer Levels'!$L$18,1)</definedName>
    <definedName name="SheetKraftFormula478" hidden="1">_xll.Formula.SK([2]Stack!$FP$5,1)</definedName>
    <definedName name="SheetKraftFormula479" hidden="1">_xll.Formula.SK('[7]Notes Data'!$IF$10,1)</definedName>
    <definedName name="SheetKraftFormula48" hidden="1">_xll.Formula.SK('[1]Holding Positions'!#REF!,1)</definedName>
    <definedName name="SheetKraftFormula480" hidden="1">_xll.Formula.SK('[7]Notes Data'!$II$10,1)</definedName>
    <definedName name="SheetKraftFormula481" hidden="1">_xll.Formula.SK('[7]Notes Data'!$HC$10,1)</definedName>
    <definedName name="SheetKraftFormula482" hidden="1">_xll.Formula.SK('[7]Notes Data'!$BP$9,1)</definedName>
    <definedName name="SheetKraftFormula483" hidden="1">_xll.Formula.SK('[7]Notes Data'!$BQ$10,1)</definedName>
    <definedName name="SheetKraftFormula484" hidden="1">_xll.Formula.SK('[7]Notes Data'!$BR$10,1)</definedName>
    <definedName name="SheetKraftFormula486" hidden="1">_xll.Formula.SK('[24]Avg Yield'!$AZ$14,1)</definedName>
    <definedName name="SheetKraftFormula487" hidden="1">_xll.Formula.SK([2]Stack!$FQ$5,1)</definedName>
    <definedName name="SheetKraftFormula488" hidden="1">_xll.Formula.SK([8]Derivatives!$U$10,)</definedName>
    <definedName name="SheetKraftFormula489" hidden="1">_xll.Formula.SK([8]Derivatives!$S$10,1)</definedName>
    <definedName name="SheetKraftFormula490" hidden="1">_xll.Formula.SK([8]Derivatives!$R$10,)</definedName>
    <definedName name="SheetKraftFormula491" hidden="1">_xll.Formula.SK([9]Inputs!$N$14,1)</definedName>
    <definedName name="SheetKraftFormula492" hidden="1">_xll.Formula.SK([9]Inputs!$N$6,)</definedName>
    <definedName name="SheetKraftFormula493" hidden="1">_xll.Formula.SK([2]Stack!$FR$6,1)</definedName>
    <definedName name="SheetKraftFormula494" hidden="1">_xll.Formula.SK([2]Stack!$GB$8,1)</definedName>
    <definedName name="SheetKraftFormula495" hidden="1">_xll.Formula.SK([2]Stack!$FS$5,1)</definedName>
    <definedName name="SheetKraftFormula496" hidden="1">_xll.Formula.SK('[7]Notes Data'!$IO$10,1)</definedName>
    <definedName name="SheetKraftFormula497" hidden="1">_xll.Formula.SK('[7]Notes Data'!$IP$10,)</definedName>
    <definedName name="SheetKraftFormula498" hidden="1">_xll.Formula.SK('[29]Foreign Securities'!$E$8,1)</definedName>
    <definedName name="SheetKraftFormula499" hidden="1">_xll.Formula.SK('[29]Foreign Securities'!$J$8,1)</definedName>
    <definedName name="SheetKraftFormula5" hidden="1">_xll.Formula.SK('[1]Holding Positions'!$L$10,1)</definedName>
    <definedName name="SheetKraftFormula50" hidden="1">_xll.Formula.SK('[1]Holding Positions'!#REF!,1)</definedName>
    <definedName name="SheetKraftFormula500" hidden="1">_xll.Formula.SK('[7]Notes Data'!$DY$9,1)</definedName>
    <definedName name="SheetKraftFormula501" hidden="1">_xll.Formula.SK('[7]Notes Data'!$DX$10,1)</definedName>
    <definedName name="SheetKraftFormula502" hidden="1">_xll.Formula.SK([2]Stack!$BD$5,1)</definedName>
    <definedName name="SheetKraftFormula503" hidden="1">_xll.Formula.SK([2]Stack!$BD$6,1)</definedName>
    <definedName name="SheetKraftFormula504" hidden="1">_xll.Formula.SK('[7]Notes Data'!$CX$9,1)</definedName>
    <definedName name="SheetKraftFormula506" hidden="1">_xll.Formula.SK([2]Stack!$FT$5,1)</definedName>
    <definedName name="SheetKraftFormula507" hidden="1">_xll.Formula.SK([2]Stack!$DG$5,1)</definedName>
    <definedName name="SheetKraftFormula508" hidden="1">_xll.Formula.SK([2]Stack!$GG$8,1)</definedName>
    <definedName name="SheetKraftFormula509" hidden="1">_xll.Formula.SK('[6]Pivots Data'!$CE$4,1)</definedName>
    <definedName name="SheetKraftFormula51" hidden="1">_xll.Formula.SK('[1]Holding Positions'!#REF!,1)</definedName>
    <definedName name="SheetKraftFormula510" hidden="1">_xll.Formula.SK('[30]Management Group'!$B$6,1)</definedName>
    <definedName name="SheetKraftFormula511" hidden="1">_xll.Formula.SK([2]Stack!$FU$5,1)</definedName>
    <definedName name="SheetKraftFormula512" hidden="1">_xll.Formula.SK([2]Stack!$GP$8,1)</definedName>
    <definedName name="SheetKraftFormula513" hidden="1">_xll.Formula.SK('[6]Pivots Data'!$CJ$4,1)</definedName>
    <definedName name="SheetKraftFormula514" hidden="1">_xll.Formula.SK([2]Stack!$GX$8,1)</definedName>
    <definedName name="SheetKraftFormula515" hidden="1">_xll.Formula.SK([2]Stack!$GX$1,1)</definedName>
    <definedName name="SheetKraftFormula516" hidden="1">_xll.Formula.SK('[15]Issuer Master'!$W$10,)</definedName>
    <definedName name="SheetKraftFormula517" hidden="1">_xll.Formula.SK('[25]Perpetual &amp; BT2'!$A$15,1)</definedName>
    <definedName name="SheetKraftFormula518" hidden="1">_xll.Formula.SK([2]Stack!$DD$5,1)</definedName>
    <definedName name="SheetKraftFormula519" hidden="1">_xll.Formula.SK('[7]Notes Data'!$IV$10,)</definedName>
    <definedName name="SheetKraftFormula52" hidden="1">_xll.Formula.SK(#REF!,1)</definedName>
    <definedName name="SheetKraftFormula520" hidden="1">_xll.Formula.SK('[7]Notes Data'!$IY$11,)</definedName>
    <definedName name="SheetKraftFormula521" hidden="1">_xll.Formula.SK('[7]Notes Data'!$JC$10,)</definedName>
    <definedName name="SheetKraftFormula522" hidden="1">_xll.Formula.SK('[7]Notes Data'!$JF$11,)</definedName>
    <definedName name="SheetKraftFormula523" hidden="1">_xll.Formula.SK('[31]Avg Yield Annualised'!$D$11,1)</definedName>
    <definedName name="SheetKraftFormula524" hidden="1">_xll.Formula.SK([2]Stack!$FV$5,1)</definedName>
    <definedName name="SheetKraftFormula525" hidden="1">_xll.Formula.SK('[16]Security Master'!$Z$9,1)</definedName>
    <definedName name="SheetKraftFormula527" hidden="1">_xll.Formula.SK([8]Derivatives!$O$11,1)</definedName>
    <definedName name="SheetKraftFormula528" hidden="1">_xll.Formula.SK([2]Stack!$FJ$6,1)</definedName>
    <definedName name="SheetKraftFormula529" hidden="1">_xll.Formula.SK([2]Stack!$FK$6,1)</definedName>
    <definedName name="SheetKraftFormula53" hidden="1">_xll.Formula.SK('[1]Holding Positions'!$V$12,1)</definedName>
    <definedName name="SheetKraftFormula530" hidden="1">_xll.Formula.SK('[32]IRS Data'!$E$11,1)</definedName>
    <definedName name="SheetKraftFormula531" hidden="1">_xll.Formula.SK('[32]IRS Data'!$P$11,1)</definedName>
    <definedName name="SheetKraftFormula532" hidden="1">_xll.Formula.SK('[33]Debt Derivative'!$B$5,1)</definedName>
    <definedName name="SheetKraftFormula533" hidden="1">_xll.Formula.SK('[33]Debt Derivative'!$J$5,1)</definedName>
    <definedName name="SheetKraftFormula534" hidden="1">_xll.Formula.SK('[33]Debt Derivative'!$G$5,)</definedName>
    <definedName name="SheetKraftFormula535" hidden="1">_xll.Formula.SK('[33]Debt Derivative'!$P$5,1)</definedName>
    <definedName name="SheetKraftFormula536" hidden="1">_xll.Formula.SK('[33]Debt Derivative'!$W$4,1)</definedName>
    <definedName name="SheetKraftFormula537" hidden="1">_xll.Formula.SK('[33]Debt Derivative'!$AC$5,1)</definedName>
    <definedName name="SheetKraftFormula538" hidden="1">_xll.Formula.SK('[33]Debt Derivative'!$AH$5,1)</definedName>
    <definedName name="SheetKraftFormula539" hidden="1">_xll.Formula.SK('[33]Debt Derivative'!$AG$6,1)</definedName>
    <definedName name="SheetKraftFormula54" hidden="1">_xll.Formula.SK('[1]Holding Positions'!$T$11,1)</definedName>
    <definedName name="SheetKraftFormula540" hidden="1">_xll.Formula.SK('[33]Debt Derivative'!$AF$5,)</definedName>
    <definedName name="SheetKraftFormula541" hidden="1">_xll.Formula.SK('[33]Debt Derivative'!$AO$6,1)</definedName>
    <definedName name="SheetKraftFormula542" hidden="1">_xll.Formula.SK('[33]Debt Derivative'!$AP$6,1)</definedName>
    <definedName name="SheetKraftFormula543" hidden="1">_xll.Formula.SK('[33]Debt Derivative'!$AQ$6,1)</definedName>
    <definedName name="SheetKraftFormula544" hidden="1">_xll.Formula.SK('[33]Debt Derivative'!$AR$6,)</definedName>
    <definedName name="SheetKraftFormula545" hidden="1">_xll.Formula.SK('[33]Debt Derivative'!$AV$13,1)</definedName>
    <definedName name="SheetKraftFormula546" hidden="1">_xll.Formula.SK('[32]IRS Data'!$M$11,1)</definedName>
    <definedName name="SheetKraftFormula547" hidden="1">_xll.Formula.SK('[7]Notes Data'!$EZ$9,1)</definedName>
    <definedName name="SheetKraftFormula548" hidden="1">_xll.Formula.SK('[7]Notes Data'!$EY$9,)</definedName>
    <definedName name="SheetKraftFormula549" hidden="1">_xll.Formula.SK([8]Derivatives!$AW$10,1)</definedName>
    <definedName name="SheetKraftFormula55" hidden="1">_xll.Formula.SK('[18]Pre Working'!$E$5,1)</definedName>
    <definedName name="SheetKraftFormula550" hidden="1">_xll.Formula.SK('[7]Notes Data'!$EW$9,1)</definedName>
    <definedName name="SheetKraftFormula551" hidden="1">_xll.Formula.SK('[7]Notes Data'!$FA$10,1)</definedName>
    <definedName name="SheetKraftFormula552" hidden="1">_xll.Formula.SK('[7]Notes Data'!$FB$9,1)</definedName>
    <definedName name="SheetKraftFormula553" hidden="1">_xll.Formula.SK([8]Derivatives!$T$10,)</definedName>
    <definedName name="SheetKraftFormula554" hidden="1">_xll.Formula.SK('[23]Notes Data 2'!$AY$9,1)</definedName>
    <definedName name="SheetKraftFormula555" hidden="1">_xll.Formula.SK('[23]Notes Data 2'!$AU$9,1)</definedName>
    <definedName name="SheetKraftFormula556" hidden="1">_xll.Formula.SK('[4]Asset Master'!$I$8,1)</definedName>
    <definedName name="SheetKraftFormula557" hidden="1">_xll.Formula.SK('[32]IRS Data'!$Y$11,1)</definedName>
    <definedName name="SheetKraftFormula558" hidden="1">_xll.Formula.SK('[32]IRS Data'!$X$11,1)</definedName>
    <definedName name="SheetKraftFormula559" hidden="1">_xll.Formula.SK('[32]IRS Data'!$U$11,1)</definedName>
    <definedName name="SheetKraftFormula560" hidden="1">_xll.Formula.SK('[20]Asset Pivots Grouping'!$O$13,1)</definedName>
    <definedName name="SheetKraftFormula561" hidden="1">_xll.Formula.SK('[20]Asset Pivots Grouping'!$P$13,)</definedName>
    <definedName name="SheetKraftFormula562" hidden="1">_xll.Formula.SK('[6]Pivots Data'!$BC$5,1)</definedName>
    <definedName name="SheetKraftFormula563" hidden="1">_xll.Formula.SK([9]Inputs!$AG$3,1)</definedName>
    <definedName name="SheetKraftFormula564" hidden="1">_xll.Formula.SK([9]Inputs!$AJ$3,1)</definedName>
    <definedName name="SheetKraftFormula565" hidden="1">_xll.Formula.SK('[7]Notes Data'!$X$10,1)</definedName>
    <definedName name="SheetKraftFormula566" hidden="1">_xll.Formula.SK('[23]Notes Data 2'!$AV$10,1)</definedName>
    <definedName name="SheetKraftFormula567" hidden="1">_xll.Formula.SK('[26]Liquid Schemes Working Day'!$N$12,1)</definedName>
    <definedName name="SheetKraftFormula57" hidden="1">_xll.Formula.SK('[18]Pre Working'!$K$5,1)</definedName>
    <definedName name="SheetKraftFormula58" hidden="1">_xll.Formula.SK('[7]Notes Data'!$B$9,1)</definedName>
    <definedName name="SheetKraftFormula59" hidden="1">_xll.Formula.SK('[7]Notes Data'!$Z$9,1)</definedName>
    <definedName name="SheetKraftFormula6" hidden="1">_xll.Formula.SK('[16]Security Master'!$C$8,1)</definedName>
    <definedName name="SheetKraftFormula61" hidden="1">_xll.Formula.SK('[18]Pre Working'!$AC$5,1)</definedName>
    <definedName name="SheetKraftFormula62" hidden="1">_xll.Formula.SK('[18]Pre Working'!$AL$5,1)</definedName>
    <definedName name="SheetKraftFormula63" hidden="1">_xll.Formula.SK('[16]Security Master'!$X$8,1)</definedName>
    <definedName name="SheetKraftFormula64" hidden="1">_xll.Formula.SK('[4]Asset Master'!$T$7,1)</definedName>
    <definedName name="SheetKraftFormula65" hidden="1">_xll.Formula.SK('[4]Asset Master'!$P$6,1)</definedName>
    <definedName name="SheetKraftFormula66" hidden="1">_xll.Formula.SK('[18]Pre Working'!$AN$5,1)</definedName>
    <definedName name="SheetKraftFormula67" hidden="1">_xll.Formula.SK('[14]NCA Calc, Repo'!$Z$8,1)</definedName>
    <definedName name="SheetKraftFormula68" hidden="1">_xll.Formula.SK(#REF!,1)</definedName>
    <definedName name="SheetKraftFormula69" hidden="1">_xll.Formula.SK(#REF!,1)</definedName>
    <definedName name="SheetKraftFormula7" hidden="1">_xll.Formula.SK('[16]Security Master'!$U$9,1)</definedName>
    <definedName name="SheetKraftFormula70" hidden="1">_xll.Formula.SK(#REF!,)</definedName>
    <definedName name="SheetKraftFormula71" hidden="1">_xll.Formula.SK(#REF!,)</definedName>
    <definedName name="SheetKraftFormula72" hidden="1">_xll.Formula.SK(#REF!,1)</definedName>
    <definedName name="SheetKraftFormula73" hidden="1">_xll.Formula.SK(#REF!,1)</definedName>
    <definedName name="SheetKraftFormula74" hidden="1">_xll.Formula.SK(#REF!,1)</definedName>
    <definedName name="SheetKraftFormula75" hidden="1">_xll.Formula.SK(#REF!,1)</definedName>
    <definedName name="SheetKraftFormula76" hidden="1">_xll.Formula.SK(#REF!,1)</definedName>
    <definedName name="SheetKraftFormula77" hidden="1">_xll.Formula.SK(#REF!,1)</definedName>
    <definedName name="SheetKraftFormula78" hidden="1">_xll.Formula.SK(#REF!,)</definedName>
    <definedName name="SheetKraftFormula79" hidden="1">_xll.Formula.SK(#REF!,1)</definedName>
    <definedName name="SheetKraftFormula8" hidden="1">_xll.Formula.SK('[16]Security Master'!$V$9,1)</definedName>
    <definedName name="SheetKraftFormula80" hidden="1">_xll.Formula.SK(#REF!,1)</definedName>
    <definedName name="SheetKraftFormula81" hidden="1">_xll.Formula.SK(#REF!,)</definedName>
    <definedName name="SheetKraftFormula82" hidden="1">_xll.Formula.SK(#REF!,)</definedName>
    <definedName name="SheetKraftFormula83" hidden="1">_xll.Formula.SK(#REF!,1)</definedName>
    <definedName name="SheetKraftFormula84" hidden="1">_xll.Formula.SK(#REF!,1)</definedName>
    <definedName name="SheetKraftFormula85" hidden="1">_xll.Formula.SK('[5]NCA Rows'!$D$4,1)</definedName>
    <definedName name="SheetKraftFormula86" hidden="1">_xll.Formula.SK('[14]NCA Calc, Repo'!$Z$9,1)</definedName>
    <definedName name="SheetKraftFormula87" hidden="1">_xll.Formula.SK('[5]NCA Rows'!$H$4,1)</definedName>
    <definedName name="SheetKraftFormula88" hidden="1">_xll.Formula.SK('[5]NCA Rows'!$AJ$4,)</definedName>
    <definedName name="SheetKraftFormula89" hidden="1">_xll.Formula.SK('[5]NCA Rows'!$AK$4,)</definedName>
    <definedName name="SheetKraftFormula9" hidden="1">_xll.Formula.SK('[16]Security Master'!$W$9,1)</definedName>
    <definedName name="SheetKraftFormula90" hidden="1">_xll.Formula.SK('[5]NCA Rows'!$AM$4,1)</definedName>
    <definedName name="SheetKraftFormula91" hidden="1">_xll.Formula.SK('[5]NCA Rows'!$C$4,)</definedName>
    <definedName name="SheetKraftFormula92" hidden="1">_xll.Formula.SK('[5]NCA Rows'!$J$4,)</definedName>
    <definedName name="SheetKraftFormula93" hidden="1">_xll.Formula.SK('[5]NCA Rows'!$E$4,1)</definedName>
    <definedName name="SheetKraftFormula95" hidden="1">_xll.Formula.SK('[5]NCA Rows'!$N$4,)</definedName>
    <definedName name="SheetKraftFormula96" hidden="1">_xll.Formula.SK('[5]NCA Rows'!$AN$4,)</definedName>
    <definedName name="SheetKraftFormula98" hidden="1">_xll.Formula.SK([2]Stack!$E$4,1)</definedName>
    <definedName name="SheetKraftFormula99" hidden="1">_xll.Formula.SK([2]Stack!$AT$5,1)</definedName>
    <definedName name="SheetKraftInput1" hidden="1">INDEX([9]Inputs!$B$1,,)</definedName>
    <definedName name="SheetKraftInput2" hidden="1">INDEX([9]Inputs!$F$2,,)</definedName>
    <definedName name="SheetKraftOutput1" hidden="1">INDEX([3]Template_Formula!$A$3,,)</definedName>
    <definedName name="SheetKraftOutput2" hidden="1">INDEX('[1]Holding Positions'!$V$9,,)</definedName>
    <definedName name="SheetKraftOutput3" hidden="1">INDEX('[24]Avg Yield'!$Z$16,,)</definedName>
    <definedName name="SheetKraftOutput4" hidden="1">INDEX('[7]Notes Data'!$II$9,,)</definedName>
    <definedName name="SheetKraftOutput5" hidden="1">INDEX([2]Stack!$GX$7,,)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2" l="1"/>
  <c r="I9" i="2"/>
  <c r="H10" i="2"/>
  <c r="I10" i="2"/>
  <c r="H11" i="2"/>
  <c r="I11" i="2"/>
  <c r="I95" i="2" s="1"/>
  <c r="K95" i="2" s="1"/>
  <c r="H12" i="2"/>
  <c r="I12" i="2"/>
  <c r="H13" i="2"/>
  <c r="I13" i="2"/>
  <c r="H14" i="2"/>
  <c r="I14" i="2"/>
  <c r="H15" i="2"/>
  <c r="I15" i="2"/>
  <c r="H16" i="2"/>
  <c r="I16" i="2"/>
  <c r="H17" i="2"/>
  <c r="I17" i="2"/>
  <c r="H18" i="2"/>
  <c r="I18" i="2"/>
  <c r="H19" i="2"/>
  <c r="I19" i="2"/>
  <c r="H20" i="2"/>
  <c r="H119" i="2" s="1"/>
  <c r="I20" i="2"/>
  <c r="H21" i="2"/>
  <c r="I21" i="2"/>
  <c r="H22" i="2"/>
  <c r="I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I81" i="2"/>
  <c r="H82" i="2"/>
  <c r="I82" i="2"/>
  <c r="H83" i="2"/>
  <c r="I83" i="2"/>
  <c r="H84" i="2"/>
  <c r="I84" i="2"/>
  <c r="H85" i="2"/>
  <c r="I85" i="2"/>
  <c r="H86" i="2"/>
  <c r="I86" i="2"/>
  <c r="H87" i="2"/>
  <c r="I87" i="2"/>
  <c r="H88" i="2"/>
  <c r="I88" i="2"/>
  <c r="H89" i="2"/>
  <c r="I89" i="2"/>
  <c r="H90" i="2"/>
  <c r="I90" i="2"/>
  <c r="H91" i="2"/>
  <c r="H92" i="2"/>
  <c r="H93" i="2"/>
  <c r="H94" i="2"/>
  <c r="H95" i="2"/>
  <c r="H96" i="2"/>
  <c r="H97" i="2"/>
  <c r="H98" i="2"/>
  <c r="H99" i="2"/>
  <c r="H100" i="2"/>
  <c r="H101" i="2"/>
  <c r="H102" i="2"/>
  <c r="H103" i="2"/>
  <c r="H104" i="2"/>
  <c r="H105" i="2"/>
  <c r="H106" i="2"/>
  <c r="H107" i="2"/>
  <c r="H108" i="2"/>
  <c r="H109" i="2"/>
  <c r="H110" i="2"/>
  <c r="H111" i="2"/>
  <c r="C438" i="1" l="1"/>
</calcChain>
</file>

<file path=xl/sharedStrings.xml><?xml version="1.0" encoding="utf-8"?>
<sst xmlns="http://schemas.openxmlformats.org/spreadsheetml/2006/main" count="2579" uniqueCount="728">
  <si>
    <t>HDFC Balanced Advantage Fund (An open ended Balanced Advantage Fund)</t>
  </si>
  <si>
    <t>Income</t>
  </si>
  <si>
    <t>Hybrid</t>
  </si>
  <si>
    <t>Portfolio as on 31-Jan-2025</t>
  </si>
  <si>
    <t>ISIN</t>
  </si>
  <si>
    <t>Coupon (%)</t>
  </si>
  <si>
    <t>Name Of the Instrument</t>
  </si>
  <si>
    <t>Industry+ /Rating</t>
  </si>
  <si>
    <t>Quantity</t>
  </si>
  <si>
    <t>Market/ Fair Value (Rs. in Lacs.)</t>
  </si>
  <si>
    <t>% to NAV</t>
  </si>
  <si>
    <t>Yield</t>
  </si>
  <si>
    <t>~YTC (AT1/Tier 2 bonds)</t>
  </si>
  <si>
    <t>Derivative
% to NAV</t>
  </si>
  <si>
    <t>Unhedged
% to NAV</t>
  </si>
  <si>
    <t>EQUITY &amp; EQUITY RELATED</t>
  </si>
  <si>
    <t>(a) Listed / awaiting listing on Stock Exchanges</t>
  </si>
  <si>
    <t>Equity</t>
  </si>
  <si>
    <t>|</t>
  </si>
  <si>
    <t>INE040A01034</t>
  </si>
  <si>
    <t/>
  </si>
  <si>
    <t>HDFC Bank Ltd.£</t>
  </si>
  <si>
    <t>Banks</t>
  </si>
  <si>
    <t>INE090A01021</t>
  </si>
  <si>
    <t>ICICI Bank Ltd.</t>
  </si>
  <si>
    <t>INE002A01018</t>
  </si>
  <si>
    <t>Reliance Industries Ltd.</t>
  </si>
  <si>
    <t>Petroleum Products</t>
  </si>
  <si>
    <t>INE009A01021</t>
  </si>
  <si>
    <t>Infosys Limited</t>
  </si>
  <si>
    <t>IT - Software</t>
  </si>
  <si>
    <t>INE062A01020</t>
  </si>
  <si>
    <t>State Bank of India</t>
  </si>
  <si>
    <t>INE018A01030</t>
  </si>
  <si>
    <t>Larsen and Toubro Ltd.</t>
  </si>
  <si>
    <t>Construction</t>
  </si>
  <si>
    <t>INE733E01010</t>
  </si>
  <si>
    <t>NTPC Limited</t>
  </si>
  <si>
    <t>Power</t>
  </si>
  <si>
    <t>INE522F01014</t>
  </si>
  <si>
    <t>Coal India Ltd.</t>
  </si>
  <si>
    <t>Consumable Fuels</t>
  </si>
  <si>
    <t>INE397D01024</t>
  </si>
  <si>
    <t>Bharti Airtel Ltd.</t>
  </si>
  <si>
    <t>Telecom - Services</t>
  </si>
  <si>
    <t>INE238A01034</t>
  </si>
  <si>
    <t>Axis Bank Ltd.</t>
  </si>
  <si>
    <t>INE154A01025</t>
  </si>
  <si>
    <t>ITC LIMITED</t>
  </si>
  <si>
    <t>Diversified FMCG</t>
  </si>
  <si>
    <t>INE044A01036</t>
  </si>
  <si>
    <t>Sun Pharmaceutical Industries Ltd.</t>
  </si>
  <si>
    <t>Pharmaceuticals &amp; Biotechnology</t>
  </si>
  <si>
    <t>INE467B01029</t>
  </si>
  <si>
    <t>Tata Consultancy Services Ltd.</t>
  </si>
  <si>
    <t>INE326A01037</t>
  </si>
  <si>
    <t>Lupin Ltd.</t>
  </si>
  <si>
    <t>INE101A01026</t>
  </si>
  <si>
    <t>Mahindra &amp; Mahindra Ltd.</t>
  </si>
  <si>
    <t>Automobiles</t>
  </si>
  <si>
    <t>INE134E01011</t>
  </si>
  <si>
    <t>Power Finance Corporation Ltd.</t>
  </si>
  <si>
    <t>Finance</t>
  </si>
  <si>
    <t>INE020B01018</t>
  </si>
  <si>
    <t>REC Limited.</t>
  </si>
  <si>
    <t>INE237A01028</t>
  </si>
  <si>
    <t>Kotak Mahindra Bank Limited</t>
  </si>
  <si>
    <t>INE123W01016</t>
  </si>
  <si>
    <t>SBI Life Insurance Company Ltd.</t>
  </si>
  <si>
    <t>Insurance</t>
  </si>
  <si>
    <t>INE585B01010</t>
  </si>
  <si>
    <t>Maruti Suzuki India Limited</t>
  </si>
  <si>
    <t>INE028A01039</t>
  </si>
  <si>
    <t>Bank of Baroda</t>
  </si>
  <si>
    <t>INE0V6F01027</t>
  </si>
  <si>
    <t>Hyundai Motor India Limited</t>
  </si>
  <si>
    <t>INE129A01019</t>
  </si>
  <si>
    <t>GAIL (India) Ltd.</t>
  </si>
  <si>
    <t>Gas</t>
  </si>
  <si>
    <t>INE860A01027</t>
  </si>
  <si>
    <t>HCL Technologies Ltd.</t>
  </si>
  <si>
    <t>INE094A01015</t>
  </si>
  <si>
    <t>Hindustan Petroleum Corp. Ltd.</t>
  </si>
  <si>
    <t>INE646L01027</t>
  </si>
  <si>
    <t>InterGlobe Aviation Ltd.</t>
  </si>
  <si>
    <t>Transport Services</t>
  </si>
  <si>
    <t>INE029A01011</t>
  </si>
  <si>
    <t>Bharat Petroleum Corporation Ltd.</t>
  </si>
  <si>
    <t>INE296A01024</t>
  </si>
  <si>
    <t>Bajaj Finance Ltd.</t>
  </si>
  <si>
    <t>INE758T01015</t>
  </si>
  <si>
    <t>Zomato Ltd</t>
  </si>
  <si>
    <t>Retailing</t>
  </si>
  <si>
    <t>INE171Z01026</t>
  </si>
  <si>
    <t>Bharat Dynamics Limited</t>
  </si>
  <si>
    <t>Aerospace &amp; Defense</t>
  </si>
  <si>
    <t>INE918I01026</t>
  </si>
  <si>
    <t>Bajaj Finserv Ltd.</t>
  </si>
  <si>
    <t>INE030A01027</t>
  </si>
  <si>
    <t>Hindustan Unilever Ltd.</t>
  </si>
  <si>
    <t>INE285K01026</t>
  </si>
  <si>
    <t>Techno Electric &amp; Engin. Co. Ltd.</t>
  </si>
  <si>
    <t>INE372A01015</t>
  </si>
  <si>
    <t>Apar Industries Limited</t>
  </si>
  <si>
    <t>Electrical Equipment</t>
  </si>
  <si>
    <t>INE066F01020</t>
  </si>
  <si>
    <t>Hindustan Aeronautics Limited</t>
  </si>
  <si>
    <t>INE615H01020</t>
  </si>
  <si>
    <t>Titagarh Wagons Limited</t>
  </si>
  <si>
    <t>Industrial Manufacturing</t>
  </si>
  <si>
    <t>INE258A01016</t>
  </si>
  <si>
    <t>BEML Limited</t>
  </si>
  <si>
    <t>Agricultural, Commercial &amp; Construction Vehicles</t>
  </si>
  <si>
    <t>INE081A01020</t>
  </si>
  <si>
    <t>Tata Steel Ltd.</t>
  </si>
  <si>
    <t>Ferrous Metals</t>
  </si>
  <si>
    <t>INE438A01022</t>
  </si>
  <si>
    <t>Apollo Tyres Ltd.</t>
  </si>
  <si>
    <t>Auto Components</t>
  </si>
  <si>
    <t>INE442H01029</t>
  </si>
  <si>
    <t>Ashoka Buildcon Ltd.</t>
  </si>
  <si>
    <t>INE917I01010</t>
  </si>
  <si>
    <t>Bajaj Auto Limited</t>
  </si>
  <si>
    <t>INE095A01012</t>
  </si>
  <si>
    <t>Indusind Bank Ltd.</t>
  </si>
  <si>
    <t>INE576I01022</t>
  </si>
  <si>
    <t>J.Kumar Infraprojects Ltd.</t>
  </si>
  <si>
    <t>INE517F01014</t>
  </si>
  <si>
    <t>Gujarat Pipavav Port Ltd.</t>
  </si>
  <si>
    <t>Transport Infrastructure</t>
  </si>
  <si>
    <t>INE571A01038</t>
  </si>
  <si>
    <t>Ipca Laboratories Ltd.</t>
  </si>
  <si>
    <t>INE213A01029</t>
  </si>
  <si>
    <t>Oil &amp; Natural Gas Corporation Ltd.</t>
  </si>
  <si>
    <t>Oil</t>
  </si>
  <si>
    <t>INE406A01037</t>
  </si>
  <si>
    <t>Aurobindo Pharma Ltd.</t>
  </si>
  <si>
    <t>INE361B01024</t>
  </si>
  <si>
    <t>Divis Laboratories Ltd.</t>
  </si>
  <si>
    <t>INE465A01025</t>
  </si>
  <si>
    <t>Bharat Forge Ltd.</t>
  </si>
  <si>
    <t>INE742F01042</t>
  </si>
  <si>
    <t>Adani Ports &amp; Special Economic Zone</t>
  </si>
  <si>
    <t>INE749A01030</t>
  </si>
  <si>
    <t>Jindal Steel &amp; Power Ltd.</t>
  </si>
  <si>
    <t>INE099Z01011</t>
  </si>
  <si>
    <t>Mishra Dhatu Nigam Ltd.</t>
  </si>
  <si>
    <t>INE931S01010</t>
  </si>
  <si>
    <t>Adani Energy Solutions  Limited</t>
  </si>
  <si>
    <t>INE155A01022</t>
  </si>
  <si>
    <t>Tata Motors Ltd.</t>
  </si>
  <si>
    <t>INE280A01028</t>
  </si>
  <si>
    <t>Titan Company Ltd.</t>
  </si>
  <si>
    <t>Consumer Durables</t>
  </si>
  <si>
    <t>INE059A01026</t>
  </si>
  <si>
    <t>Cipla Ltd.</t>
  </si>
  <si>
    <t>INE221B01012</t>
  </si>
  <si>
    <t>Dynamatic Technologies Ltd.</t>
  </si>
  <si>
    <t>INE848E01016</t>
  </si>
  <si>
    <t>NHPC Ltd.</t>
  </si>
  <si>
    <t>INE602A01031</t>
  </si>
  <si>
    <t>PCBL Chemical Limited</t>
  </si>
  <si>
    <t>Chemicals &amp; Petrochemicals</t>
  </si>
  <si>
    <t>INE508G01029</t>
  </si>
  <si>
    <t>Time Technoplast Limited</t>
  </si>
  <si>
    <t>Industrial Products</t>
  </si>
  <si>
    <t>INE269B01029</t>
  </si>
  <si>
    <t>LMW Limited</t>
  </si>
  <si>
    <t>INE035D01020</t>
  </si>
  <si>
    <t>Savita Oil Technologies Ltd.</t>
  </si>
  <si>
    <t>INE437A01024</t>
  </si>
  <si>
    <t>Apollo Hospitals Enterprise Ltd.</t>
  </si>
  <si>
    <t>Healthcare Services</t>
  </si>
  <si>
    <t>INE220B01022</t>
  </si>
  <si>
    <t>Kalpataru Projects International Ltd</t>
  </si>
  <si>
    <t>INE079A01024</t>
  </si>
  <si>
    <t>Ambuja Cements Ltd.</t>
  </si>
  <si>
    <t>Cement &amp; Cement Products</t>
  </si>
  <si>
    <t>INE382Z01011</t>
  </si>
  <si>
    <t>Garden Reach Shipbuilders &amp; Engineers Limited</t>
  </si>
  <si>
    <t>INE011K01018</t>
  </si>
  <si>
    <t>TEGA INDUSTRIES LIMITED</t>
  </si>
  <si>
    <t>INE0J1Y01017</t>
  </si>
  <si>
    <t>Life Insurance Corporation of India</t>
  </si>
  <si>
    <t>INE486A01021</t>
  </si>
  <si>
    <t>CESC Ltd.</t>
  </si>
  <si>
    <t>INE721A01047</t>
  </si>
  <si>
    <t>Shriram Finance Ltd.</t>
  </si>
  <si>
    <t>INE484J01027</t>
  </si>
  <si>
    <t>Godrej Properties Ltd.</t>
  </si>
  <si>
    <t>Realty</t>
  </si>
  <si>
    <t>INE121J01017</t>
  </si>
  <si>
    <t>Indus Towers Limited</t>
  </si>
  <si>
    <t>INE018E01016</t>
  </si>
  <si>
    <t>SBI CARDS AND PAYMENT SERVICES LIMITED</t>
  </si>
  <si>
    <t>INE621L01012</t>
  </si>
  <si>
    <t>Texmaco Rail &amp; Engineering Ltd.</t>
  </si>
  <si>
    <t>INE203G01027</t>
  </si>
  <si>
    <t>Indraprastha Gas Ltd.</t>
  </si>
  <si>
    <t>INE208A01029</t>
  </si>
  <si>
    <t>Ashok Leyland  Ltd</t>
  </si>
  <si>
    <t>INE162A01010</t>
  </si>
  <si>
    <t>Gujarat Industries Power Co. Ltd.</t>
  </si>
  <si>
    <t>INE758E01017</t>
  </si>
  <si>
    <t>Jio Financial Services Limited</t>
  </si>
  <si>
    <t>INE245A01021</t>
  </si>
  <si>
    <t>The Tata Power Company Ltd.</t>
  </si>
  <si>
    <t>IN9397D01014</t>
  </si>
  <si>
    <t>Bharti Airtel Ltd. - PARTLY PAID UP SHARES</t>
  </si>
  <si>
    <t>INE476A01022</t>
  </si>
  <si>
    <t>Canara Bank</t>
  </si>
  <si>
    <t>INE752E01010</t>
  </si>
  <si>
    <t>Power Grid Corporation of India Ltd.</t>
  </si>
  <si>
    <t>INE854D01024</t>
  </si>
  <si>
    <t>United Spirits Limited</t>
  </si>
  <si>
    <t>Beverages</t>
  </si>
  <si>
    <t>INE128S01021</t>
  </si>
  <si>
    <t>Five-Star Business Finance Limited</t>
  </si>
  <si>
    <t>INE647A01010</t>
  </si>
  <si>
    <t>SRF Ltd.</t>
  </si>
  <si>
    <t>INE404A01024</t>
  </si>
  <si>
    <t>ADITYA BIRLA SUN LIFE AMC LIMITED</t>
  </si>
  <si>
    <t>Capital Markets</t>
  </si>
  <si>
    <t>INE038A01020</t>
  </si>
  <si>
    <t>Hindalco Industries Ltd.</t>
  </si>
  <si>
    <t>Non - Ferrous Metals</t>
  </si>
  <si>
    <t>INE628A01036</t>
  </si>
  <si>
    <t>UPL Ltd.</t>
  </si>
  <si>
    <t>Fertilizers &amp; Agrochemicals</t>
  </si>
  <si>
    <t>INE256A01028</t>
  </si>
  <si>
    <t>Zee Entertainment Enterprises Ltd.</t>
  </si>
  <si>
    <t>Entertainment</t>
  </si>
  <si>
    <t>INE031A01017</t>
  </si>
  <si>
    <t>Housing and Urban Development Corporation Ltd.</t>
  </si>
  <si>
    <t>INE423A01024</t>
  </si>
  <si>
    <t>ADANI ENTERPRISES LIMTIED</t>
  </si>
  <si>
    <t>Metals &amp; Minerals Trading</t>
  </si>
  <si>
    <t>INE379A01028</t>
  </si>
  <si>
    <t>ITC Hotels Limited</t>
  </si>
  <si>
    <t>Leisure Services</t>
  </si>
  <si>
    <t>INE795G01014</t>
  </si>
  <si>
    <t>HDFC Life Insurance Company Limited</t>
  </si>
  <si>
    <t>INE356A01018</t>
  </si>
  <si>
    <t>MphasiS Limited.</t>
  </si>
  <si>
    <t>INE545U01014</t>
  </si>
  <si>
    <t>Bandhan Bank Ltd.</t>
  </si>
  <si>
    <t>INE343G01021</t>
  </si>
  <si>
    <t>Bharti Hexacom Limited</t>
  </si>
  <si>
    <t>INE053F01010</t>
  </si>
  <si>
    <t>Indian Railways Finance Corp. Ltd.</t>
  </si>
  <si>
    <t>INE481G01011</t>
  </si>
  <si>
    <t>UltraTech Cement Limited</t>
  </si>
  <si>
    <t>INE01EA01019</t>
  </si>
  <si>
    <t>Vishal Mega Mart Limited</t>
  </si>
  <si>
    <t>INE012A01025</t>
  </si>
  <si>
    <t>ACC Ltd.</t>
  </si>
  <si>
    <t>INE021A01026</t>
  </si>
  <si>
    <t>Asian Paints Limited</t>
  </si>
  <si>
    <t>INE257A01026</t>
  </si>
  <si>
    <t>Bharat Heavy Electricals Ltd.</t>
  </si>
  <si>
    <t>INE335Y01020</t>
  </si>
  <si>
    <t>Indian Railway Catering And Tourism Corp Ltd</t>
  </si>
  <si>
    <t>INE214T01019</t>
  </si>
  <si>
    <t>LTIMindtree Limited</t>
  </si>
  <si>
    <t>INE743M01012</t>
  </si>
  <si>
    <t>RHI MAGNESITA INDIA Limited</t>
  </si>
  <si>
    <t>INE192A01025</t>
  </si>
  <si>
    <t>Tata Consumer Products Limited</t>
  </si>
  <si>
    <t>Agricultural Food &amp; Other Products</t>
  </si>
  <si>
    <t>INE669E01016</t>
  </si>
  <si>
    <t>VODAFONE IDEA LIMITED</t>
  </si>
  <si>
    <t>INE583L01014</t>
  </si>
  <si>
    <t>AGS Transact Technologies Limited</t>
  </si>
  <si>
    <t>Financial Technology (Fintech)</t>
  </si>
  <si>
    <t>INE061F01013</t>
  </si>
  <si>
    <t>Fortis Healthcare Limited</t>
  </si>
  <si>
    <t>INE053A01029</t>
  </si>
  <si>
    <t>Indian Hotels Company Ltd.</t>
  </si>
  <si>
    <t>INE663F01024</t>
  </si>
  <si>
    <t>INFO EDGE (INDIA) LIMITED</t>
  </si>
  <si>
    <t>INE140A01024</t>
  </si>
  <si>
    <t>Piramal Enterprises Limited</t>
  </si>
  <si>
    <t>INE377Y01014</t>
  </si>
  <si>
    <t>Bajaj Housing Finance Ltd.</t>
  </si>
  <si>
    <t>INE0N7W01012</t>
  </si>
  <si>
    <t>BEML Land Assets Limited</t>
  </si>
  <si>
    <t>INE271C01023</t>
  </si>
  <si>
    <t>DLF LIMITED</t>
  </si>
  <si>
    <t>INE066A01021</t>
  </si>
  <si>
    <t>Eicher Motors Ltd.</t>
  </si>
  <si>
    <t>INE017A01032</t>
  </si>
  <si>
    <t>Great Eastern Shipping Company Ltd.</t>
  </si>
  <si>
    <t>INE242A01010</t>
  </si>
  <si>
    <t>Indian Oil Corporation Ltd.</t>
  </si>
  <si>
    <t>INE947Q01028</t>
  </si>
  <si>
    <t>Laurus Labs Ltd.</t>
  </si>
  <si>
    <t>INE246B01019</t>
  </si>
  <si>
    <t>Ramco Systems Ltd.</t>
  </si>
  <si>
    <t>INE320J01015</t>
  </si>
  <si>
    <t>RITES Limited</t>
  </si>
  <si>
    <t>INE494B01023</t>
  </si>
  <si>
    <t>TVS Motor Company Ltd.</t>
  </si>
  <si>
    <t>INE205A01025</t>
  </si>
  <si>
    <t>Vedanta Ltd.</t>
  </si>
  <si>
    <t>Diversified Metals</t>
  </si>
  <si>
    <t>INE769A01020</t>
  </si>
  <si>
    <t>Aarti Industries Ltd.</t>
  </si>
  <si>
    <t>INE278Y01022</t>
  </si>
  <si>
    <t>Campus Activewear Limited</t>
  </si>
  <si>
    <t>INE111A01025</t>
  </si>
  <si>
    <t>Container Corporation of India Ltd.</t>
  </si>
  <si>
    <t>INE298A01020</t>
  </si>
  <si>
    <t>Cummins India Ltd.</t>
  </si>
  <si>
    <t>INE089A01031</t>
  </si>
  <si>
    <t>Dr Reddys Laboratories Ltd.</t>
  </si>
  <si>
    <t>INE168P01015</t>
  </si>
  <si>
    <t>Emcure Pharmaceuticals Limited</t>
  </si>
  <si>
    <t>INE042A01014</t>
  </si>
  <si>
    <t>ESCORTS LTD.</t>
  </si>
  <si>
    <t>INE302A01020</t>
  </si>
  <si>
    <t>Exide Industries Ltd.</t>
  </si>
  <si>
    <t>INE935A01035</t>
  </si>
  <si>
    <t>Glenmark Pharmaceuticals Ltd.</t>
  </si>
  <si>
    <t>INE102D01028</t>
  </si>
  <si>
    <t>Godrej Consumer Products Ltd.</t>
  </si>
  <si>
    <t>Personal Products</t>
  </si>
  <si>
    <t>INE047A01021</t>
  </si>
  <si>
    <t>Grasim Industries Ltd.</t>
  </si>
  <si>
    <t>INE498L01015</t>
  </si>
  <si>
    <t>L&amp;T Finance Ltd.</t>
  </si>
  <si>
    <t>INE139A01034</t>
  </si>
  <si>
    <t>National Aluminium Co. Ltd.</t>
  </si>
  <si>
    <t>INE584A01023</t>
  </si>
  <si>
    <t>NMDC Limited</t>
  </si>
  <si>
    <t>Minerals &amp; Mining</t>
  </si>
  <si>
    <t>INE318A01026</t>
  </si>
  <si>
    <t>Pidilite Industries Ltd.</t>
  </si>
  <si>
    <t>INE455K01017</t>
  </si>
  <si>
    <t>Polycab India Limited</t>
  </si>
  <si>
    <t>INE775A01035</t>
  </si>
  <si>
    <t>Samvardhana Motherson International Ltd.</t>
  </si>
  <si>
    <t>INE003A01024</t>
  </si>
  <si>
    <t>Siemens Ltd.</t>
  </si>
  <si>
    <t>INE151A01013</t>
  </si>
  <si>
    <t>Tata Communications Limited</t>
  </si>
  <si>
    <t>INE692A01016</t>
  </si>
  <si>
    <t>Union Bank of India</t>
  </si>
  <si>
    <t>INE010B01027</t>
  </si>
  <si>
    <t>Zydus Lifesciences Limited</t>
  </si>
  <si>
    <t>INE787D01026</t>
  </si>
  <si>
    <t>Balkrishna Industries Ltd.</t>
  </si>
  <si>
    <t>@</t>
  </si>
  <si>
    <t>INE121A01024</t>
  </si>
  <si>
    <t>Cholamandalam Investment &amp; Finance Co. Ltd.</t>
  </si>
  <si>
    <t>INE299U01018</t>
  </si>
  <si>
    <t>Crompton Greaves Consumer Elec. Ltd.</t>
  </si>
  <si>
    <t>INE016A01026</t>
  </si>
  <si>
    <t>Dabur India Ltd.</t>
  </si>
  <si>
    <t>INE176B01034</t>
  </si>
  <si>
    <t>Havells India Ltd.</t>
  </si>
  <si>
    <t>INE158A01026</t>
  </si>
  <si>
    <t>Hero MotoCorp Ltd.</t>
  </si>
  <si>
    <t>INE022Q01020</t>
  </si>
  <si>
    <t>Indian Energy Exchange Limited</t>
  </si>
  <si>
    <t>INE115A01026</t>
  </si>
  <si>
    <t>LIC Housing Finance Ltd.</t>
  </si>
  <si>
    <t>INE776I01010</t>
  </si>
  <si>
    <t>MEP Infrastructure Developers Ltd.</t>
  </si>
  <si>
    <t>INE048G01026</t>
  </si>
  <si>
    <t>Navin Fluorine International Ltd.</t>
  </si>
  <si>
    <t>INE262H01021</t>
  </si>
  <si>
    <t>Persistent Systems Limited</t>
  </si>
  <si>
    <t>INE347G01014</t>
  </si>
  <si>
    <t>Petronet LNG Ltd.</t>
  </si>
  <si>
    <t>INE114A01011</t>
  </si>
  <si>
    <t>Steel Authority Of India Ltd.</t>
  </si>
  <si>
    <t>INE669C01036</t>
  </si>
  <si>
    <t>Tech Mahindra Ltd.</t>
  </si>
  <si>
    <t>INE685A01028</t>
  </si>
  <si>
    <t>Torrent Pharmaceuticals Ltd.</t>
  </si>
  <si>
    <t>IN9628A01018</t>
  </si>
  <si>
    <t>UPL Ltd. - PARTLY PAID-UP 0.5</t>
  </si>
  <si>
    <t>INE075A01022</t>
  </si>
  <si>
    <t>Wipro Ltd.</t>
  </si>
  <si>
    <t>Sub Total</t>
  </si>
  <si>
    <t>(b) Compulsorily Convertible Debentures</t>
  </si>
  <si>
    <t>Compulsorily Convertible Debenture</t>
  </si>
  <si>
    <t>INE121A08PJ0</t>
  </si>
  <si>
    <t>Total</t>
  </si>
  <si>
    <t>DEBT INSTRUMENTS</t>
  </si>
  <si>
    <t>Government Securities (Central/State)</t>
  </si>
  <si>
    <t>IN0020230085</t>
  </si>
  <si>
    <t>7.18% GOI MAT 140833</t>
  </si>
  <si>
    <t>Sovereign</t>
  </si>
  <si>
    <t>IN0020220011</t>
  </si>
  <si>
    <t>7.1% GOI MAT 180429</t>
  </si>
  <si>
    <t>IN0020210137</t>
  </si>
  <si>
    <t>Floating Rate GOI 2034</t>
  </si>
  <si>
    <t>IN0020220037</t>
  </si>
  <si>
    <t>7.38% GOI MAT 200627</t>
  </si>
  <si>
    <t>IN0020240019</t>
  </si>
  <si>
    <t>7.1% GOI MAT 080434</t>
  </si>
  <si>
    <t>IN0020230077</t>
  </si>
  <si>
    <t>7.18% GOI MAT 240737</t>
  </si>
  <si>
    <t>IN0020240035</t>
  </si>
  <si>
    <t>7.34% GOI MAT 220464</t>
  </si>
  <si>
    <t>IN0020220060</t>
  </si>
  <si>
    <t>7.26% GOI MAT 220832</t>
  </si>
  <si>
    <t>IN0020220151</t>
  </si>
  <si>
    <t>7.26% GOI MAT 060233</t>
  </si>
  <si>
    <t>IN0020230010</t>
  </si>
  <si>
    <t>7.06% GOI MAT 100428</t>
  </si>
  <si>
    <t>IN0020230036</t>
  </si>
  <si>
    <t>7.17% GOI MAT 170430</t>
  </si>
  <si>
    <t>IN0020240126</t>
  </si>
  <si>
    <t>6.79% GOI MAT 071034</t>
  </si>
  <si>
    <t>IN0020230051</t>
  </si>
  <si>
    <t>7.3% GOI MAT 190653</t>
  </si>
  <si>
    <t>IN0020240118</t>
  </si>
  <si>
    <t>7.09% GOI MAT 050854</t>
  </si>
  <si>
    <t>IN0020240027</t>
  </si>
  <si>
    <t>7.23% GOI MAT 150439</t>
  </si>
  <si>
    <t>IN3520230126</t>
  </si>
  <si>
    <t>7.65% Chhattisgarh SDL Mat 310133^</t>
  </si>
  <si>
    <t>IN3620230059</t>
  </si>
  <si>
    <t>7.67% Uttarakhand SDL ISD 271223 MAT 271233^</t>
  </si>
  <si>
    <t>IN1520230229</t>
  </si>
  <si>
    <t>7.63% Gujarat SDL ISD 240124 Mat 240133^</t>
  </si>
  <si>
    <t>IN1520230203</t>
  </si>
  <si>
    <t>7.64% Gujarat SDL ISD 170124 MAT 170133^</t>
  </si>
  <si>
    <t>IN0020230135</t>
  </si>
  <si>
    <t>7.32% GOI MAT 131130</t>
  </si>
  <si>
    <t>IN3320230318</t>
  </si>
  <si>
    <t>7.48% Uttar Pradesh SDL ISD 200324 Mat 200336^</t>
  </si>
  <si>
    <t>IN1520230211</t>
  </si>
  <si>
    <t>7.64% % Gujarat SDL ISD 170124 Mat 170134^</t>
  </si>
  <si>
    <t>IN0020230044</t>
  </si>
  <si>
    <t>7.25% GOI MAT 120663</t>
  </si>
  <si>
    <t>IN3320230219</t>
  </si>
  <si>
    <t>7.62% Uttar Pradesh SDL ISD 201223 MAT 201233^</t>
  </si>
  <si>
    <t>IN1520230237</t>
  </si>
  <si>
    <t>7.63% Gujarat SDL ISD 240124 Mat 240134^</t>
  </si>
  <si>
    <t>IN3320230235</t>
  </si>
  <si>
    <t>7.67% Uttar Pradesh SDL ISD 271223 Mat 271233^</t>
  </si>
  <si>
    <t>IN2220230345</t>
  </si>
  <si>
    <t>7.45% Maharashtra ISD 220324 Mat 220339^</t>
  </si>
  <si>
    <t>IN000628C031</t>
  </si>
  <si>
    <t>GOI STRIPS - Mat 170628^</t>
  </si>
  <si>
    <t>IN0020200252</t>
  </si>
  <si>
    <t>6.67% GOI MAT 171250</t>
  </si>
  <si>
    <t>IN0020210194</t>
  </si>
  <si>
    <t>6.99% GOI MAT 151251</t>
  </si>
  <si>
    <t>IN3520230274</t>
  </si>
  <si>
    <t>7.47% Chhattisgarh SDL ISD 200324 MAT 200333^</t>
  </si>
  <si>
    <t>IN2220230196</t>
  </si>
  <si>
    <t>7.63% Maharashtra SDL Mat 310135^</t>
  </si>
  <si>
    <t>IN3520230282</t>
  </si>
  <si>
    <t>7.47% Chhattisgarh SDL ISD 200324 MAT 200334^</t>
  </si>
  <si>
    <t>IN2020160049</t>
  </si>
  <si>
    <t>8.07% Kerala SDL Mat 150626^</t>
  </si>
  <si>
    <t>Non-Convertible debentures / Bonds</t>
  </si>
  <si>
    <t>INE115A07QY1</t>
  </si>
  <si>
    <t>CRISIL - AAA</t>
  </si>
  <si>
    <t>INE062A08454</t>
  </si>
  <si>
    <t>State Bank of India (Tier 2 - Basel III)^</t>
  </si>
  <si>
    <t>INE062A08447</t>
  </si>
  <si>
    <t>ICRA - AAA</t>
  </si>
  <si>
    <t>INE01XX07034</t>
  </si>
  <si>
    <t>Pipeline Infrastructure Pvt. Ltd.^</t>
  </si>
  <si>
    <t>INE020B08DA7</t>
  </si>
  <si>
    <t>REC Limited.^</t>
  </si>
  <si>
    <t>INE556F08KL3</t>
  </si>
  <si>
    <t>Small Industries Development Bank^</t>
  </si>
  <si>
    <t>INE040A08773</t>
  </si>
  <si>
    <t>HDFC Bank Ltd.£^</t>
  </si>
  <si>
    <t>INE053F08395</t>
  </si>
  <si>
    <t>Indian Railways Finance Corp. Ltd.^</t>
  </si>
  <si>
    <t>INE040A08849</t>
  </si>
  <si>
    <t>INE296A07SV1</t>
  </si>
  <si>
    <t>INE040A08AF2</t>
  </si>
  <si>
    <t>INE261F08DO9</t>
  </si>
  <si>
    <t>National Bank for Agri &amp; Rural Dev.</t>
  </si>
  <si>
    <t>INE936D07182</t>
  </si>
  <si>
    <t>Jamnagar Utilities &amp; Power Pvt. Ltd. (erstwhile Reliance Utilities &amp; Power Pvt. Ltd.)^</t>
  </si>
  <si>
    <t>INE377Y07508</t>
  </si>
  <si>
    <t>Bajaj Housing Finance Ltd.^</t>
  </si>
  <si>
    <t>INE028A08315</t>
  </si>
  <si>
    <t>Bank of Baroda (Tier 2 - Basel III)^</t>
  </si>
  <si>
    <t>INE756I07EU9</t>
  </si>
  <si>
    <t>HDB Financial Services Ltd.^</t>
  </si>
  <si>
    <t>INE115A07QP9</t>
  </si>
  <si>
    <t>LIC Housing Finance Ltd.^</t>
  </si>
  <si>
    <t>INE261F08EM1</t>
  </si>
  <si>
    <t>INE377Y07532</t>
  </si>
  <si>
    <t>INE556F08KF5</t>
  </si>
  <si>
    <t>CARE - AAA</t>
  </si>
  <si>
    <t>INE062A08405</t>
  </si>
  <si>
    <t>INE121A08PP7</t>
  </si>
  <si>
    <t>Cholamandalam Investment &amp; Finance Co. Ltd.^</t>
  </si>
  <si>
    <t>ICRA - AA+</t>
  </si>
  <si>
    <t>INE053F08353</t>
  </si>
  <si>
    <t>INE115A07QX3</t>
  </si>
  <si>
    <t>INE153A08170</t>
  </si>
  <si>
    <t>Mahanagar Telephone Nigam  Ltd. (Corporate guarantee from Govt of India)^</t>
  </si>
  <si>
    <t>CARE - AAA(CE)</t>
  </si>
  <si>
    <t>INE261F08EB4</t>
  </si>
  <si>
    <t>INE557F08FZ1</t>
  </si>
  <si>
    <t>National Housing Bank</t>
  </si>
  <si>
    <t>INE692Q07399</t>
  </si>
  <si>
    <t>Toyota Financial Services India Ltd.^</t>
  </si>
  <si>
    <t>INE020B08FE4</t>
  </si>
  <si>
    <t>INE261F08EF5</t>
  </si>
  <si>
    <t>INE040A08641</t>
  </si>
  <si>
    <t>INE936D07190</t>
  </si>
  <si>
    <t>INE115A07QO2</t>
  </si>
  <si>
    <t>INE261F08DV4</t>
  </si>
  <si>
    <t>INE134E08ML8</t>
  </si>
  <si>
    <t>Power Finance Corporation Ltd.^</t>
  </si>
  <si>
    <t>INE556F08KM1</t>
  </si>
  <si>
    <t>Small Industries Development Bank</t>
  </si>
  <si>
    <t>INE033L07HU0</t>
  </si>
  <si>
    <t>TATA Capital Housing Finance Ltd.^</t>
  </si>
  <si>
    <t>INE556F08KH1</t>
  </si>
  <si>
    <t>INE01XX07042</t>
  </si>
  <si>
    <t>INE020B08CX1</t>
  </si>
  <si>
    <t>INE296A07TE5</t>
  </si>
  <si>
    <t>Bajaj Finance Ltd.^</t>
  </si>
  <si>
    <t>INE029A08065</t>
  </si>
  <si>
    <t>Bharat Petroleum Corporation Ltd.^</t>
  </si>
  <si>
    <t>INE040A08922</t>
  </si>
  <si>
    <t>INE031A08871</t>
  </si>
  <si>
    <t>Housing and Urban Development Corporation Ltd.^</t>
  </si>
  <si>
    <t>INE053F08411</t>
  </si>
  <si>
    <t>INE975F07IJ5</t>
  </si>
  <si>
    <t>Kotak Mahindra Investments Ltd.^</t>
  </si>
  <si>
    <t>INE975F07IP2</t>
  </si>
  <si>
    <t>INE115A07QQ7</t>
  </si>
  <si>
    <t>INE115A07QJ2</t>
  </si>
  <si>
    <t>INE115A07NP6</t>
  </si>
  <si>
    <t>INE115A07MQ6</t>
  </si>
  <si>
    <t>INE261F08EA6</t>
  </si>
  <si>
    <t>INE261F08DX0</t>
  </si>
  <si>
    <t>INE261F08EJ7</t>
  </si>
  <si>
    <t>INE557F08FY4</t>
  </si>
  <si>
    <t>National Housing Bank^</t>
  </si>
  <si>
    <t>INE557F08FX6</t>
  </si>
  <si>
    <t>INE134E08LU1</t>
  </si>
  <si>
    <t>INE134E08MT1</t>
  </si>
  <si>
    <t>INE020B08EL2</t>
  </si>
  <si>
    <t>INE020B08EM0</t>
  </si>
  <si>
    <t>INE556F08KI9</t>
  </si>
  <si>
    <t>INE556F08KK5</t>
  </si>
  <si>
    <t>INE556F08KD0</t>
  </si>
  <si>
    <t>INE692Q07449</t>
  </si>
  <si>
    <t>INE115A07PN6</t>
  </si>
  <si>
    <t>INE020B08FB0</t>
  </si>
  <si>
    <t>INE053F08387</t>
  </si>
  <si>
    <t>INE053F07AA7</t>
  </si>
  <si>
    <t>INE476A08050</t>
  </si>
  <si>
    <t>Canara Bank (Tier 2 - Basel III)^</t>
  </si>
  <si>
    <t>INE040A08864</t>
  </si>
  <si>
    <t>INE306N07NF5</t>
  </si>
  <si>
    <t>Tata Capital Ltd.^</t>
  </si>
  <si>
    <t>INE377Y07375</t>
  </si>
  <si>
    <t>INE514E08EK0</t>
  </si>
  <si>
    <t>Export - Import Bank of India^</t>
  </si>
  <si>
    <t>INE047A08190</t>
  </si>
  <si>
    <t>Grasim Industries Ltd.^</t>
  </si>
  <si>
    <t>INE047A08208</t>
  </si>
  <si>
    <t>INE040A08666</t>
  </si>
  <si>
    <t>INE040A08955</t>
  </si>
  <si>
    <t>INE242A08569</t>
  </si>
  <si>
    <t>Indian Oil Corporation Ltd.^</t>
  </si>
  <si>
    <t>INE053F08312</t>
  </si>
  <si>
    <t>INE053F08320</t>
  </si>
  <si>
    <t>INE053F08403</t>
  </si>
  <si>
    <t>INE115A07PV9</t>
  </si>
  <si>
    <t>INE115A07QD5</t>
  </si>
  <si>
    <t>INE261F08ED0</t>
  </si>
  <si>
    <t>National Bank for Agri &amp; Rural Dev.^</t>
  </si>
  <si>
    <t>INE134E08MK0</t>
  </si>
  <si>
    <t>INE752E07OF7</t>
  </si>
  <si>
    <t>Power Grid Corporation of India Ltd.^</t>
  </si>
  <si>
    <t>INE556F08KV2</t>
  </si>
  <si>
    <t>INE556F08KJ7</t>
  </si>
  <si>
    <t>INE667F07IN0</t>
  </si>
  <si>
    <t>Sundaram Home Finance Limited^</t>
  </si>
  <si>
    <t>INE692A08029</t>
  </si>
  <si>
    <t>Union Bank of India (Perpetual) (AT1) (Basel III)^</t>
  </si>
  <si>
    <t>CARE - AA+</t>
  </si>
  <si>
    <t>INE040A08690</t>
  </si>
  <si>
    <t>INE261F08EI9</t>
  </si>
  <si>
    <t>INE020B08BC7</t>
  </si>
  <si>
    <t>INE040A08831</t>
  </si>
  <si>
    <t>INE115A07OS8</t>
  </si>
  <si>
    <t>(c) Securitized Debt Instruments</t>
  </si>
  <si>
    <t>Securitized Debt Instruments</t>
  </si>
  <si>
    <t>INE1CBK15029</t>
  </si>
  <si>
    <t>India Universal Trust AL2 (PTC backed by loan receivables originated by HDFC Bank Limited) £^</t>
  </si>
  <si>
    <t>CRISIL - AAA(SO)</t>
  </si>
  <si>
    <t>INE1CBK15037</t>
  </si>
  <si>
    <t>INE0QTL15013</t>
  </si>
  <si>
    <t>Sansar Trust July 2023 II (PTC backed by loan receivables originated by Shriram Finance Limited)^</t>
  </si>
  <si>
    <t>UNITS ISSUED BY REIT &amp; INVIT</t>
  </si>
  <si>
    <t>Units issued by InvIT</t>
  </si>
  <si>
    <t>INE0GGX23010</t>
  </si>
  <si>
    <t>POWERGRID Infrastructure Investment Trust</t>
  </si>
  <si>
    <t>Units issued by ReIT</t>
  </si>
  <si>
    <t>INE041025011</t>
  </si>
  <si>
    <t>Embassy Office Parks REIT</t>
  </si>
  <si>
    <t>INE0FDU25010</t>
  </si>
  <si>
    <t>BROOKFIELD INDIA REAL ESTATE TRUST</t>
  </si>
  <si>
    <t>MONEY MARKET INSTRUMENTS</t>
  </si>
  <si>
    <t>TREPS - Tri-party Repo</t>
  </si>
  <si>
    <t>OTHERS</t>
  </si>
  <si>
    <t>Net Current Assets</t>
  </si>
  <si>
    <t>Grand Total</t>
  </si>
  <si>
    <t>Top Ten Holdings</t>
  </si>
  <si>
    <t>+ Industry Classification as recommended by AMFI</t>
  </si>
  <si>
    <t>£ - Sponsor Company</t>
  </si>
  <si>
    <t>** Thinly Traded/ Non-Traded Securities (Equity) as on January 31, 2025</t>
  </si>
  <si>
    <t>^ Non-Traded Securities (Debt) as on January 31, 2025</t>
  </si>
  <si>
    <t># Non Sensex Scrips</t>
  </si>
  <si>
    <t>@ Less than 0.01%.</t>
  </si>
  <si>
    <t>~ YTC i.e. Yield to Call is disclosed at security level only for Additional Tier 1 Bonds and Tier 2 Bonds issued by Banks as per AMFI Best Practices Notification 135/BP/91/2020-21 read with SEBI circular SEBI/HO/IMD/DF4/CIR/P/2021/034</t>
  </si>
  <si>
    <t>This scheme has exposure to floating rate instruments and / or interest rate derivatives. The duration of these instruments is linked to the interest rate reset period. The interest rate risk in a floating rate instrument or in a fixed rate instrument hedged with derivatives is likely to be lesser than that in an equivalent maturity fixed rate instrument. Under some market circumstances the volatility may be of an order greater than what may ordinarily be expected considering only its duration. Hence investors are recommended to consider the unadjusted portfolio maturity of the scheme as well and exercise adequate due diligence when deciding to make their investments</t>
  </si>
  <si>
    <t>Portfolio Classification by Asset Class(%)</t>
  </si>
  <si>
    <t>Compulsorily Convertible Debentures</t>
  </si>
  <si>
    <t>Total Hedged Exposure</t>
  </si>
  <si>
    <t>G-Sec, G-Sec STRIPS, SDL</t>
  </si>
  <si>
    <t>Credit Exposure</t>
  </si>
  <si>
    <t>Cash, Cash Equivalents and Net Current Assets</t>
  </si>
  <si>
    <t>Portfolio Classification by Rating Class(%)</t>
  </si>
  <si>
    <t>Complusorily Convertible Debentures</t>
  </si>
  <si>
    <t>AAA/AAA(SO)/A1+/A1+(SO) &amp; Equivalent</t>
  </si>
  <si>
    <t>AA+</t>
  </si>
  <si>
    <t>Portfolio Classification by Industry(%)</t>
  </si>
  <si>
    <t>Notes :</t>
  </si>
  <si>
    <t>1) NAV History</t>
  </si>
  <si>
    <t>NAVs per unit (Rs.)</t>
  </si>
  <si>
    <t>January 31, 2025</t>
  </si>
  <si>
    <t>December 31, 2024</t>
  </si>
  <si>
    <t>IDCW Plan</t>
  </si>
  <si>
    <t>IDCW Plan - Direct Plan</t>
  </si>
  <si>
    <t>Growth Plan</t>
  </si>
  <si>
    <t>Growth Plan - Direct Plan</t>
  </si>
  <si>
    <t>Dividend History - Dividend declared during the month ended January 31, 2025 :</t>
  </si>
  <si>
    <t xml:space="preserve">Dividend Per Unit (Rs) for </t>
  </si>
  <si>
    <t>Plan Name</t>
  </si>
  <si>
    <t>Record Date</t>
  </si>
  <si>
    <t>Nav as on Record Date</t>
  </si>
  <si>
    <t>Individuals and HUF</t>
  </si>
  <si>
    <t>Others</t>
  </si>
  <si>
    <t>27-Jan-2025</t>
  </si>
  <si>
    <t>Bonus History - Bonus declared during the month ended January 31, 2025: Nil</t>
  </si>
  <si>
    <t>2) Total below investment grade or default provided for and its percentage to NAV : Nil</t>
  </si>
  <si>
    <t>3) Total investments in Foreign Securities / Overseas ETFs / ADRs / GDRs : Nil</t>
  </si>
  <si>
    <t>4) Repo in Corporate Debt : Nil</t>
  </si>
  <si>
    <t>Transactions in Repo in Corporate Debt for the month January 2025:</t>
  </si>
  <si>
    <t>Counterparty</t>
  </si>
  <si>
    <t>Investment value (Rs. in Lakhs)</t>
  </si>
  <si>
    <t>Trade date</t>
  </si>
  <si>
    <t>Maturity date</t>
  </si>
  <si>
    <t>% to net assets as on Trade date</t>
  </si>
  <si>
    <t>AMC Repo Clearing Ltd</t>
  </si>
  <si>
    <t>5) Total outstanding exposure in Derivative Instruments as on Jan 31, 2025 : Rs.(1038488.44)Lacs</t>
  </si>
  <si>
    <t>6) Portfolio Turnover Ratio : 22.44%</t>
  </si>
  <si>
    <t>7) Annualised Portfolio YTM : 7.28%</t>
  </si>
  <si>
    <t>8) Macaulay Duration : 1624.47 Days</t>
  </si>
  <si>
    <t>9) Residual Maturity (Average Portfolio Maturity-other than equity investments) : 2619.74 Days</t>
  </si>
  <si>
    <t>10) Debt instruments having structured obligations or credit enhancement features have been denoted with suffix as (SO) or (CE) respectively against the ratings of the instrument</t>
  </si>
  <si>
    <t>11) IDCW stands for Income Distribution cum Capital Withdrawal</t>
  </si>
  <si>
    <t>12) Riskometer based on Scheme Portfolio and Portfolio Benchmark "NIFTY 50 Hybrid Composite Debt 50:50 Index" as on Jan 31, 2025</t>
  </si>
  <si>
    <t>Scheme Riskometer:</t>
  </si>
  <si>
    <t>Benchmark Riskometer:</t>
  </si>
  <si>
    <t>Tata Communications Ltd.</t>
  </si>
  <si>
    <t>UltraTech Cement Ltd.</t>
  </si>
  <si>
    <t>Agricultural Food &amp; other Products</t>
  </si>
  <si>
    <t>Tata Consumer Products Ltd.</t>
  </si>
  <si>
    <t>Tata Power Co. Ltd.</t>
  </si>
  <si>
    <t>Steel Authority of India Ltd.</t>
  </si>
  <si>
    <t>REC Ltd.</t>
  </si>
  <si>
    <t>Polycab India Ltd.</t>
  </si>
  <si>
    <t>Persistent Systems Ltd.</t>
  </si>
  <si>
    <t>NTPC Ltd.</t>
  </si>
  <si>
    <t>NMDC Ltd.</t>
  </si>
  <si>
    <t>Piramal Enterprises Ltd.</t>
  </si>
  <si>
    <t>Info Edge (India) Ltd.</t>
  </si>
  <si>
    <t>Adani Ports and Special Economic Zone Ltd.</t>
  </si>
  <si>
    <t>MphasiS Ltd.</t>
  </si>
  <si>
    <t>United Spirits Ltd.</t>
  </si>
  <si>
    <t>Maruti Suzuki India Ltd.</t>
  </si>
  <si>
    <t>Larsen &amp; Toubro Ltd.</t>
  </si>
  <si>
    <t>LTIMindtree Ltd.</t>
  </si>
  <si>
    <t>Kotak Mahindra Bank Ltd.</t>
  </si>
  <si>
    <t>Indian Railway Catering And Tourism Corporation Ltd.</t>
  </si>
  <si>
    <t>Indus Towers Ltd.</t>
  </si>
  <si>
    <t>Infosys Ltd.</t>
  </si>
  <si>
    <t>IndusInd Bank Ltd.</t>
  </si>
  <si>
    <t>Indian Energy Exchange Ltd.</t>
  </si>
  <si>
    <t>Indian Hotels Co. Ltd.</t>
  </si>
  <si>
    <t>Hindustan Petroleum Corporation Ltd.</t>
  </si>
  <si>
    <t>HDFC Life Insurance Company Ltd.</t>
  </si>
  <si>
    <t>HDFC Bank Ltd.</t>
  </si>
  <si>
    <t>Hindustan Aeronautics Ltd.</t>
  </si>
  <si>
    <t>Escorts Kubota Ltd.</t>
  </si>
  <si>
    <t>Dr. Reddy's Laboratories Ltd.</t>
  </si>
  <si>
    <t>DLF Ltd.</t>
  </si>
  <si>
    <t>Divi's Laboratories Ltd.</t>
  </si>
  <si>
    <t>Cholamandalam Investment and Finance Company Ltd.</t>
  </si>
  <si>
    <t>Crompton Greaves Consumer Electricals Ltd.</t>
  </si>
  <si>
    <t>Zydus Lifesciences Ltd.</t>
  </si>
  <si>
    <t>Bajaj Auto Ltd.</t>
  </si>
  <si>
    <t>Asian Paints Ltd.</t>
  </si>
  <si>
    <t>Ashok Leyland Ltd.</t>
  </si>
  <si>
    <t>Adani Enterprises Ltd.</t>
  </si>
  <si>
    <t>HDFC Balanced Advantage Fund</t>
  </si>
  <si>
    <t>Market value 
(Rs. in Lakhs)</t>
  </si>
  <si>
    <t>Margin maintained in (Rs. In Lacs)</t>
  </si>
  <si>
    <t>Current price of the contract (Rs.) Per Unit</t>
  </si>
  <si>
    <t>Futures Price when purchased (Rs.) Per Unit</t>
  </si>
  <si>
    <t xml:space="preserve">Long / (Short) </t>
  </si>
  <si>
    <t>Industry</t>
  </si>
  <si>
    <t>Underlying</t>
  </si>
  <si>
    <t>Scheme Name</t>
  </si>
  <si>
    <t>A.  Hedging Positions through Futures as on January 31, 2025</t>
  </si>
  <si>
    <t>Disclosure regarding Derivative positions pursuant to SEBI Circular no. CIR/IMD/DF/11/2010 dated August 18, 2010.</t>
  </si>
  <si>
    <t>DERIVATIVE DISCLOSURE - HDFC Balanced Advantage 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</si>
</sst>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0.0000"/>
    <numFmt numFmtId="166" formatCode="#,##0.000"/>
    <numFmt numFmtId="167" formatCode="[$-409]mmm\-yy;@"/>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7"/>
      <color theme="1"/>
      <name val="Tahoma"/>
      <family val="2"/>
    </font>
    <font>
      <sz val="17"/>
      <color rgb="FFFFFFFF"/>
      <name val="Tahoma"/>
      <family val="2"/>
    </font>
    <font>
      <b/>
      <sz val="10"/>
      <color rgb="FFFF0000"/>
      <name val="Tahoma"/>
      <family val="2"/>
    </font>
    <font>
      <b/>
      <sz val="10"/>
      <color rgb="FF000000"/>
      <name val="Tahoma"/>
      <family val="2"/>
    </font>
    <font>
      <sz val="10"/>
      <color theme="1"/>
      <name val="Tahoma"/>
      <family val="2"/>
    </font>
    <font>
      <b/>
      <sz val="10"/>
      <color theme="1"/>
      <name val="Tahoma"/>
      <family val="2"/>
    </font>
    <font>
      <sz val="10"/>
      <color rgb="FFFF0000"/>
      <name val="Wingdings"/>
      <charset val="2"/>
    </font>
    <font>
      <sz val="10"/>
      <color rgb="FF000000"/>
      <name val="Tahoma"/>
      <family val="2"/>
    </font>
    <font>
      <sz val="10"/>
      <color theme="1"/>
      <name val="Wingdings"/>
      <charset val="2"/>
    </font>
    <font>
      <sz val="7"/>
      <color rgb="FF000000"/>
      <name val="Tahoma"/>
      <family val="2"/>
    </font>
    <font>
      <sz val="10"/>
      <name val="Arial"/>
      <family val="2"/>
    </font>
    <font>
      <sz val="10"/>
      <name val="Tahoma"/>
      <family val="2"/>
    </font>
    <font>
      <b/>
      <sz val="10"/>
      <name val="Tahoma"/>
      <family val="2"/>
    </font>
    <font>
      <b/>
      <sz val="10"/>
      <color theme="1"/>
      <name val="Franklin Gothic Book"/>
      <family val="2"/>
    </font>
    <font>
      <b/>
      <sz val="10"/>
      <name val="Arial"/>
      <family val="2"/>
    </font>
  </fonts>
  <fills count="5">
    <fill>
      <patternFill patternType="none"/>
    </fill>
    <fill>
      <patternFill patternType="gray125"/>
    </fill>
    <fill>
      <patternFill patternType="solid">
        <fgColor rgb="FFB2B2B2"/>
      </patternFill>
    </fill>
    <fill>
      <patternFill patternType="solid">
        <fgColor rgb="FFDFDFDF"/>
      </patternFill>
    </fill>
    <fill>
      <patternFill patternType="solid">
        <fgColor rgb="FFFFFFBB"/>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s>
  <cellStyleXfs count="6">
    <xf numFmtId="0" fontId="0" fillId="0" borderId="0"/>
    <xf numFmtId="164" fontId="1" fillId="0" borderId="0" applyFont="0" applyFill="0" applyBorder="0" applyAlignment="0" applyProtection="0"/>
    <xf numFmtId="9" fontId="1" fillId="0" borderId="0"/>
    <xf numFmtId="0" fontId="13" fillId="0" borderId="0"/>
    <xf numFmtId="164" fontId="1" fillId="0" borderId="0" applyFont="0" applyFill="0" applyBorder="0" applyAlignment="0" applyProtection="0"/>
    <xf numFmtId="164" fontId="13" fillId="0" borderId="0" applyFont="0" applyFill="0" applyBorder="0" applyAlignment="0" applyProtection="0"/>
  </cellStyleXfs>
  <cellXfs count="68">
    <xf numFmtId="0" fontId="0" fillId="0" borderId="0" xfId="0"/>
    <xf numFmtId="0" fontId="4" fillId="0" borderId="0" xfId="0" applyNumberFormat="1" applyFont="1" applyFill="1" applyBorder="1" applyAlignment="1">
      <alignment horizontal="right" wrapText="1"/>
    </xf>
    <xf numFmtId="0" fontId="4" fillId="0" borderId="0" xfId="0" applyNumberFormat="1" applyFont="1" applyFill="1" applyBorder="1" applyAlignment="1">
      <alignment horizontal="center" vertical="center" wrapText="1"/>
    </xf>
    <xf numFmtId="0" fontId="0" fillId="0" borderId="0" xfId="0" applyNumberFormat="1" applyFont="1" applyFill="1" applyBorder="1"/>
    <xf numFmtId="0" fontId="5" fillId="0" borderId="0" xfId="0" applyNumberFormat="1" applyFont="1" applyFill="1" applyBorder="1" applyAlignment="1">
      <alignment horizontal="right"/>
    </xf>
    <xf numFmtId="0" fontId="6" fillId="3" borderId="0" xfId="0" applyNumberFormat="1" applyFont="1" applyFill="1" applyBorder="1" applyAlignment="1">
      <alignment horizontal="center" wrapText="1"/>
    </xf>
    <xf numFmtId="4" fontId="6" fillId="3" borderId="0" xfId="0" applyNumberFormat="1" applyFont="1" applyFill="1" applyBorder="1" applyAlignment="1">
      <alignment horizontal="center" wrapText="1"/>
    </xf>
    <xf numFmtId="4" fontId="6" fillId="3" borderId="0" xfId="0" applyNumberFormat="1" applyFont="1" applyFill="1" applyBorder="1" applyAlignment="1">
      <alignment horizontal="right" wrapText="1"/>
    </xf>
    <xf numFmtId="0" fontId="7" fillId="0" borderId="0" xfId="0" applyNumberFormat="1" applyFont="1" applyFill="1" applyBorder="1"/>
    <xf numFmtId="0" fontId="8" fillId="0" borderId="0" xfId="0" applyNumberFormat="1" applyFont="1" applyFill="1" applyBorder="1" applyAlignment="1">
      <alignment horizontal="left"/>
    </xf>
    <xf numFmtId="0" fontId="9" fillId="0" borderId="0" xfId="0" applyNumberFormat="1" applyFont="1" applyFill="1" applyBorder="1" applyAlignment="1">
      <alignment horizontal="right"/>
    </xf>
    <xf numFmtId="0" fontId="10" fillId="0" borderId="0" xfId="0" applyNumberFormat="1" applyFont="1" applyFill="1" applyBorder="1"/>
    <xf numFmtId="3" fontId="10" fillId="0" borderId="0" xfId="0" applyNumberFormat="1" applyFont="1" applyFill="1" applyBorder="1" applyAlignment="1">
      <alignment horizontal="right"/>
    </xf>
    <xf numFmtId="4" fontId="10" fillId="0" borderId="0" xfId="0" applyNumberFormat="1" applyFont="1" applyFill="1" applyBorder="1" applyAlignment="1">
      <alignment horizontal="right"/>
    </xf>
    <xf numFmtId="165" fontId="10" fillId="0" borderId="0" xfId="0" applyNumberFormat="1" applyFont="1" applyFill="1" applyBorder="1" applyAlignment="1">
      <alignment horizontal="right"/>
    </xf>
    <xf numFmtId="2" fontId="10" fillId="0" borderId="0" xfId="0" applyNumberFormat="1" applyFont="1" applyFill="1" applyBorder="1" applyAlignment="1">
      <alignment horizontal="right"/>
    </xf>
    <xf numFmtId="2" fontId="10" fillId="0" borderId="0" xfId="0" applyNumberFormat="1" applyFont="1" applyFill="1" applyBorder="1"/>
    <xf numFmtId="0" fontId="11" fillId="0" borderId="0" xfId="0" applyNumberFormat="1" applyFont="1" applyFill="1" applyBorder="1" applyAlignment="1">
      <alignment horizontal="right"/>
    </xf>
    <xf numFmtId="4" fontId="8" fillId="0" borderId="0" xfId="0" applyNumberFormat="1" applyFont="1" applyFill="1" applyBorder="1"/>
    <xf numFmtId="4" fontId="8" fillId="0" borderId="0" xfId="0" applyNumberFormat="1" applyFont="1" applyFill="1" applyBorder="1" applyAlignment="1">
      <alignment horizontal="right"/>
    </xf>
    <xf numFmtId="0" fontId="6" fillId="0" borderId="0" xfId="0" applyNumberFormat="1" applyFont="1" applyFill="1" applyBorder="1"/>
    <xf numFmtId="4" fontId="6" fillId="0" borderId="0" xfId="0" applyNumberFormat="1" applyFont="1" applyFill="1" applyBorder="1" applyAlignment="1">
      <alignment horizontal="right"/>
    </xf>
    <xf numFmtId="0" fontId="6" fillId="4" borderId="0" xfId="0" applyNumberFormat="1" applyFont="1" applyFill="1" applyBorder="1" applyAlignment="1">
      <alignment horizontal="left"/>
    </xf>
    <xf numFmtId="0" fontId="10" fillId="4" borderId="0" xfId="0" applyNumberFormat="1" applyFont="1" applyFill="1" applyBorder="1"/>
    <xf numFmtId="2" fontId="10" fillId="4" borderId="0" xfId="0" applyNumberFormat="1" applyFont="1" applyFill="1" applyBorder="1" applyAlignment="1">
      <alignment horizontal="right"/>
    </xf>
    <xf numFmtId="0" fontId="10" fillId="4" borderId="0" xfId="0" applyNumberFormat="1" applyFont="1" applyFill="1" applyBorder="1" applyAlignment="1">
      <alignment horizontal="right"/>
    </xf>
    <xf numFmtId="0" fontId="10" fillId="4" borderId="0" xfId="0" applyNumberFormat="1" applyFont="1" applyFill="1" applyBorder="1" applyAlignment="1">
      <alignment horizontal="left" vertical="center"/>
    </xf>
    <xf numFmtId="4" fontId="10" fillId="4" borderId="0" xfId="0" applyNumberFormat="1" applyFont="1" applyFill="1" applyBorder="1" applyAlignment="1">
      <alignment horizontal="right" vertical="center"/>
    </xf>
    <xf numFmtId="0" fontId="10" fillId="0" borderId="0" xfId="0" applyNumberFormat="1" applyFont="1" applyFill="1" applyBorder="1" applyAlignment="1">
      <alignment horizontal="right"/>
    </xf>
    <xf numFmtId="0" fontId="8" fillId="2" borderId="0" xfId="0" applyNumberFormat="1" applyFont="1" applyFill="1" applyBorder="1" applyAlignment="1">
      <alignment horizontal="center"/>
    </xf>
    <xf numFmtId="15" fontId="8" fillId="2" borderId="0" xfId="0" applyNumberFormat="1" applyFont="1" applyFill="1" applyBorder="1" applyAlignment="1">
      <alignment horizontal="center"/>
    </xf>
    <xf numFmtId="166" fontId="10" fillId="0" borderId="0" xfId="0" applyNumberFormat="1" applyFont="1" applyFill="1" applyBorder="1" applyAlignment="1">
      <alignment horizontal="right"/>
    </xf>
    <xf numFmtId="0" fontId="10" fillId="2" borderId="0" xfId="0" applyNumberFormat="1" applyFont="1" applyFill="1" applyBorder="1" applyAlignment="1">
      <alignment horizontal="left"/>
    </xf>
    <xf numFmtId="0" fontId="10" fillId="2" borderId="0" xfId="0" applyNumberFormat="1" applyFont="1" applyFill="1" applyBorder="1" applyAlignment="1">
      <alignment horizontal="center"/>
    </xf>
    <xf numFmtId="0" fontId="6" fillId="2" borderId="0" xfId="0" applyNumberFormat="1" applyFont="1" applyFill="1" applyBorder="1" applyAlignment="1">
      <alignment horizontal="center"/>
    </xf>
    <xf numFmtId="167" fontId="10" fillId="0" borderId="0" xfId="0" applyNumberFormat="1" applyFont="1" applyFill="1" applyBorder="1"/>
    <xf numFmtId="0" fontId="6" fillId="0" borderId="1" xfId="0" applyNumberFormat="1" applyFont="1" applyFill="1" applyBorder="1" applyAlignment="1">
      <alignment horizontal="left"/>
    </xf>
    <xf numFmtId="0" fontId="6" fillId="0" borderId="1" xfId="0" applyNumberFormat="1" applyFont="1" applyFill="1" applyBorder="1" applyAlignment="1">
      <alignment horizontal="left" wrapText="1"/>
    </xf>
    <xf numFmtId="10" fontId="0" fillId="0" borderId="0" xfId="0" applyNumberFormat="1" applyFont="1" applyFill="1" applyBorder="1"/>
    <xf numFmtId="0" fontId="10" fillId="0" borderId="1" xfId="0" applyNumberFormat="1" applyFont="1" applyFill="1" applyBorder="1" applyAlignment="1"/>
    <xf numFmtId="164" fontId="10" fillId="0" borderId="1" xfId="1" applyFont="1" applyFill="1" applyBorder="1" applyAlignment="1"/>
    <xf numFmtId="14" fontId="10" fillId="0" borderId="1" xfId="0" applyNumberFormat="1" applyFont="1" applyFill="1" applyBorder="1" applyAlignment="1"/>
    <xf numFmtId="10" fontId="10" fillId="0" borderId="1" xfId="2" applyNumberFormat="1" applyFont="1" applyFill="1" applyBorder="1" applyAlignment="1"/>
    <xf numFmtId="0" fontId="2" fillId="0" borderId="0" xfId="0" applyNumberFormat="1" applyFont="1" applyFill="1" applyBorder="1" applyAlignment="1">
      <alignment horizontal="left"/>
    </xf>
    <xf numFmtId="0" fontId="12" fillId="0" borderId="0" xfId="0" applyNumberFormat="1" applyFont="1" applyFill="1" applyBorder="1"/>
    <xf numFmtId="0" fontId="12" fillId="0" borderId="0" xfId="0" applyNumberFormat="1" applyFont="1" applyFill="1" applyBorder="1" applyAlignment="1">
      <alignment horizontal="left" wrapText="1"/>
    </xf>
    <xf numFmtId="0" fontId="6" fillId="2" borderId="0" xfId="0" applyNumberFormat="1" applyFont="1" applyFill="1" applyBorder="1" applyAlignment="1">
      <alignment horizontal="center"/>
    </xf>
    <xf numFmtId="0" fontId="3" fillId="2" borderId="0" xfId="0" applyNumberFormat="1" applyFont="1" applyFill="1" applyBorder="1" applyAlignment="1">
      <alignment horizontal="center" vertical="center" wrapText="1"/>
    </xf>
    <xf numFmtId="0" fontId="5" fillId="0" borderId="0" xfId="0" applyNumberFormat="1" applyFont="1" applyFill="1" applyBorder="1" applyAlignment="1">
      <alignment horizontal="left"/>
    </xf>
    <xf numFmtId="0" fontId="12" fillId="0" borderId="0" xfId="0" applyNumberFormat="1" applyFont="1" applyFill="1" applyBorder="1" applyAlignment="1">
      <alignment horizontal="left"/>
    </xf>
    <xf numFmtId="0" fontId="13" fillId="0" borderId="0" xfId="3" applyFont="1" applyFill="1" applyBorder="1" applyAlignment="1"/>
    <xf numFmtId="4" fontId="13" fillId="0" borderId="0" xfId="3" applyNumberFormat="1" applyFont="1" applyFill="1" applyBorder="1" applyAlignment="1"/>
    <xf numFmtId="164" fontId="13" fillId="0" borderId="1" xfId="4" applyFont="1" applyFill="1" applyBorder="1" applyAlignment="1"/>
    <xf numFmtId="15" fontId="13" fillId="0" borderId="0" xfId="4" quotePrefix="1" applyNumberFormat="1" applyFont="1" applyFill="1" applyBorder="1" applyAlignment="1"/>
    <xf numFmtId="164" fontId="14" fillId="0" borderId="1" xfId="4" applyFont="1" applyFill="1" applyBorder="1" applyAlignment="1">
      <alignment horizontal="right" vertical="top"/>
    </xf>
    <xf numFmtId="164" fontId="14" fillId="0" borderId="1" xfId="5" applyNumberFormat="1" applyFont="1" applyFill="1" applyBorder="1" applyAlignment="1">
      <alignment horizontal="right" vertical="center"/>
    </xf>
    <xf numFmtId="0" fontId="14" fillId="0" borderId="1" xfId="3" applyFont="1" applyFill="1" applyBorder="1" applyAlignment="1">
      <alignment vertical="top"/>
    </xf>
    <xf numFmtId="0" fontId="13" fillId="0" borderId="1" xfId="3" applyFont="1" applyFill="1" applyBorder="1" applyAlignment="1"/>
    <xf numFmtId="0" fontId="15" fillId="0" borderId="0" xfId="3" applyFont="1" applyFill="1" applyBorder="1" applyAlignment="1">
      <alignment horizontal="left" vertical="justify"/>
    </xf>
    <xf numFmtId="0" fontId="13" fillId="0" borderId="0" xfId="3" applyFont="1" applyFill="1" applyBorder="1" applyAlignment="1">
      <alignment horizontal="center" vertical="center"/>
    </xf>
    <xf numFmtId="0" fontId="13" fillId="0" borderId="2" xfId="3" applyFont="1" applyFill="1" applyBorder="1" applyAlignment="1">
      <alignment vertical="top"/>
    </xf>
    <xf numFmtId="0" fontId="13" fillId="0" borderId="3" xfId="3" applyFont="1" applyFill="1" applyBorder="1" applyAlignment="1">
      <alignment vertical="top"/>
    </xf>
    <xf numFmtId="164" fontId="16" fillId="0" borderId="1" xfId="4" applyFont="1" applyBorder="1" applyAlignment="1">
      <alignment vertical="center" wrapText="1"/>
    </xf>
    <xf numFmtId="0" fontId="17" fillId="0" borderId="1" xfId="3" applyFont="1" applyFill="1" applyBorder="1" applyAlignment="1">
      <alignment wrapText="1"/>
    </xf>
    <xf numFmtId="0" fontId="17" fillId="0" borderId="1" xfId="3" applyFont="1" applyFill="1" applyBorder="1" applyAlignment="1"/>
    <xf numFmtId="0" fontId="15" fillId="0" borderId="0" xfId="3" applyFont="1" applyFill="1" applyBorder="1" applyAlignment="1">
      <alignment horizontal="left" vertical="justify"/>
    </xf>
    <xf numFmtId="0" fontId="17" fillId="0" borderId="0" xfId="3" applyFont="1" applyFill="1" applyBorder="1" applyAlignment="1">
      <alignment horizontal="left"/>
    </xf>
    <xf numFmtId="0" fontId="13" fillId="0" borderId="0" xfId="3" applyFont="1" applyFill="1" applyBorder="1" applyAlignment="1">
      <alignment horizontal="right"/>
    </xf>
  </cellXfs>
  <cellStyles count="6">
    <cellStyle name="Comma" xfId="1" builtinId="3"/>
    <cellStyle name="Comma 2" xfId="4"/>
    <cellStyle name="Comma 2 3" xfId="5"/>
    <cellStyle name="Normal" xfId="0" builtinId="0"/>
    <cellStyle name="Normal 2"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sharedStrings" Target="sharedStrings.xml"/><Relationship Id="rId3" Type="http://schemas.openxmlformats.org/officeDocument/2006/relationships/externalLink" Target="externalLinks/externalLink1.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externalLink" Target="externalLinks/externalLink29.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file:///C:\Users\HarshalS\Pictures\Riskometer\VHR.jpg" TargetMode="External"/><Relationship Id="rId1" Type="http://schemas.openxmlformats.org/officeDocument/2006/relationships/image" Target="../media/image1.jpg"/><Relationship Id="rId4" Type="http://schemas.openxmlformats.org/officeDocument/2006/relationships/image" Target="file:///C:\Users\HarshalS\Pictures\Riskometer\HR2.jpg"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449</xdr:row>
      <xdr:rowOff>0</xdr:rowOff>
    </xdr:from>
    <xdr:to>
      <xdr:col>2</xdr:col>
      <xdr:colOff>1492250</xdr:colOff>
      <xdr:row>462</xdr:row>
      <xdr:rowOff>63500</xdr:rowOff>
    </xdr:to>
    <xdr:pic>
      <xdr:nvPicPr>
        <xdr:cNvPr id="2" name="Picture 1"/>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47650" y="86648925"/>
          <a:ext cx="3721100" cy="2540000"/>
        </a:xfrm>
        <a:prstGeom prst="rect">
          <a:avLst/>
        </a:prstGeom>
      </xdr:spPr>
    </xdr:pic>
    <xdr:clientData/>
  </xdr:twoCellAnchor>
  <xdr:twoCellAnchor editAs="oneCell">
    <xdr:from>
      <xdr:col>1</xdr:col>
      <xdr:colOff>0</xdr:colOff>
      <xdr:row>465</xdr:row>
      <xdr:rowOff>0</xdr:rowOff>
    </xdr:from>
    <xdr:to>
      <xdr:col>2</xdr:col>
      <xdr:colOff>1492250</xdr:colOff>
      <xdr:row>478</xdr:row>
      <xdr:rowOff>63500</xdr:rowOff>
    </xdr:to>
    <xdr:pic>
      <xdr:nvPicPr>
        <xdr:cNvPr id="3" name="Picture 2"/>
        <xdr:cNvPicPr>
          <a:picLocks/>
        </xdr:cNvPicPr>
      </xdr:nvPicPr>
      <xdr:blipFill>
        <a:blip xmlns:r="http://schemas.openxmlformats.org/officeDocument/2006/relationships" r:embed="rId3" r:link="rId4">
          <a:extLst>
            <a:ext uri="{28A0092B-C50C-407E-A947-70E740481C1C}">
              <a14:useLocalDpi xmlns:a14="http://schemas.microsoft.com/office/drawing/2010/main" val="0"/>
            </a:ext>
          </a:extLst>
        </a:blip>
        <a:stretch>
          <a:fillRect/>
        </a:stretch>
      </xdr:blipFill>
      <xdr:spPr>
        <a:xfrm>
          <a:off x="247650" y="89696925"/>
          <a:ext cx="3721100" cy="254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Holding%20Position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Scheme%20Master"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Scheme%20Category"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Format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Rating%20Master"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NCA%20Calc,%20Repo"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Issuer%20Master"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Security%20Master"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Month%20NAV%20Last%20Date%20Calc"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Pre%20Working"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Repo%20Row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tack"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Asset%20Pivots%20Grouping"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No%20filter%20Class%20Master"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Yes%20Bank%20Filter"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Notes%20Data%202"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Avg%20Yield"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Perpetual%20&amp;%20BT2"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Liquid%20Schemes%20Working%20Day"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Riskometer%20Levels"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Avg%20YTC"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Foreign%20Securitie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mplate_Formula"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Management%20Group"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Avg%20Yield%20Annualised"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IRS%20Data"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Debt%20Derivative"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Equity%20Monthly%20Portfolios%20for%20January%202025.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Asset%20Master"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NCA%20Row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Pivots%20Data"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Notes%20Data"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Derivative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Inpu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lding Positions"/>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e Master"/>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e Category"/>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s"/>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ing Master"/>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CA Calc, Repo"/>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r Master"/>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urity Master"/>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 NAV Last Date Calc"/>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 Working"/>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 Row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ck"/>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 Pivots Grouping"/>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filter Class Master"/>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s Bank Filter"/>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Data 2"/>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vg Yield"/>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petual &amp; BT2"/>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quid Schemes Working Day"/>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ometer Levels"/>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vg YTC"/>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ign Securitie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Formula"/>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agement Group"/>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vg Yield Annualised"/>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RS Data"/>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bt Derivative"/>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DFCNPSBET"/>
      <sheetName val="HDFCNITETF"/>
      <sheetName val="HDFCBKEXTF"/>
      <sheetName val="HDFCNPBETF"/>
      <sheetName val="HDFCREALIF"/>
      <sheetName val="HDFCBKGFSF"/>
      <sheetName val="HDFCDFNFND"/>
      <sheetName val="HDFCTECHFD"/>
      <sheetName val="HDFCV20ETF"/>
      <sheetName val="HDFCG15ETF"/>
      <sheetName val="HDFCSX"/>
      <sheetName val="HDFCSXEXTF"/>
      <sheetName val="HDFCPHARHC"/>
      <sheetName val="HDFCNY"/>
      <sheetName val="HDFCNYEXTF"/>
      <sheetName val="HDFCTRALFD"/>
      <sheetName val="HDFCN100ET"/>
      <sheetName val="HDFCNY100F"/>
      <sheetName val="HDFCTS"/>
      <sheetName val="HDFCT2"/>
      <sheetName val="HDFCEQ"/>
      <sheetName val="HDFCHOF117"/>
      <sheetName val="HDFCCS"/>
      <sheetName val="HDFCNCCFND"/>
      <sheetName val="HDFCRETEQP"/>
      <sheetName val="HDFCNYDGTF"/>
      <sheetName val="HDFCAR"/>
      <sheetName val="HDFCMNCFND"/>
      <sheetName val="HDFCMY"/>
      <sheetName val="HDFCBUSICY"/>
      <sheetName val="HDFCPM"/>
      <sheetName val="HDFCCB"/>
      <sheetName val="HDFC500ETF"/>
      <sheetName val="HDFC500IDF"/>
      <sheetName val="HDINFG"/>
      <sheetName val="HDFCNY50ET"/>
      <sheetName val="HDFCNYNX50"/>
      <sheetName val="HDFCRETHEP"/>
      <sheetName val="HDFCGF"/>
      <sheetName val="HDFCGR"/>
      <sheetName val="MY2005"/>
      <sheetName val="HDFCSMALLF"/>
      <sheetName val="HDFCDIVYLD"/>
      <sheetName val="HDFCM30IDF"/>
      <sheetName val="HDFCM30ETF"/>
      <sheetName val="HDFCMANFFN"/>
      <sheetName val="HDFCQ30ETF"/>
      <sheetName val="HDFCNY500M"/>
      <sheetName val="HDFCLM250F"/>
      <sheetName val="HDFCLARGEF"/>
      <sheetName val="HDFCL30IDF"/>
      <sheetName val="HDFCL30ETF"/>
      <sheetName val="MIDCAP"/>
      <sheetName val="HDFCMULCAP"/>
      <sheetName val="HDFCMIDETF"/>
      <sheetName val="HDFCMIDIDF"/>
      <sheetName val="HDFCNY50EW"/>
      <sheetName val="HDFCSMAIDF"/>
      <sheetName val="HDFCSMAETF"/>
      <sheetName val="HDFCN100EW"/>
      <sheetName val="HDGETF"/>
      <sheetName val="HSILVERETF"/>
      <sheetName val="HDFCDPEFOF"/>
      <sheetName val="HSILVERFOF"/>
      <sheetName val="HDFCGOLD"/>
      <sheetName val="HDFCDWIFOF"/>
      <sheetName val="DerivativeHDFCMY"/>
      <sheetName val="DerivativeMY2005"/>
      <sheetName val="DerivativeMIDCAP"/>
      <sheetName val="DerivativeHDFCE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 Master"/>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CA Row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s Data"/>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Data"/>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rivatives"/>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L465"/>
  <sheetViews>
    <sheetView tabSelected="1" workbookViewId="0">
      <selection sqref="A1:J1"/>
    </sheetView>
  </sheetViews>
  <sheetFormatPr defaultRowHeight="15" x14ac:dyDescent="0.25"/>
  <cols>
    <col min="1" max="1" width="3.7109375" style="3" customWidth="1"/>
    <col min="2" max="2" width="33.42578125" style="3" customWidth="1"/>
    <col min="3" max="3" width="31.140625" style="3" customWidth="1"/>
    <col min="4" max="4" width="51.28515625" style="3" customWidth="1"/>
    <col min="5" max="5" width="33" style="3" customWidth="1"/>
    <col min="6" max="6" width="16.5703125" style="3" customWidth="1"/>
    <col min="7" max="7" width="21.7109375" style="3" customWidth="1"/>
    <col min="8" max="8" width="16.42578125" style="3" customWidth="1"/>
    <col min="9" max="9" width="14.7109375" style="3" customWidth="1"/>
    <col min="10" max="11" width="15.7109375" style="3" customWidth="1"/>
    <col min="12" max="12" width="10.42578125" style="3" customWidth="1"/>
    <col min="13" max="16384" width="9.140625" style="3"/>
  </cols>
  <sheetData>
    <row r="1" spans="1:12" ht="52.5" customHeight="1" x14ac:dyDescent="0.3">
      <c r="A1" s="47" t="s">
        <v>0</v>
      </c>
      <c r="B1" s="47" t="s">
        <v>0</v>
      </c>
      <c r="C1" s="47" t="s">
        <v>0</v>
      </c>
      <c r="D1" s="47" t="s">
        <v>0</v>
      </c>
      <c r="E1" s="47" t="s">
        <v>0</v>
      </c>
      <c r="F1" s="47" t="s">
        <v>0</v>
      </c>
      <c r="G1" s="47" t="s">
        <v>0</v>
      </c>
      <c r="H1" s="47" t="s">
        <v>0</v>
      </c>
      <c r="I1" s="47" t="s">
        <v>0</v>
      </c>
      <c r="J1" s="47" t="s">
        <v>0</v>
      </c>
      <c r="K1" s="1" t="s">
        <v>1</v>
      </c>
      <c r="L1" s="2" t="s">
        <v>2</v>
      </c>
    </row>
    <row r="2" spans="1:12" x14ac:dyDescent="0.25">
      <c r="A2" s="48" t="s">
        <v>3</v>
      </c>
      <c r="B2" s="48" t="s">
        <v>3</v>
      </c>
      <c r="C2" s="48" t="s">
        <v>3</v>
      </c>
      <c r="D2" s="48" t="s">
        <v>3</v>
      </c>
      <c r="E2" s="48" t="s">
        <v>3</v>
      </c>
      <c r="F2" s="48" t="s">
        <v>3</v>
      </c>
      <c r="G2" s="48" t="s">
        <v>3</v>
      </c>
      <c r="H2" s="48" t="s">
        <v>3</v>
      </c>
      <c r="I2" s="48" t="s">
        <v>3</v>
      </c>
      <c r="J2" s="48" t="s">
        <v>3</v>
      </c>
      <c r="K2" s="4"/>
      <c r="L2" s="4"/>
    </row>
    <row r="3" spans="1:12" x14ac:dyDescent="0.25">
      <c r="A3" s="4"/>
      <c r="D3" s="4"/>
      <c r="E3" s="4"/>
      <c r="F3" s="4"/>
      <c r="G3" s="4"/>
      <c r="H3" s="4"/>
      <c r="I3" s="4"/>
      <c r="J3" s="4"/>
      <c r="K3" s="4"/>
      <c r="L3" s="4"/>
    </row>
    <row r="4" spans="1:12" x14ac:dyDescent="0.25">
      <c r="A4" s="4"/>
      <c r="B4" s="4"/>
      <c r="C4" s="4"/>
      <c r="D4" s="4"/>
      <c r="E4" s="4"/>
      <c r="F4" s="4"/>
      <c r="G4" s="4"/>
      <c r="H4" s="4"/>
      <c r="I4" s="4"/>
      <c r="J4" s="4"/>
      <c r="K4" s="4"/>
      <c r="L4" s="4"/>
    </row>
    <row r="5" spans="1:12" ht="26.25" x14ac:dyDescent="0.25">
      <c r="A5" s="4"/>
      <c r="B5" s="5" t="s">
        <v>4</v>
      </c>
      <c r="C5" s="5" t="s">
        <v>5</v>
      </c>
      <c r="D5" s="5" t="s">
        <v>6</v>
      </c>
      <c r="E5" s="5" t="s">
        <v>7</v>
      </c>
      <c r="F5" s="5" t="s">
        <v>8</v>
      </c>
      <c r="G5" s="6" t="s">
        <v>9</v>
      </c>
      <c r="H5" s="6" t="s">
        <v>10</v>
      </c>
      <c r="I5" s="6" t="s">
        <v>11</v>
      </c>
      <c r="J5" s="6" t="s">
        <v>12</v>
      </c>
      <c r="K5" s="7" t="s">
        <v>13</v>
      </c>
      <c r="L5" s="5" t="s">
        <v>14</v>
      </c>
    </row>
    <row r="6" spans="1:12" x14ac:dyDescent="0.25">
      <c r="A6" s="8"/>
      <c r="B6" s="9" t="s">
        <v>15</v>
      </c>
      <c r="C6" s="8"/>
      <c r="D6" s="8"/>
      <c r="E6" s="8"/>
      <c r="F6" s="8"/>
      <c r="G6" s="8"/>
      <c r="H6" s="8"/>
      <c r="I6" s="8"/>
      <c r="J6" s="8"/>
      <c r="K6" s="8"/>
      <c r="L6" s="8"/>
    </row>
    <row r="7" spans="1:12" x14ac:dyDescent="0.25">
      <c r="A7" s="8"/>
      <c r="B7" s="9" t="s">
        <v>16</v>
      </c>
      <c r="C7" s="8"/>
      <c r="D7" s="8"/>
      <c r="E7" s="8"/>
      <c r="F7" s="8"/>
      <c r="G7" s="8"/>
      <c r="H7" s="8"/>
      <c r="I7" s="8"/>
      <c r="J7" s="8"/>
      <c r="K7" s="8"/>
      <c r="L7" s="8"/>
    </row>
    <row r="8" spans="1:12" x14ac:dyDescent="0.25">
      <c r="A8" s="8"/>
      <c r="B8" s="9" t="s">
        <v>17</v>
      </c>
      <c r="C8" s="8"/>
      <c r="D8" s="8"/>
      <c r="E8" s="8"/>
      <c r="F8" s="8"/>
      <c r="G8" s="8"/>
      <c r="H8" s="8"/>
      <c r="I8" s="8"/>
      <c r="J8" s="8"/>
      <c r="K8" s="8"/>
      <c r="L8" s="8"/>
    </row>
    <row r="9" spans="1:12" x14ac:dyDescent="0.25">
      <c r="A9" s="10" t="s">
        <v>18</v>
      </c>
      <c r="B9" s="11" t="s">
        <v>19</v>
      </c>
      <c r="C9" s="11" t="s">
        <v>20</v>
      </c>
      <c r="D9" s="11" t="s">
        <v>21</v>
      </c>
      <c r="E9" s="11" t="s">
        <v>22</v>
      </c>
      <c r="F9" s="12">
        <v>33914751</v>
      </c>
      <c r="G9" s="13">
        <v>576126.82999999996</v>
      </c>
      <c r="H9" s="13">
        <v>6.11</v>
      </c>
      <c r="I9" s="14" t="s">
        <v>20</v>
      </c>
      <c r="J9" s="14" t="s">
        <v>20</v>
      </c>
      <c r="K9" s="15">
        <v>1.84</v>
      </c>
      <c r="L9" s="16">
        <v>4.28</v>
      </c>
    </row>
    <row r="10" spans="1:12" x14ac:dyDescent="0.25">
      <c r="A10" s="10" t="s">
        <v>18</v>
      </c>
      <c r="B10" s="11" t="s">
        <v>23</v>
      </c>
      <c r="C10" s="11" t="s">
        <v>20</v>
      </c>
      <c r="D10" s="11" t="s">
        <v>24</v>
      </c>
      <c r="E10" s="11" t="s">
        <v>22</v>
      </c>
      <c r="F10" s="12">
        <v>28841624</v>
      </c>
      <c r="G10" s="13">
        <v>361327.87</v>
      </c>
      <c r="H10" s="13">
        <v>3.83</v>
      </c>
      <c r="I10" s="14" t="s">
        <v>20</v>
      </c>
      <c r="J10" s="14" t="s">
        <v>20</v>
      </c>
      <c r="K10" s="15">
        <v>0.71</v>
      </c>
      <c r="L10" s="16">
        <v>3.12</v>
      </c>
    </row>
    <row r="11" spans="1:12" x14ac:dyDescent="0.25">
      <c r="A11" s="10" t="s">
        <v>18</v>
      </c>
      <c r="B11" s="11" t="s">
        <v>25</v>
      </c>
      <c r="C11" s="11" t="s">
        <v>20</v>
      </c>
      <c r="D11" s="11" t="s">
        <v>26</v>
      </c>
      <c r="E11" s="11" t="s">
        <v>27</v>
      </c>
      <c r="F11" s="12">
        <v>25123788</v>
      </c>
      <c r="G11" s="13">
        <v>317841.03999999998</v>
      </c>
      <c r="H11" s="13">
        <v>3.37</v>
      </c>
      <c r="I11" s="14" t="s">
        <v>20</v>
      </c>
      <c r="J11" s="14" t="s">
        <v>20</v>
      </c>
      <c r="K11" s="15">
        <v>0.87</v>
      </c>
      <c r="L11" s="16">
        <v>2.5099999999999998</v>
      </c>
    </row>
    <row r="12" spans="1:12" x14ac:dyDescent="0.25">
      <c r="A12" s="10" t="s">
        <v>18</v>
      </c>
      <c r="B12" s="11" t="s">
        <v>28</v>
      </c>
      <c r="C12" s="11" t="s">
        <v>20</v>
      </c>
      <c r="D12" s="11" t="s">
        <v>29</v>
      </c>
      <c r="E12" s="11" t="s">
        <v>30</v>
      </c>
      <c r="F12" s="12">
        <v>16390088</v>
      </c>
      <c r="G12" s="13">
        <v>308100.87</v>
      </c>
      <c r="H12" s="13">
        <v>3.27</v>
      </c>
      <c r="I12" s="14" t="s">
        <v>20</v>
      </c>
      <c r="J12" s="14" t="s">
        <v>20</v>
      </c>
      <c r="K12" s="15">
        <v>0.68</v>
      </c>
      <c r="L12" s="16">
        <v>2.59</v>
      </c>
    </row>
    <row r="13" spans="1:12" x14ac:dyDescent="0.25">
      <c r="A13" s="10" t="s">
        <v>18</v>
      </c>
      <c r="B13" s="11" t="s">
        <v>31</v>
      </c>
      <c r="C13" s="11" t="s">
        <v>20</v>
      </c>
      <c r="D13" s="11" t="s">
        <v>32</v>
      </c>
      <c r="E13" s="11" t="s">
        <v>22</v>
      </c>
      <c r="F13" s="12">
        <v>39455000</v>
      </c>
      <c r="G13" s="13">
        <v>304947.7</v>
      </c>
      <c r="H13" s="13">
        <v>3.24</v>
      </c>
      <c r="I13" s="14" t="s">
        <v>20</v>
      </c>
      <c r="J13" s="14" t="s">
        <v>20</v>
      </c>
      <c r="K13" s="15">
        <v>0.37</v>
      </c>
      <c r="L13" s="16">
        <v>2.87</v>
      </c>
    </row>
    <row r="14" spans="1:12" x14ac:dyDescent="0.25">
      <c r="A14" s="10" t="s">
        <v>18</v>
      </c>
      <c r="B14" s="11" t="s">
        <v>33</v>
      </c>
      <c r="C14" s="11" t="s">
        <v>20</v>
      </c>
      <c r="D14" s="11" t="s">
        <v>34</v>
      </c>
      <c r="E14" s="11" t="s">
        <v>35</v>
      </c>
      <c r="F14" s="12">
        <v>6814633</v>
      </c>
      <c r="G14" s="13">
        <v>243105.22</v>
      </c>
      <c r="H14" s="13">
        <v>2.58</v>
      </c>
      <c r="I14" s="14" t="s">
        <v>20</v>
      </c>
      <c r="J14" s="14" t="s">
        <v>20</v>
      </c>
      <c r="K14" s="15">
        <v>0.13</v>
      </c>
      <c r="L14" s="16">
        <v>2.4500000000000002</v>
      </c>
    </row>
    <row r="15" spans="1:12" x14ac:dyDescent="0.25">
      <c r="A15" s="10" t="s">
        <v>18</v>
      </c>
      <c r="B15" s="11" t="s">
        <v>36</v>
      </c>
      <c r="C15" s="11" t="s">
        <v>20</v>
      </c>
      <c r="D15" s="11" t="s">
        <v>37</v>
      </c>
      <c r="E15" s="11" t="s">
        <v>38</v>
      </c>
      <c r="F15" s="12">
        <v>70337915</v>
      </c>
      <c r="G15" s="13">
        <v>227894.84</v>
      </c>
      <c r="H15" s="13">
        <v>2.42</v>
      </c>
      <c r="I15" s="14" t="s">
        <v>20</v>
      </c>
      <c r="J15" s="14" t="s">
        <v>20</v>
      </c>
      <c r="K15" s="15">
        <v>0.13</v>
      </c>
      <c r="L15" s="16">
        <v>2.2799999999999998</v>
      </c>
    </row>
    <row r="16" spans="1:12" x14ac:dyDescent="0.25">
      <c r="A16" s="10" t="s">
        <v>18</v>
      </c>
      <c r="B16" s="11" t="s">
        <v>39</v>
      </c>
      <c r="C16" s="11" t="s">
        <v>20</v>
      </c>
      <c r="D16" s="11" t="s">
        <v>40</v>
      </c>
      <c r="E16" s="11" t="s">
        <v>41</v>
      </c>
      <c r="F16" s="12">
        <v>55854731</v>
      </c>
      <c r="G16" s="13">
        <v>221128.88</v>
      </c>
      <c r="H16" s="13">
        <v>2.35</v>
      </c>
      <c r="I16" s="14" t="s">
        <v>20</v>
      </c>
      <c r="J16" s="14" t="s">
        <v>20</v>
      </c>
      <c r="K16" s="15">
        <v>0.05</v>
      </c>
      <c r="L16" s="16">
        <v>2.2999999999999998</v>
      </c>
    </row>
    <row r="17" spans="1:12" x14ac:dyDescent="0.25">
      <c r="A17" s="10" t="s">
        <v>18</v>
      </c>
      <c r="B17" s="11" t="s">
        <v>42</v>
      </c>
      <c r="C17" s="11" t="s">
        <v>20</v>
      </c>
      <c r="D17" s="11" t="s">
        <v>43</v>
      </c>
      <c r="E17" s="11" t="s">
        <v>44</v>
      </c>
      <c r="F17" s="12">
        <v>12879354</v>
      </c>
      <c r="G17" s="13">
        <v>209456.93</v>
      </c>
      <c r="H17" s="13">
        <v>2.2200000000000002</v>
      </c>
      <c r="I17" s="14" t="s">
        <v>20</v>
      </c>
      <c r="J17" s="14" t="s">
        <v>20</v>
      </c>
      <c r="K17" s="15">
        <v>0.3</v>
      </c>
      <c r="L17" s="16">
        <v>1.92</v>
      </c>
    </row>
    <row r="18" spans="1:12" x14ac:dyDescent="0.25">
      <c r="A18" s="10" t="s">
        <v>20</v>
      </c>
      <c r="B18" s="11" t="s">
        <v>45</v>
      </c>
      <c r="C18" s="11" t="s">
        <v>20</v>
      </c>
      <c r="D18" s="11" t="s">
        <v>46</v>
      </c>
      <c r="E18" s="11" t="s">
        <v>22</v>
      </c>
      <c r="F18" s="12">
        <v>19827457</v>
      </c>
      <c r="G18" s="13">
        <v>195518.55</v>
      </c>
      <c r="H18" s="13">
        <v>2.0699999999999998</v>
      </c>
      <c r="I18" s="14" t="s">
        <v>20</v>
      </c>
      <c r="J18" s="14" t="s">
        <v>20</v>
      </c>
      <c r="K18" s="15">
        <v>0</v>
      </c>
      <c r="L18" s="16">
        <v>2.0699999999999998</v>
      </c>
    </row>
    <row r="19" spans="1:12" x14ac:dyDescent="0.25">
      <c r="A19" s="10" t="s">
        <v>20</v>
      </c>
      <c r="B19" s="11" t="s">
        <v>47</v>
      </c>
      <c r="C19" s="11" t="s">
        <v>20</v>
      </c>
      <c r="D19" s="11" t="s">
        <v>48</v>
      </c>
      <c r="E19" s="11" t="s">
        <v>49</v>
      </c>
      <c r="F19" s="12">
        <v>41476926</v>
      </c>
      <c r="G19" s="13">
        <v>185609.24</v>
      </c>
      <c r="H19" s="13">
        <v>1.97</v>
      </c>
      <c r="I19" s="14" t="s">
        <v>20</v>
      </c>
      <c r="J19" s="14" t="s">
        <v>20</v>
      </c>
      <c r="K19" s="15">
        <v>0</v>
      </c>
      <c r="L19" s="16">
        <v>1.97</v>
      </c>
    </row>
    <row r="20" spans="1:12" x14ac:dyDescent="0.25">
      <c r="A20" s="10" t="s">
        <v>20</v>
      </c>
      <c r="B20" s="11" t="s">
        <v>50</v>
      </c>
      <c r="C20" s="11" t="s">
        <v>20</v>
      </c>
      <c r="D20" s="11" t="s">
        <v>51</v>
      </c>
      <c r="E20" s="11" t="s">
        <v>52</v>
      </c>
      <c r="F20" s="12">
        <v>7209838</v>
      </c>
      <c r="G20" s="13">
        <v>125735.97</v>
      </c>
      <c r="H20" s="13">
        <v>1.33</v>
      </c>
      <c r="I20" s="14" t="s">
        <v>20</v>
      </c>
      <c r="J20" s="14" t="s">
        <v>20</v>
      </c>
      <c r="K20" s="15">
        <v>0.19</v>
      </c>
      <c r="L20" s="16">
        <v>1.1399999999999999</v>
      </c>
    </row>
    <row r="21" spans="1:12" x14ac:dyDescent="0.25">
      <c r="A21" s="10" t="s">
        <v>20</v>
      </c>
      <c r="B21" s="11" t="s">
        <v>53</v>
      </c>
      <c r="C21" s="11" t="s">
        <v>20</v>
      </c>
      <c r="D21" s="11" t="s">
        <v>54</v>
      </c>
      <c r="E21" s="11" t="s">
        <v>30</v>
      </c>
      <c r="F21" s="12">
        <v>3031297</v>
      </c>
      <c r="G21" s="13">
        <v>124659.06</v>
      </c>
      <c r="H21" s="13">
        <v>1.32</v>
      </c>
      <c r="I21" s="14" t="s">
        <v>20</v>
      </c>
      <c r="J21" s="14" t="s">
        <v>20</v>
      </c>
      <c r="K21" s="15">
        <v>0.25</v>
      </c>
      <c r="L21" s="16">
        <v>1.08</v>
      </c>
    </row>
    <row r="22" spans="1:12" x14ac:dyDescent="0.25">
      <c r="A22" s="10" t="s">
        <v>20</v>
      </c>
      <c r="B22" s="11" t="s">
        <v>55</v>
      </c>
      <c r="C22" s="11" t="s">
        <v>20</v>
      </c>
      <c r="D22" s="11" t="s">
        <v>56</v>
      </c>
      <c r="E22" s="11" t="s">
        <v>52</v>
      </c>
      <c r="F22" s="12">
        <v>5619125</v>
      </c>
      <c r="G22" s="13">
        <v>116903.09</v>
      </c>
      <c r="H22" s="13">
        <v>1.24</v>
      </c>
      <c r="I22" s="14" t="s">
        <v>20</v>
      </c>
      <c r="J22" s="14" t="s">
        <v>20</v>
      </c>
      <c r="K22" s="15">
        <v>0</v>
      </c>
      <c r="L22" s="16">
        <v>1.24</v>
      </c>
    </row>
    <row r="23" spans="1:12" x14ac:dyDescent="0.25">
      <c r="A23" s="10" t="s">
        <v>20</v>
      </c>
      <c r="B23" s="11" t="s">
        <v>57</v>
      </c>
      <c r="C23" s="11" t="s">
        <v>20</v>
      </c>
      <c r="D23" s="11" t="s">
        <v>58</v>
      </c>
      <c r="E23" s="11" t="s">
        <v>59</v>
      </c>
      <c r="F23" s="12">
        <v>3530509</v>
      </c>
      <c r="G23" s="13">
        <v>105556.92</v>
      </c>
      <c r="H23" s="13">
        <v>1.1200000000000001</v>
      </c>
      <c r="I23" s="14" t="s">
        <v>20</v>
      </c>
      <c r="J23" s="14" t="s">
        <v>20</v>
      </c>
      <c r="K23" s="15">
        <v>0.27</v>
      </c>
      <c r="L23" s="16">
        <v>0.86</v>
      </c>
    </row>
    <row r="24" spans="1:12" x14ac:dyDescent="0.25">
      <c r="A24" s="10" t="s">
        <v>20</v>
      </c>
      <c r="B24" s="11" t="s">
        <v>60</v>
      </c>
      <c r="C24" s="11" t="s">
        <v>20</v>
      </c>
      <c r="D24" s="11" t="s">
        <v>61</v>
      </c>
      <c r="E24" s="11" t="s">
        <v>62</v>
      </c>
      <c r="F24" s="12">
        <v>23000000</v>
      </c>
      <c r="G24" s="13">
        <v>97175</v>
      </c>
      <c r="H24" s="13">
        <v>1.03</v>
      </c>
      <c r="I24" s="14" t="s">
        <v>20</v>
      </c>
      <c r="J24" s="14" t="s">
        <v>20</v>
      </c>
      <c r="K24" s="15">
        <v>0</v>
      </c>
      <c r="L24" s="16">
        <v>1.03</v>
      </c>
    </row>
    <row r="25" spans="1:12" x14ac:dyDescent="0.25">
      <c r="A25" s="10" t="s">
        <v>20</v>
      </c>
      <c r="B25" s="11" t="s">
        <v>63</v>
      </c>
      <c r="C25" s="11" t="s">
        <v>20</v>
      </c>
      <c r="D25" s="11" t="s">
        <v>64</v>
      </c>
      <c r="E25" s="11" t="s">
        <v>62</v>
      </c>
      <c r="F25" s="12">
        <v>19233000</v>
      </c>
      <c r="G25" s="13">
        <v>86519.65</v>
      </c>
      <c r="H25" s="13">
        <v>0.92</v>
      </c>
      <c r="I25" s="14" t="s">
        <v>20</v>
      </c>
      <c r="J25" s="14" t="s">
        <v>20</v>
      </c>
      <c r="K25" s="15">
        <v>0.01</v>
      </c>
      <c r="L25" s="16">
        <v>0.91</v>
      </c>
    </row>
    <row r="26" spans="1:12" x14ac:dyDescent="0.25">
      <c r="A26" s="10" t="s">
        <v>20</v>
      </c>
      <c r="B26" s="11" t="s">
        <v>65</v>
      </c>
      <c r="C26" s="11" t="s">
        <v>20</v>
      </c>
      <c r="D26" s="11" t="s">
        <v>66</v>
      </c>
      <c r="E26" s="11" t="s">
        <v>22</v>
      </c>
      <c r="F26" s="12">
        <v>4161154</v>
      </c>
      <c r="G26" s="13">
        <v>79116.02</v>
      </c>
      <c r="H26" s="13">
        <v>0.84</v>
      </c>
      <c r="I26" s="14" t="s">
        <v>20</v>
      </c>
      <c r="J26" s="14" t="s">
        <v>20</v>
      </c>
      <c r="K26" s="15">
        <v>0.23</v>
      </c>
      <c r="L26" s="16">
        <v>0.61</v>
      </c>
    </row>
    <row r="27" spans="1:12" x14ac:dyDescent="0.25">
      <c r="A27" s="10" t="s">
        <v>20</v>
      </c>
      <c r="B27" s="11" t="s">
        <v>67</v>
      </c>
      <c r="C27" s="11" t="s">
        <v>20</v>
      </c>
      <c r="D27" s="11" t="s">
        <v>68</v>
      </c>
      <c r="E27" s="11" t="s">
        <v>69</v>
      </c>
      <c r="F27" s="12">
        <v>4938689</v>
      </c>
      <c r="G27" s="13">
        <v>73270.39</v>
      </c>
      <c r="H27" s="13">
        <v>0.78</v>
      </c>
      <c r="I27" s="14" t="s">
        <v>20</v>
      </c>
      <c r="J27" s="14" t="s">
        <v>20</v>
      </c>
      <c r="K27" s="15">
        <v>0.11</v>
      </c>
      <c r="L27" s="16">
        <v>0.67</v>
      </c>
    </row>
    <row r="28" spans="1:12" x14ac:dyDescent="0.25">
      <c r="A28" s="10" t="s">
        <v>20</v>
      </c>
      <c r="B28" s="11" t="s">
        <v>70</v>
      </c>
      <c r="C28" s="11" t="s">
        <v>20</v>
      </c>
      <c r="D28" s="11" t="s">
        <v>71</v>
      </c>
      <c r="E28" s="11" t="s">
        <v>59</v>
      </c>
      <c r="F28" s="12">
        <v>580761</v>
      </c>
      <c r="G28" s="13">
        <v>71495.45</v>
      </c>
      <c r="H28" s="13">
        <v>0.76</v>
      </c>
      <c r="I28" s="14" t="s">
        <v>20</v>
      </c>
      <c r="J28" s="14" t="s">
        <v>20</v>
      </c>
      <c r="K28" s="15">
        <v>0.21</v>
      </c>
      <c r="L28" s="16">
        <v>0.55000000000000004</v>
      </c>
    </row>
    <row r="29" spans="1:12" x14ac:dyDescent="0.25">
      <c r="A29" s="10" t="s">
        <v>20</v>
      </c>
      <c r="B29" s="11" t="s">
        <v>72</v>
      </c>
      <c r="C29" s="11" t="s">
        <v>20</v>
      </c>
      <c r="D29" s="11" t="s">
        <v>73</v>
      </c>
      <c r="E29" s="11" t="s">
        <v>22</v>
      </c>
      <c r="F29" s="12">
        <v>31655550</v>
      </c>
      <c r="G29" s="13">
        <v>67549.78</v>
      </c>
      <c r="H29" s="13">
        <v>0.72</v>
      </c>
      <c r="I29" s="14" t="s">
        <v>20</v>
      </c>
      <c r="J29" s="14" t="s">
        <v>20</v>
      </c>
      <c r="K29" s="15">
        <v>0.04</v>
      </c>
      <c r="L29" s="16">
        <v>0.68</v>
      </c>
    </row>
    <row r="30" spans="1:12" x14ac:dyDescent="0.25">
      <c r="A30" s="10" t="s">
        <v>20</v>
      </c>
      <c r="B30" s="11" t="s">
        <v>74</v>
      </c>
      <c r="C30" s="11" t="s">
        <v>20</v>
      </c>
      <c r="D30" s="11" t="s">
        <v>75</v>
      </c>
      <c r="E30" s="11" t="s">
        <v>59</v>
      </c>
      <c r="F30" s="12">
        <v>3973073</v>
      </c>
      <c r="G30" s="13">
        <v>66650.289999999994</v>
      </c>
      <c r="H30" s="13">
        <v>0.71</v>
      </c>
      <c r="I30" s="14" t="s">
        <v>20</v>
      </c>
      <c r="J30" s="14" t="s">
        <v>20</v>
      </c>
      <c r="K30" s="15">
        <v>0</v>
      </c>
      <c r="L30" s="16">
        <v>0.71</v>
      </c>
    </row>
    <row r="31" spans="1:12" x14ac:dyDescent="0.25">
      <c r="A31" s="10" t="s">
        <v>20</v>
      </c>
      <c r="B31" s="11" t="s">
        <v>76</v>
      </c>
      <c r="C31" s="11" t="s">
        <v>20</v>
      </c>
      <c r="D31" s="11" t="s">
        <v>77</v>
      </c>
      <c r="E31" s="11" t="s">
        <v>78</v>
      </c>
      <c r="F31" s="12">
        <v>34000000</v>
      </c>
      <c r="G31" s="13">
        <v>60220.800000000003</v>
      </c>
      <c r="H31" s="13">
        <v>0.64</v>
      </c>
      <c r="I31" s="14" t="s">
        <v>20</v>
      </c>
      <c r="J31" s="14" t="s">
        <v>20</v>
      </c>
      <c r="K31" s="15">
        <v>0</v>
      </c>
      <c r="L31" s="16">
        <v>0.64</v>
      </c>
    </row>
    <row r="32" spans="1:12" x14ac:dyDescent="0.25">
      <c r="A32" s="10" t="s">
        <v>20</v>
      </c>
      <c r="B32" s="11" t="s">
        <v>79</v>
      </c>
      <c r="C32" s="11" t="s">
        <v>20</v>
      </c>
      <c r="D32" s="11" t="s">
        <v>80</v>
      </c>
      <c r="E32" s="11" t="s">
        <v>30</v>
      </c>
      <c r="F32" s="12">
        <v>3451998</v>
      </c>
      <c r="G32" s="13">
        <v>59562.5</v>
      </c>
      <c r="H32" s="13">
        <v>0.63</v>
      </c>
      <c r="I32" s="14" t="s">
        <v>20</v>
      </c>
      <c r="J32" s="14" t="s">
        <v>20</v>
      </c>
      <c r="K32" s="15">
        <v>0.02</v>
      </c>
      <c r="L32" s="16">
        <v>0.61</v>
      </c>
    </row>
    <row r="33" spans="1:12" x14ac:dyDescent="0.25">
      <c r="A33" s="10" t="s">
        <v>20</v>
      </c>
      <c r="B33" s="11" t="s">
        <v>81</v>
      </c>
      <c r="C33" s="11" t="s">
        <v>20</v>
      </c>
      <c r="D33" s="11" t="s">
        <v>82</v>
      </c>
      <c r="E33" s="11" t="s">
        <v>27</v>
      </c>
      <c r="F33" s="12">
        <v>16546625</v>
      </c>
      <c r="G33" s="13">
        <v>59278.28</v>
      </c>
      <c r="H33" s="13">
        <v>0.63</v>
      </c>
      <c r="I33" s="14" t="s">
        <v>20</v>
      </c>
      <c r="J33" s="14" t="s">
        <v>20</v>
      </c>
      <c r="K33" s="15">
        <v>0.03</v>
      </c>
      <c r="L33" s="16">
        <v>0.6</v>
      </c>
    </row>
    <row r="34" spans="1:12" x14ac:dyDescent="0.25">
      <c r="A34" s="10" t="s">
        <v>20</v>
      </c>
      <c r="B34" s="11" t="s">
        <v>83</v>
      </c>
      <c r="C34" s="11" t="s">
        <v>20</v>
      </c>
      <c r="D34" s="11" t="s">
        <v>84</v>
      </c>
      <c r="E34" s="11" t="s">
        <v>85</v>
      </c>
      <c r="F34" s="12">
        <v>1380991</v>
      </c>
      <c r="G34" s="13">
        <v>59718.879999999997</v>
      </c>
      <c r="H34" s="13">
        <v>0.63</v>
      </c>
      <c r="I34" s="14" t="s">
        <v>20</v>
      </c>
      <c r="J34" s="14" t="s">
        <v>20</v>
      </c>
      <c r="K34" s="15">
        <v>0.2</v>
      </c>
      <c r="L34" s="16">
        <v>0.44</v>
      </c>
    </row>
    <row r="35" spans="1:12" x14ac:dyDescent="0.25">
      <c r="A35" s="10" t="s">
        <v>20</v>
      </c>
      <c r="B35" s="11" t="s">
        <v>86</v>
      </c>
      <c r="C35" s="11" t="s">
        <v>20</v>
      </c>
      <c r="D35" s="11" t="s">
        <v>87</v>
      </c>
      <c r="E35" s="11" t="s">
        <v>27</v>
      </c>
      <c r="F35" s="12">
        <v>21911600</v>
      </c>
      <c r="G35" s="13">
        <v>57211.19</v>
      </c>
      <c r="H35" s="13">
        <v>0.61</v>
      </c>
      <c r="I35" s="14" t="s">
        <v>20</v>
      </c>
      <c r="J35" s="14" t="s">
        <v>20</v>
      </c>
      <c r="K35" s="15">
        <v>0.05</v>
      </c>
      <c r="L35" s="16">
        <v>0.55000000000000004</v>
      </c>
    </row>
    <row r="36" spans="1:12" x14ac:dyDescent="0.25">
      <c r="A36" s="10" t="s">
        <v>20</v>
      </c>
      <c r="B36" s="11" t="s">
        <v>88</v>
      </c>
      <c r="C36" s="11" t="s">
        <v>20</v>
      </c>
      <c r="D36" s="11" t="s">
        <v>89</v>
      </c>
      <c r="E36" s="11" t="s">
        <v>62</v>
      </c>
      <c r="F36" s="12">
        <v>687500</v>
      </c>
      <c r="G36" s="13">
        <v>54210.06</v>
      </c>
      <c r="H36" s="13">
        <v>0.57999999999999996</v>
      </c>
      <c r="I36" s="14" t="s">
        <v>20</v>
      </c>
      <c r="J36" s="14" t="s">
        <v>20</v>
      </c>
      <c r="K36" s="15">
        <v>0.57999999999999996</v>
      </c>
      <c r="L36" s="16">
        <v>0</v>
      </c>
    </row>
    <row r="37" spans="1:12" x14ac:dyDescent="0.25">
      <c r="A37" s="10" t="s">
        <v>20</v>
      </c>
      <c r="B37" s="11" t="s">
        <v>90</v>
      </c>
      <c r="C37" s="11" t="s">
        <v>20</v>
      </c>
      <c r="D37" s="11" t="s">
        <v>91</v>
      </c>
      <c r="E37" s="11" t="s">
        <v>92</v>
      </c>
      <c r="F37" s="12">
        <v>23474637</v>
      </c>
      <c r="G37" s="13">
        <v>51726.36</v>
      </c>
      <c r="H37" s="13">
        <v>0.55000000000000004</v>
      </c>
      <c r="I37" s="14" t="s">
        <v>20</v>
      </c>
      <c r="J37" s="14" t="s">
        <v>20</v>
      </c>
      <c r="K37" s="15">
        <v>0</v>
      </c>
      <c r="L37" s="16">
        <v>0.55000000000000004</v>
      </c>
    </row>
    <row r="38" spans="1:12" x14ac:dyDescent="0.25">
      <c r="A38" s="10" t="s">
        <v>20</v>
      </c>
      <c r="B38" s="11" t="s">
        <v>93</v>
      </c>
      <c r="C38" s="11" t="s">
        <v>20</v>
      </c>
      <c r="D38" s="11" t="s">
        <v>94</v>
      </c>
      <c r="E38" s="11" t="s">
        <v>95</v>
      </c>
      <c r="F38" s="12">
        <v>3890000</v>
      </c>
      <c r="G38" s="13">
        <v>50764.5</v>
      </c>
      <c r="H38" s="13">
        <v>0.54</v>
      </c>
      <c r="I38" s="14" t="s">
        <v>20</v>
      </c>
      <c r="J38" s="14" t="s">
        <v>20</v>
      </c>
      <c r="K38" s="15">
        <v>0</v>
      </c>
      <c r="L38" s="16">
        <v>0.54</v>
      </c>
    </row>
    <row r="39" spans="1:12" x14ac:dyDescent="0.25">
      <c r="A39" s="10" t="s">
        <v>20</v>
      </c>
      <c r="B39" s="11" t="s">
        <v>96</v>
      </c>
      <c r="C39" s="11" t="s">
        <v>20</v>
      </c>
      <c r="D39" s="11" t="s">
        <v>97</v>
      </c>
      <c r="E39" s="11" t="s">
        <v>62</v>
      </c>
      <c r="F39" s="12">
        <v>2891000</v>
      </c>
      <c r="G39" s="13">
        <v>50190.65</v>
      </c>
      <c r="H39" s="13">
        <v>0.53</v>
      </c>
      <c r="I39" s="14" t="s">
        <v>20</v>
      </c>
      <c r="J39" s="14" t="s">
        <v>20</v>
      </c>
      <c r="K39" s="15">
        <v>0.35</v>
      </c>
      <c r="L39" s="16">
        <v>0.18</v>
      </c>
    </row>
    <row r="40" spans="1:12" x14ac:dyDescent="0.25">
      <c r="A40" s="10" t="s">
        <v>20</v>
      </c>
      <c r="B40" s="11" t="s">
        <v>98</v>
      </c>
      <c r="C40" s="11" t="s">
        <v>20</v>
      </c>
      <c r="D40" s="11" t="s">
        <v>99</v>
      </c>
      <c r="E40" s="11" t="s">
        <v>49</v>
      </c>
      <c r="F40" s="12">
        <v>1978819</v>
      </c>
      <c r="G40" s="13">
        <v>48853.08</v>
      </c>
      <c r="H40" s="13">
        <v>0.52</v>
      </c>
      <c r="I40" s="14" t="s">
        <v>20</v>
      </c>
      <c r="J40" s="14" t="s">
        <v>20</v>
      </c>
      <c r="K40" s="15">
        <v>0.23</v>
      </c>
      <c r="L40" s="16">
        <v>0.28999999999999998</v>
      </c>
    </row>
    <row r="41" spans="1:12" x14ac:dyDescent="0.25">
      <c r="A41" s="10" t="s">
        <v>20</v>
      </c>
      <c r="B41" s="11" t="s">
        <v>100</v>
      </c>
      <c r="C41" s="11" t="s">
        <v>20</v>
      </c>
      <c r="D41" s="11" t="s">
        <v>101</v>
      </c>
      <c r="E41" s="11" t="s">
        <v>35</v>
      </c>
      <c r="F41" s="12">
        <v>4300000</v>
      </c>
      <c r="G41" s="13">
        <v>46343.25</v>
      </c>
      <c r="H41" s="13">
        <v>0.49</v>
      </c>
      <c r="I41" s="14" t="s">
        <v>20</v>
      </c>
      <c r="J41" s="14" t="s">
        <v>20</v>
      </c>
      <c r="K41" s="15">
        <v>0</v>
      </c>
      <c r="L41" s="16">
        <v>0.49</v>
      </c>
    </row>
    <row r="42" spans="1:12" x14ac:dyDescent="0.25">
      <c r="A42" s="10" t="s">
        <v>20</v>
      </c>
      <c r="B42" s="11" t="s">
        <v>102</v>
      </c>
      <c r="C42" s="11" t="s">
        <v>20</v>
      </c>
      <c r="D42" s="11" t="s">
        <v>103</v>
      </c>
      <c r="E42" s="11" t="s">
        <v>104</v>
      </c>
      <c r="F42" s="12">
        <v>570000</v>
      </c>
      <c r="G42" s="13">
        <v>42704.12</v>
      </c>
      <c r="H42" s="13">
        <v>0.45</v>
      </c>
      <c r="I42" s="14" t="s">
        <v>20</v>
      </c>
      <c r="J42" s="14" t="s">
        <v>20</v>
      </c>
      <c r="K42" s="15">
        <v>0</v>
      </c>
      <c r="L42" s="16">
        <v>0.45</v>
      </c>
    </row>
    <row r="43" spans="1:12" x14ac:dyDescent="0.25">
      <c r="A43" s="10" t="s">
        <v>20</v>
      </c>
      <c r="B43" s="11" t="s">
        <v>105</v>
      </c>
      <c r="C43" s="11" t="s">
        <v>20</v>
      </c>
      <c r="D43" s="11" t="s">
        <v>106</v>
      </c>
      <c r="E43" s="11" t="s">
        <v>95</v>
      </c>
      <c r="F43" s="12">
        <v>1080400</v>
      </c>
      <c r="G43" s="13">
        <v>42533.19</v>
      </c>
      <c r="H43" s="13">
        <v>0.45</v>
      </c>
      <c r="I43" s="14" t="s">
        <v>20</v>
      </c>
      <c r="J43" s="14" t="s">
        <v>20</v>
      </c>
      <c r="K43" s="15">
        <v>0.03</v>
      </c>
      <c r="L43" s="16">
        <v>0.42</v>
      </c>
    </row>
    <row r="44" spans="1:12" x14ac:dyDescent="0.25">
      <c r="A44" s="10" t="s">
        <v>20</v>
      </c>
      <c r="B44" s="11" t="s">
        <v>107</v>
      </c>
      <c r="C44" s="11" t="s">
        <v>20</v>
      </c>
      <c r="D44" s="11" t="s">
        <v>108</v>
      </c>
      <c r="E44" s="11" t="s">
        <v>109</v>
      </c>
      <c r="F44" s="12">
        <v>4200000</v>
      </c>
      <c r="G44" s="13">
        <v>42795.9</v>
      </c>
      <c r="H44" s="13">
        <v>0.45</v>
      </c>
      <c r="I44" s="14" t="s">
        <v>20</v>
      </c>
      <c r="J44" s="14" t="s">
        <v>20</v>
      </c>
      <c r="K44" s="15">
        <v>0</v>
      </c>
      <c r="L44" s="16">
        <v>0.45</v>
      </c>
    </row>
    <row r="45" spans="1:12" x14ac:dyDescent="0.25">
      <c r="A45" s="10" t="s">
        <v>20</v>
      </c>
      <c r="B45" s="11" t="s">
        <v>110</v>
      </c>
      <c r="C45" s="11" t="s">
        <v>20</v>
      </c>
      <c r="D45" s="11" t="s">
        <v>111</v>
      </c>
      <c r="E45" s="11" t="s">
        <v>112</v>
      </c>
      <c r="F45" s="12">
        <v>1071533</v>
      </c>
      <c r="G45" s="13">
        <v>41197.230000000003</v>
      </c>
      <c r="H45" s="13">
        <v>0.44</v>
      </c>
      <c r="I45" s="14" t="s">
        <v>20</v>
      </c>
      <c r="J45" s="14" t="s">
        <v>20</v>
      </c>
      <c r="K45" s="15">
        <v>0</v>
      </c>
      <c r="L45" s="16">
        <v>0.44</v>
      </c>
    </row>
    <row r="46" spans="1:12" x14ac:dyDescent="0.25">
      <c r="A46" s="10" t="s">
        <v>20</v>
      </c>
      <c r="B46" s="11" t="s">
        <v>113</v>
      </c>
      <c r="C46" s="11" t="s">
        <v>20</v>
      </c>
      <c r="D46" s="11" t="s">
        <v>114</v>
      </c>
      <c r="E46" s="11" t="s">
        <v>115</v>
      </c>
      <c r="F46" s="12">
        <v>30011467</v>
      </c>
      <c r="G46" s="13">
        <v>40401.440000000002</v>
      </c>
      <c r="H46" s="13">
        <v>0.43</v>
      </c>
      <c r="I46" s="14" t="s">
        <v>20</v>
      </c>
      <c r="J46" s="14" t="s">
        <v>20</v>
      </c>
      <c r="K46" s="15">
        <v>0.05</v>
      </c>
      <c r="L46" s="16">
        <v>0.38</v>
      </c>
    </row>
    <row r="47" spans="1:12" x14ac:dyDescent="0.25">
      <c r="A47" s="10" t="s">
        <v>20</v>
      </c>
      <c r="B47" s="11" t="s">
        <v>116</v>
      </c>
      <c r="C47" s="11" t="s">
        <v>20</v>
      </c>
      <c r="D47" s="11" t="s">
        <v>117</v>
      </c>
      <c r="E47" s="11" t="s">
        <v>118</v>
      </c>
      <c r="F47" s="12">
        <v>9000000</v>
      </c>
      <c r="G47" s="13">
        <v>39357</v>
      </c>
      <c r="H47" s="13">
        <v>0.42</v>
      </c>
      <c r="I47" s="14" t="s">
        <v>20</v>
      </c>
      <c r="J47" s="14" t="s">
        <v>20</v>
      </c>
      <c r="K47" s="15">
        <v>0</v>
      </c>
      <c r="L47" s="16">
        <v>0.42</v>
      </c>
    </row>
    <row r="48" spans="1:12" x14ac:dyDescent="0.25">
      <c r="A48" s="10" t="s">
        <v>20</v>
      </c>
      <c r="B48" s="11" t="s">
        <v>119</v>
      </c>
      <c r="C48" s="11" t="s">
        <v>20</v>
      </c>
      <c r="D48" s="11" t="s">
        <v>120</v>
      </c>
      <c r="E48" s="11" t="s">
        <v>35</v>
      </c>
      <c r="F48" s="12">
        <v>14834080</v>
      </c>
      <c r="G48" s="13">
        <v>38242.26</v>
      </c>
      <c r="H48" s="13">
        <v>0.41</v>
      </c>
      <c r="I48" s="14" t="s">
        <v>20</v>
      </c>
      <c r="J48" s="14" t="s">
        <v>20</v>
      </c>
      <c r="K48" s="15">
        <v>0</v>
      </c>
      <c r="L48" s="16">
        <v>0.41</v>
      </c>
    </row>
    <row r="49" spans="1:12" x14ac:dyDescent="0.25">
      <c r="A49" s="10" t="s">
        <v>20</v>
      </c>
      <c r="B49" s="11" t="s">
        <v>121</v>
      </c>
      <c r="C49" s="11" t="s">
        <v>20</v>
      </c>
      <c r="D49" s="11" t="s">
        <v>122</v>
      </c>
      <c r="E49" s="11" t="s">
        <v>59</v>
      </c>
      <c r="F49" s="12">
        <v>436561</v>
      </c>
      <c r="G49" s="13">
        <v>38626.04</v>
      </c>
      <c r="H49" s="13">
        <v>0.41</v>
      </c>
      <c r="I49" s="14" t="s">
        <v>20</v>
      </c>
      <c r="J49" s="14" t="s">
        <v>20</v>
      </c>
      <c r="K49" s="15">
        <v>0.04</v>
      </c>
      <c r="L49" s="16">
        <v>0.37</v>
      </c>
    </row>
    <row r="50" spans="1:12" x14ac:dyDescent="0.25">
      <c r="A50" s="10" t="s">
        <v>20</v>
      </c>
      <c r="B50" s="11" t="s">
        <v>123</v>
      </c>
      <c r="C50" s="11" t="s">
        <v>20</v>
      </c>
      <c r="D50" s="11" t="s">
        <v>124</v>
      </c>
      <c r="E50" s="11" t="s">
        <v>22</v>
      </c>
      <c r="F50" s="12">
        <v>3921500</v>
      </c>
      <c r="G50" s="13">
        <v>38869.910000000003</v>
      </c>
      <c r="H50" s="13">
        <v>0.41</v>
      </c>
      <c r="I50" s="14" t="s">
        <v>20</v>
      </c>
      <c r="J50" s="14" t="s">
        <v>20</v>
      </c>
      <c r="K50" s="15">
        <v>0.08</v>
      </c>
      <c r="L50" s="16">
        <v>0.34</v>
      </c>
    </row>
    <row r="51" spans="1:12" x14ac:dyDescent="0.25">
      <c r="A51" s="10" t="s">
        <v>20</v>
      </c>
      <c r="B51" s="11" t="s">
        <v>125</v>
      </c>
      <c r="C51" s="11" t="s">
        <v>20</v>
      </c>
      <c r="D51" s="11" t="s">
        <v>126</v>
      </c>
      <c r="E51" s="11" t="s">
        <v>35</v>
      </c>
      <c r="F51" s="12">
        <v>4957308</v>
      </c>
      <c r="G51" s="13">
        <v>36490.74</v>
      </c>
      <c r="H51" s="13">
        <v>0.39</v>
      </c>
      <c r="I51" s="14" t="s">
        <v>20</v>
      </c>
      <c r="J51" s="14" t="s">
        <v>20</v>
      </c>
      <c r="K51" s="15">
        <v>0</v>
      </c>
      <c r="L51" s="16">
        <v>0.39</v>
      </c>
    </row>
    <row r="52" spans="1:12" x14ac:dyDescent="0.25">
      <c r="A52" s="10" t="s">
        <v>20</v>
      </c>
      <c r="B52" s="11" t="s">
        <v>127</v>
      </c>
      <c r="C52" s="11" t="s">
        <v>20</v>
      </c>
      <c r="D52" s="11" t="s">
        <v>128</v>
      </c>
      <c r="E52" s="11" t="s">
        <v>129</v>
      </c>
      <c r="F52" s="12">
        <v>23000000</v>
      </c>
      <c r="G52" s="13">
        <v>34904.800000000003</v>
      </c>
      <c r="H52" s="13">
        <v>0.37</v>
      </c>
      <c r="I52" s="14" t="s">
        <v>20</v>
      </c>
      <c r="J52" s="14" t="s">
        <v>20</v>
      </c>
      <c r="K52" s="15">
        <v>0</v>
      </c>
      <c r="L52" s="16">
        <v>0.37</v>
      </c>
    </row>
    <row r="53" spans="1:12" x14ac:dyDescent="0.25">
      <c r="A53" s="10" t="s">
        <v>20</v>
      </c>
      <c r="B53" s="11" t="s">
        <v>130</v>
      </c>
      <c r="C53" s="11" t="s">
        <v>20</v>
      </c>
      <c r="D53" s="11" t="s">
        <v>131</v>
      </c>
      <c r="E53" s="11" t="s">
        <v>52</v>
      </c>
      <c r="F53" s="12">
        <v>2447056</v>
      </c>
      <c r="G53" s="13">
        <v>35318.36</v>
      </c>
      <c r="H53" s="13">
        <v>0.37</v>
      </c>
      <c r="I53" s="14" t="s">
        <v>20</v>
      </c>
      <c r="J53" s="14" t="s">
        <v>20</v>
      </c>
      <c r="K53" s="15">
        <v>0</v>
      </c>
      <c r="L53" s="16">
        <v>0.37</v>
      </c>
    </row>
    <row r="54" spans="1:12" x14ac:dyDescent="0.25">
      <c r="A54" s="10" t="s">
        <v>20</v>
      </c>
      <c r="B54" s="11" t="s">
        <v>132</v>
      </c>
      <c r="C54" s="11" t="s">
        <v>20</v>
      </c>
      <c r="D54" s="11" t="s">
        <v>133</v>
      </c>
      <c r="E54" s="11" t="s">
        <v>134</v>
      </c>
      <c r="F54" s="12">
        <v>13409626</v>
      </c>
      <c r="G54" s="13">
        <v>35215.019999999997</v>
      </c>
      <c r="H54" s="13">
        <v>0.37</v>
      </c>
      <c r="I54" s="14" t="s">
        <v>20</v>
      </c>
      <c r="J54" s="14" t="s">
        <v>20</v>
      </c>
      <c r="K54" s="15">
        <v>0.01</v>
      </c>
      <c r="L54" s="16">
        <v>0.36</v>
      </c>
    </row>
    <row r="55" spans="1:12" x14ac:dyDescent="0.25">
      <c r="A55" s="10" t="s">
        <v>20</v>
      </c>
      <c r="B55" s="11" t="s">
        <v>135</v>
      </c>
      <c r="C55" s="11" t="s">
        <v>20</v>
      </c>
      <c r="D55" s="11" t="s">
        <v>136</v>
      </c>
      <c r="E55" s="11" t="s">
        <v>52</v>
      </c>
      <c r="F55" s="12">
        <v>2891712</v>
      </c>
      <c r="G55" s="13">
        <v>33887.97</v>
      </c>
      <c r="H55" s="13">
        <v>0.36</v>
      </c>
      <c r="I55" s="14" t="s">
        <v>20</v>
      </c>
      <c r="J55" s="14" t="s">
        <v>20</v>
      </c>
      <c r="K55" s="15">
        <v>0.02</v>
      </c>
      <c r="L55" s="16">
        <v>0.34</v>
      </c>
    </row>
    <row r="56" spans="1:12" x14ac:dyDescent="0.25">
      <c r="A56" s="10" t="s">
        <v>20</v>
      </c>
      <c r="B56" s="11" t="s">
        <v>137</v>
      </c>
      <c r="C56" s="11" t="s">
        <v>20</v>
      </c>
      <c r="D56" s="11" t="s">
        <v>138</v>
      </c>
      <c r="E56" s="11" t="s">
        <v>52</v>
      </c>
      <c r="F56" s="12">
        <v>556198</v>
      </c>
      <c r="G56" s="13">
        <v>31023.06</v>
      </c>
      <c r="H56" s="13">
        <v>0.33</v>
      </c>
      <c r="I56" s="14" t="s">
        <v>20</v>
      </c>
      <c r="J56" s="14" t="s">
        <v>20</v>
      </c>
      <c r="K56" s="15">
        <v>0.05</v>
      </c>
      <c r="L56" s="16">
        <v>0.28000000000000003</v>
      </c>
    </row>
    <row r="57" spans="1:12" x14ac:dyDescent="0.25">
      <c r="A57" s="10" t="s">
        <v>20</v>
      </c>
      <c r="B57" s="11" t="s">
        <v>139</v>
      </c>
      <c r="C57" s="11" t="s">
        <v>20</v>
      </c>
      <c r="D57" s="11" t="s">
        <v>140</v>
      </c>
      <c r="E57" s="11" t="s">
        <v>118</v>
      </c>
      <c r="F57" s="12">
        <v>2470573</v>
      </c>
      <c r="G57" s="13">
        <v>30241.05</v>
      </c>
      <c r="H57" s="13">
        <v>0.32</v>
      </c>
      <c r="I57" s="14" t="s">
        <v>20</v>
      </c>
      <c r="J57" s="14" t="s">
        <v>20</v>
      </c>
      <c r="K57" s="15">
        <v>0.08</v>
      </c>
      <c r="L57" s="16">
        <v>0.24</v>
      </c>
    </row>
    <row r="58" spans="1:12" x14ac:dyDescent="0.25">
      <c r="A58" s="10" t="s">
        <v>20</v>
      </c>
      <c r="B58" s="11" t="s">
        <v>141</v>
      </c>
      <c r="C58" s="11" t="s">
        <v>20</v>
      </c>
      <c r="D58" s="11" t="s">
        <v>142</v>
      </c>
      <c r="E58" s="11" t="s">
        <v>129</v>
      </c>
      <c r="F58" s="12">
        <v>2497631</v>
      </c>
      <c r="G58" s="13">
        <v>27457.71</v>
      </c>
      <c r="H58" s="13">
        <v>0.28999999999999998</v>
      </c>
      <c r="I58" s="14" t="s">
        <v>20</v>
      </c>
      <c r="J58" s="14" t="s">
        <v>20</v>
      </c>
      <c r="K58" s="15">
        <v>0.27</v>
      </c>
      <c r="L58" s="16">
        <v>0.03</v>
      </c>
    </row>
    <row r="59" spans="1:12" x14ac:dyDescent="0.25">
      <c r="A59" s="10" t="s">
        <v>20</v>
      </c>
      <c r="B59" s="11" t="s">
        <v>143</v>
      </c>
      <c r="C59" s="11" t="s">
        <v>20</v>
      </c>
      <c r="D59" s="11" t="s">
        <v>144</v>
      </c>
      <c r="E59" s="11" t="s">
        <v>115</v>
      </c>
      <c r="F59" s="12">
        <v>3488806</v>
      </c>
      <c r="G59" s="13">
        <v>27615.64</v>
      </c>
      <c r="H59" s="13">
        <v>0.28999999999999998</v>
      </c>
      <c r="I59" s="14" t="s">
        <v>20</v>
      </c>
      <c r="J59" s="14" t="s">
        <v>20</v>
      </c>
      <c r="K59" s="15">
        <v>0.02</v>
      </c>
      <c r="L59" s="16">
        <v>0.27</v>
      </c>
    </row>
    <row r="60" spans="1:12" x14ac:dyDescent="0.25">
      <c r="A60" s="10" t="s">
        <v>20</v>
      </c>
      <c r="B60" s="11" t="s">
        <v>145</v>
      </c>
      <c r="C60" s="11" t="s">
        <v>20</v>
      </c>
      <c r="D60" s="11" t="s">
        <v>146</v>
      </c>
      <c r="E60" s="11" t="s">
        <v>95</v>
      </c>
      <c r="F60" s="12">
        <v>8388984</v>
      </c>
      <c r="G60" s="13">
        <v>27528.45</v>
      </c>
      <c r="H60" s="13">
        <v>0.28999999999999998</v>
      </c>
      <c r="I60" s="14" t="s">
        <v>20</v>
      </c>
      <c r="J60" s="14" t="s">
        <v>20</v>
      </c>
      <c r="K60" s="15">
        <v>0</v>
      </c>
      <c r="L60" s="16">
        <v>0.28999999999999998</v>
      </c>
    </row>
    <row r="61" spans="1:12" x14ac:dyDescent="0.25">
      <c r="A61" s="10" t="s">
        <v>20</v>
      </c>
      <c r="B61" s="11" t="s">
        <v>147</v>
      </c>
      <c r="C61" s="11" t="s">
        <v>20</v>
      </c>
      <c r="D61" s="11" t="s">
        <v>148</v>
      </c>
      <c r="E61" s="11" t="s">
        <v>38</v>
      </c>
      <c r="F61" s="12">
        <v>3488831</v>
      </c>
      <c r="G61" s="13">
        <v>26108.67</v>
      </c>
      <c r="H61" s="13">
        <v>0.28000000000000003</v>
      </c>
      <c r="I61" s="14" t="s">
        <v>20</v>
      </c>
      <c r="J61" s="14" t="s">
        <v>20</v>
      </c>
      <c r="K61" s="15">
        <v>0</v>
      </c>
      <c r="L61" s="16">
        <v>0.28000000000000003</v>
      </c>
    </row>
    <row r="62" spans="1:12" x14ac:dyDescent="0.25">
      <c r="A62" s="10" t="s">
        <v>20</v>
      </c>
      <c r="B62" s="11" t="s">
        <v>149</v>
      </c>
      <c r="C62" s="11" t="s">
        <v>20</v>
      </c>
      <c r="D62" s="11" t="s">
        <v>150</v>
      </c>
      <c r="E62" s="11" t="s">
        <v>59</v>
      </c>
      <c r="F62" s="12">
        <v>3555906</v>
      </c>
      <c r="G62" s="13">
        <v>25463.84</v>
      </c>
      <c r="H62" s="13">
        <v>0.27</v>
      </c>
      <c r="I62" s="14" t="s">
        <v>20</v>
      </c>
      <c r="J62" s="14" t="s">
        <v>20</v>
      </c>
      <c r="K62" s="15">
        <v>0.05</v>
      </c>
      <c r="L62" s="16">
        <v>0.22</v>
      </c>
    </row>
    <row r="63" spans="1:12" x14ac:dyDescent="0.25">
      <c r="A63" s="10" t="s">
        <v>20</v>
      </c>
      <c r="B63" s="11" t="s">
        <v>151</v>
      </c>
      <c r="C63" s="11" t="s">
        <v>20</v>
      </c>
      <c r="D63" s="11" t="s">
        <v>152</v>
      </c>
      <c r="E63" s="11" t="s">
        <v>153</v>
      </c>
      <c r="F63" s="12">
        <v>742000</v>
      </c>
      <c r="G63" s="13">
        <v>25897.66</v>
      </c>
      <c r="H63" s="13">
        <v>0.27</v>
      </c>
      <c r="I63" s="14" t="s">
        <v>20</v>
      </c>
      <c r="J63" s="14" t="s">
        <v>20</v>
      </c>
      <c r="K63" s="15">
        <v>0.28000000000000003</v>
      </c>
      <c r="L63" s="16">
        <v>0</v>
      </c>
    </row>
    <row r="64" spans="1:12" x14ac:dyDescent="0.25">
      <c r="A64" s="10" t="s">
        <v>20</v>
      </c>
      <c r="B64" s="11" t="s">
        <v>154</v>
      </c>
      <c r="C64" s="11" t="s">
        <v>20</v>
      </c>
      <c r="D64" s="11" t="s">
        <v>155</v>
      </c>
      <c r="E64" s="11" t="s">
        <v>52</v>
      </c>
      <c r="F64" s="12">
        <v>1657318</v>
      </c>
      <c r="G64" s="13">
        <v>24518.36</v>
      </c>
      <c r="H64" s="13">
        <v>0.26</v>
      </c>
      <c r="I64" s="14" t="s">
        <v>20</v>
      </c>
      <c r="J64" s="14" t="s">
        <v>20</v>
      </c>
      <c r="K64" s="15">
        <v>0.1</v>
      </c>
      <c r="L64" s="16">
        <v>0.16</v>
      </c>
    </row>
    <row r="65" spans="1:12" x14ac:dyDescent="0.25">
      <c r="A65" s="10" t="s">
        <v>20</v>
      </c>
      <c r="B65" s="11" t="s">
        <v>156</v>
      </c>
      <c r="C65" s="11" t="s">
        <v>20</v>
      </c>
      <c r="D65" s="11" t="s">
        <v>157</v>
      </c>
      <c r="E65" s="11" t="s">
        <v>109</v>
      </c>
      <c r="F65" s="12">
        <v>351859</v>
      </c>
      <c r="G65" s="13">
        <v>24673.759999999998</v>
      </c>
      <c r="H65" s="13">
        <v>0.26</v>
      </c>
      <c r="I65" s="14" t="s">
        <v>20</v>
      </c>
      <c r="J65" s="14" t="s">
        <v>20</v>
      </c>
      <c r="K65" s="15">
        <v>0</v>
      </c>
      <c r="L65" s="16">
        <v>0.26</v>
      </c>
    </row>
    <row r="66" spans="1:12" x14ac:dyDescent="0.25">
      <c r="A66" s="10" t="s">
        <v>20</v>
      </c>
      <c r="B66" s="11" t="s">
        <v>158</v>
      </c>
      <c r="C66" s="11" t="s">
        <v>20</v>
      </c>
      <c r="D66" s="11" t="s">
        <v>159</v>
      </c>
      <c r="E66" s="11" t="s">
        <v>38</v>
      </c>
      <c r="F66" s="12">
        <v>29879361</v>
      </c>
      <c r="G66" s="13">
        <v>24067.83</v>
      </c>
      <c r="H66" s="13">
        <v>0.26</v>
      </c>
      <c r="I66" s="14" t="s">
        <v>20</v>
      </c>
      <c r="J66" s="14" t="s">
        <v>20</v>
      </c>
      <c r="K66" s="15">
        <v>0</v>
      </c>
      <c r="L66" s="16">
        <v>0.26</v>
      </c>
    </row>
    <row r="67" spans="1:12" x14ac:dyDescent="0.25">
      <c r="A67" s="10" t="s">
        <v>20</v>
      </c>
      <c r="B67" s="11" t="s">
        <v>160</v>
      </c>
      <c r="C67" s="11" t="s">
        <v>20</v>
      </c>
      <c r="D67" s="11" t="s">
        <v>161</v>
      </c>
      <c r="E67" s="11" t="s">
        <v>162</v>
      </c>
      <c r="F67" s="12">
        <v>6278237</v>
      </c>
      <c r="G67" s="13">
        <v>23854.16</v>
      </c>
      <c r="H67" s="13">
        <v>0.25</v>
      </c>
      <c r="I67" s="14" t="s">
        <v>20</v>
      </c>
      <c r="J67" s="14" t="s">
        <v>20</v>
      </c>
      <c r="K67" s="15">
        <v>0</v>
      </c>
      <c r="L67" s="16">
        <v>0.25</v>
      </c>
    </row>
    <row r="68" spans="1:12" x14ac:dyDescent="0.25">
      <c r="A68" s="10" t="s">
        <v>20</v>
      </c>
      <c r="B68" s="11" t="s">
        <v>163</v>
      </c>
      <c r="C68" s="11" t="s">
        <v>20</v>
      </c>
      <c r="D68" s="11" t="s">
        <v>164</v>
      </c>
      <c r="E68" s="11" t="s">
        <v>165</v>
      </c>
      <c r="F68" s="12">
        <v>6000000</v>
      </c>
      <c r="G68" s="13">
        <v>24033</v>
      </c>
      <c r="H68" s="13">
        <v>0.25</v>
      </c>
      <c r="I68" s="14" t="s">
        <v>20</v>
      </c>
      <c r="J68" s="14" t="s">
        <v>20</v>
      </c>
      <c r="K68" s="15">
        <v>0</v>
      </c>
      <c r="L68" s="16">
        <v>0.25</v>
      </c>
    </row>
    <row r="69" spans="1:12" x14ac:dyDescent="0.25">
      <c r="A69" s="10" t="s">
        <v>20</v>
      </c>
      <c r="B69" s="11" t="s">
        <v>166</v>
      </c>
      <c r="C69" s="11" t="s">
        <v>20</v>
      </c>
      <c r="D69" s="11" t="s">
        <v>167</v>
      </c>
      <c r="E69" s="11" t="s">
        <v>109</v>
      </c>
      <c r="F69" s="12">
        <v>137268</v>
      </c>
      <c r="G69" s="13">
        <v>21486.22</v>
      </c>
      <c r="H69" s="13">
        <v>0.23</v>
      </c>
      <c r="I69" s="14" t="s">
        <v>20</v>
      </c>
      <c r="J69" s="14" t="s">
        <v>20</v>
      </c>
      <c r="K69" s="15">
        <v>0</v>
      </c>
      <c r="L69" s="16">
        <v>0.23</v>
      </c>
    </row>
    <row r="70" spans="1:12" x14ac:dyDescent="0.25">
      <c r="A70" s="10" t="s">
        <v>20</v>
      </c>
      <c r="B70" s="11" t="s">
        <v>168</v>
      </c>
      <c r="C70" s="11" t="s">
        <v>20</v>
      </c>
      <c r="D70" s="11" t="s">
        <v>169</v>
      </c>
      <c r="E70" s="11" t="s">
        <v>27</v>
      </c>
      <c r="F70" s="12">
        <v>4486192</v>
      </c>
      <c r="G70" s="13">
        <v>21571.85</v>
      </c>
      <c r="H70" s="13">
        <v>0.23</v>
      </c>
      <c r="I70" s="14" t="s">
        <v>20</v>
      </c>
      <c r="J70" s="14" t="s">
        <v>20</v>
      </c>
      <c r="K70" s="15">
        <v>0</v>
      </c>
      <c r="L70" s="16">
        <v>0.23</v>
      </c>
    </row>
    <row r="71" spans="1:12" x14ac:dyDescent="0.25">
      <c r="A71" s="10" t="s">
        <v>20</v>
      </c>
      <c r="B71" s="11" t="s">
        <v>170</v>
      </c>
      <c r="C71" s="11" t="s">
        <v>20</v>
      </c>
      <c r="D71" s="11" t="s">
        <v>171</v>
      </c>
      <c r="E71" s="11" t="s">
        <v>172</v>
      </c>
      <c r="F71" s="12">
        <v>305375</v>
      </c>
      <c r="G71" s="13">
        <v>20797.560000000001</v>
      </c>
      <c r="H71" s="13">
        <v>0.22</v>
      </c>
      <c r="I71" s="14" t="s">
        <v>20</v>
      </c>
      <c r="J71" s="14" t="s">
        <v>20</v>
      </c>
      <c r="K71" s="15">
        <v>0.22</v>
      </c>
      <c r="L71" s="16">
        <v>0</v>
      </c>
    </row>
    <row r="72" spans="1:12" x14ac:dyDescent="0.25">
      <c r="A72" s="10" t="s">
        <v>20</v>
      </c>
      <c r="B72" s="11" t="s">
        <v>173</v>
      </c>
      <c r="C72" s="11" t="s">
        <v>20</v>
      </c>
      <c r="D72" s="11" t="s">
        <v>174</v>
      </c>
      <c r="E72" s="11" t="s">
        <v>35</v>
      </c>
      <c r="F72" s="12">
        <v>1946606</v>
      </c>
      <c r="G72" s="13">
        <v>20607.740000000002</v>
      </c>
      <c r="H72" s="13">
        <v>0.22</v>
      </c>
      <c r="I72" s="14" t="s">
        <v>20</v>
      </c>
      <c r="J72" s="14" t="s">
        <v>20</v>
      </c>
      <c r="K72" s="15">
        <v>0</v>
      </c>
      <c r="L72" s="16">
        <v>0.22</v>
      </c>
    </row>
    <row r="73" spans="1:12" x14ac:dyDescent="0.25">
      <c r="A73" s="10" t="s">
        <v>20</v>
      </c>
      <c r="B73" s="11" t="s">
        <v>175</v>
      </c>
      <c r="C73" s="11" t="s">
        <v>20</v>
      </c>
      <c r="D73" s="11" t="s">
        <v>176</v>
      </c>
      <c r="E73" s="11" t="s">
        <v>177</v>
      </c>
      <c r="F73" s="12">
        <v>3809656</v>
      </c>
      <c r="G73" s="13">
        <v>19535.919999999998</v>
      </c>
      <c r="H73" s="13">
        <v>0.21</v>
      </c>
      <c r="I73" s="14" t="s">
        <v>20</v>
      </c>
      <c r="J73" s="14" t="s">
        <v>20</v>
      </c>
      <c r="K73" s="15">
        <v>0.06</v>
      </c>
      <c r="L73" s="16">
        <v>0.15</v>
      </c>
    </row>
    <row r="74" spans="1:12" x14ac:dyDescent="0.25">
      <c r="A74" s="10" t="s">
        <v>20</v>
      </c>
      <c r="B74" s="11" t="s">
        <v>178</v>
      </c>
      <c r="C74" s="11" t="s">
        <v>20</v>
      </c>
      <c r="D74" s="11" t="s">
        <v>179</v>
      </c>
      <c r="E74" s="11" t="s">
        <v>95</v>
      </c>
      <c r="F74" s="12">
        <v>1200000</v>
      </c>
      <c r="G74" s="13">
        <v>19490.400000000001</v>
      </c>
      <c r="H74" s="13">
        <v>0.21</v>
      </c>
      <c r="I74" s="14" t="s">
        <v>20</v>
      </c>
      <c r="J74" s="14" t="s">
        <v>20</v>
      </c>
      <c r="K74" s="15">
        <v>0</v>
      </c>
      <c r="L74" s="16">
        <v>0.21</v>
      </c>
    </row>
    <row r="75" spans="1:12" x14ac:dyDescent="0.25">
      <c r="A75" s="10" t="s">
        <v>20</v>
      </c>
      <c r="B75" s="11" t="s">
        <v>180</v>
      </c>
      <c r="C75" s="11" t="s">
        <v>20</v>
      </c>
      <c r="D75" s="11" t="s">
        <v>181</v>
      </c>
      <c r="E75" s="11" t="s">
        <v>109</v>
      </c>
      <c r="F75" s="12">
        <v>1274336</v>
      </c>
      <c r="G75" s="13">
        <v>19283.25</v>
      </c>
      <c r="H75" s="13">
        <v>0.2</v>
      </c>
      <c r="I75" s="14" t="s">
        <v>20</v>
      </c>
      <c r="J75" s="14" t="s">
        <v>20</v>
      </c>
      <c r="K75" s="15">
        <v>0</v>
      </c>
      <c r="L75" s="16">
        <v>0.2</v>
      </c>
    </row>
    <row r="76" spans="1:12" x14ac:dyDescent="0.25">
      <c r="A76" s="10" t="s">
        <v>20</v>
      </c>
      <c r="B76" s="11" t="s">
        <v>182</v>
      </c>
      <c r="C76" s="11" t="s">
        <v>20</v>
      </c>
      <c r="D76" s="11" t="s">
        <v>183</v>
      </c>
      <c r="E76" s="11" t="s">
        <v>69</v>
      </c>
      <c r="F76" s="12">
        <v>2107485</v>
      </c>
      <c r="G76" s="13">
        <v>17817.73</v>
      </c>
      <c r="H76" s="13">
        <v>0.19</v>
      </c>
      <c r="I76" s="14" t="s">
        <v>20</v>
      </c>
      <c r="J76" s="14" t="s">
        <v>20</v>
      </c>
      <c r="K76" s="15">
        <v>0</v>
      </c>
      <c r="L76" s="16">
        <v>0.19</v>
      </c>
    </row>
    <row r="77" spans="1:12" x14ac:dyDescent="0.25">
      <c r="A77" s="10" t="s">
        <v>20</v>
      </c>
      <c r="B77" s="11" t="s">
        <v>184</v>
      </c>
      <c r="C77" s="11" t="s">
        <v>20</v>
      </c>
      <c r="D77" s="11" t="s">
        <v>185</v>
      </c>
      <c r="E77" s="11" t="s">
        <v>38</v>
      </c>
      <c r="F77" s="12">
        <v>12000000</v>
      </c>
      <c r="G77" s="13">
        <v>17157.599999999999</v>
      </c>
      <c r="H77" s="13">
        <v>0.18</v>
      </c>
      <c r="I77" s="14" t="s">
        <v>20</v>
      </c>
      <c r="J77" s="14" t="s">
        <v>20</v>
      </c>
      <c r="K77" s="15">
        <v>0</v>
      </c>
      <c r="L77" s="16">
        <v>0.18</v>
      </c>
    </row>
    <row r="78" spans="1:12" x14ac:dyDescent="0.25">
      <c r="A78" s="10" t="s">
        <v>20</v>
      </c>
      <c r="B78" s="11" t="s">
        <v>186</v>
      </c>
      <c r="C78" s="11" t="s">
        <v>20</v>
      </c>
      <c r="D78" s="11" t="s">
        <v>187</v>
      </c>
      <c r="E78" s="11" t="s">
        <v>62</v>
      </c>
      <c r="F78" s="12">
        <v>3172000</v>
      </c>
      <c r="G78" s="13">
        <v>17247.75</v>
      </c>
      <c r="H78" s="13">
        <v>0.18</v>
      </c>
      <c r="I78" s="14" t="s">
        <v>20</v>
      </c>
      <c r="J78" s="14" t="s">
        <v>20</v>
      </c>
      <c r="K78" s="15">
        <v>0.1</v>
      </c>
      <c r="L78" s="16">
        <v>0.08</v>
      </c>
    </row>
    <row r="79" spans="1:12" x14ac:dyDescent="0.25">
      <c r="A79" s="10" t="s">
        <v>20</v>
      </c>
      <c r="B79" s="11" t="s">
        <v>188</v>
      </c>
      <c r="C79" s="11" t="s">
        <v>20</v>
      </c>
      <c r="D79" s="11" t="s">
        <v>189</v>
      </c>
      <c r="E79" s="11" t="s">
        <v>190</v>
      </c>
      <c r="F79" s="12">
        <v>663125</v>
      </c>
      <c r="G79" s="13">
        <v>15447.17</v>
      </c>
      <c r="H79" s="13">
        <v>0.16</v>
      </c>
      <c r="I79" s="14" t="s">
        <v>20</v>
      </c>
      <c r="J79" s="14" t="s">
        <v>20</v>
      </c>
      <c r="K79" s="15">
        <v>0.04</v>
      </c>
      <c r="L79" s="16">
        <v>0.12</v>
      </c>
    </row>
    <row r="80" spans="1:12" x14ac:dyDescent="0.25">
      <c r="A80" s="10" t="s">
        <v>20</v>
      </c>
      <c r="B80" s="11" t="s">
        <v>191</v>
      </c>
      <c r="C80" s="11" t="s">
        <v>20</v>
      </c>
      <c r="D80" s="11" t="s">
        <v>192</v>
      </c>
      <c r="E80" s="11" t="s">
        <v>44</v>
      </c>
      <c r="F80" s="12">
        <v>4284242</v>
      </c>
      <c r="G80" s="13">
        <v>14874.89</v>
      </c>
      <c r="H80" s="13">
        <v>0.16</v>
      </c>
      <c r="I80" s="14" t="s">
        <v>20</v>
      </c>
      <c r="J80" s="14" t="s">
        <v>20</v>
      </c>
      <c r="K80" s="15">
        <v>0.16</v>
      </c>
      <c r="L80" s="16">
        <v>0</v>
      </c>
    </row>
    <row r="81" spans="1:12" x14ac:dyDescent="0.25">
      <c r="A81" s="10" t="s">
        <v>20</v>
      </c>
      <c r="B81" s="11" t="s">
        <v>193</v>
      </c>
      <c r="C81" s="11" t="s">
        <v>20</v>
      </c>
      <c r="D81" s="11" t="s">
        <v>194</v>
      </c>
      <c r="E81" s="11" t="s">
        <v>62</v>
      </c>
      <c r="F81" s="12">
        <v>1877975</v>
      </c>
      <c r="G81" s="13">
        <v>14614.4</v>
      </c>
      <c r="H81" s="13">
        <v>0.16</v>
      </c>
      <c r="I81" s="14" t="s">
        <v>20</v>
      </c>
      <c r="J81" s="14" t="s">
        <v>20</v>
      </c>
      <c r="K81" s="15">
        <v>0</v>
      </c>
      <c r="L81" s="16">
        <v>0.16</v>
      </c>
    </row>
    <row r="82" spans="1:12" x14ac:dyDescent="0.25">
      <c r="A82" s="10" t="s">
        <v>20</v>
      </c>
      <c r="B82" s="11" t="s">
        <v>195</v>
      </c>
      <c r="C82" s="11" t="s">
        <v>20</v>
      </c>
      <c r="D82" s="11" t="s">
        <v>196</v>
      </c>
      <c r="E82" s="11" t="s">
        <v>109</v>
      </c>
      <c r="F82" s="12">
        <v>7313200</v>
      </c>
      <c r="G82" s="13">
        <v>14376.29</v>
      </c>
      <c r="H82" s="13">
        <v>0.15</v>
      </c>
      <c r="I82" s="14" t="s">
        <v>20</v>
      </c>
      <c r="J82" s="14" t="s">
        <v>20</v>
      </c>
      <c r="K82" s="15">
        <v>0</v>
      </c>
      <c r="L82" s="16">
        <v>0.15</v>
      </c>
    </row>
    <row r="83" spans="1:12" x14ac:dyDescent="0.25">
      <c r="A83" s="10" t="s">
        <v>20</v>
      </c>
      <c r="B83" s="11" t="s">
        <v>197</v>
      </c>
      <c r="C83" s="11" t="s">
        <v>20</v>
      </c>
      <c r="D83" s="11" t="s">
        <v>198</v>
      </c>
      <c r="E83" s="11" t="s">
        <v>78</v>
      </c>
      <c r="F83" s="12">
        <v>6502880</v>
      </c>
      <c r="G83" s="13">
        <v>13122.81</v>
      </c>
      <c r="H83" s="13">
        <v>0.14000000000000001</v>
      </c>
      <c r="I83" s="14" t="s">
        <v>20</v>
      </c>
      <c r="J83" s="14" t="s">
        <v>20</v>
      </c>
      <c r="K83" s="15">
        <v>0</v>
      </c>
      <c r="L83" s="16">
        <v>0.14000000000000001</v>
      </c>
    </row>
    <row r="84" spans="1:12" x14ac:dyDescent="0.25">
      <c r="A84" s="10" t="s">
        <v>20</v>
      </c>
      <c r="B84" s="11" t="s">
        <v>199</v>
      </c>
      <c r="C84" s="11" t="s">
        <v>20</v>
      </c>
      <c r="D84" s="11" t="s">
        <v>200</v>
      </c>
      <c r="E84" s="11" t="s">
        <v>112</v>
      </c>
      <c r="F84" s="12">
        <v>5769531</v>
      </c>
      <c r="G84" s="13">
        <v>12510.07</v>
      </c>
      <c r="H84" s="13">
        <v>0.13</v>
      </c>
      <c r="I84" s="14" t="s">
        <v>20</v>
      </c>
      <c r="J84" s="14" t="s">
        <v>20</v>
      </c>
      <c r="K84" s="15">
        <v>0.01</v>
      </c>
      <c r="L84" s="16">
        <v>0.12</v>
      </c>
    </row>
    <row r="85" spans="1:12" x14ac:dyDescent="0.25">
      <c r="A85" s="10" t="s">
        <v>20</v>
      </c>
      <c r="B85" s="11" t="s">
        <v>201</v>
      </c>
      <c r="C85" s="11" t="s">
        <v>20</v>
      </c>
      <c r="D85" s="11" t="s">
        <v>202</v>
      </c>
      <c r="E85" s="11" t="s">
        <v>38</v>
      </c>
      <c r="F85" s="12">
        <v>6327000</v>
      </c>
      <c r="G85" s="13">
        <v>12417.37</v>
      </c>
      <c r="H85" s="13">
        <v>0.13</v>
      </c>
      <c r="I85" s="14" t="s">
        <v>20</v>
      </c>
      <c r="J85" s="14" t="s">
        <v>20</v>
      </c>
      <c r="K85" s="15">
        <v>0</v>
      </c>
      <c r="L85" s="16">
        <v>0.13</v>
      </c>
    </row>
    <row r="86" spans="1:12" x14ac:dyDescent="0.25">
      <c r="A86" s="10" t="s">
        <v>20</v>
      </c>
      <c r="B86" s="11" t="s">
        <v>203</v>
      </c>
      <c r="C86" s="11" t="s">
        <v>20</v>
      </c>
      <c r="D86" s="11" t="s">
        <v>204</v>
      </c>
      <c r="E86" s="11" t="s">
        <v>62</v>
      </c>
      <c r="F86" s="12">
        <v>4980933</v>
      </c>
      <c r="G86" s="13">
        <v>12036.42</v>
      </c>
      <c r="H86" s="13">
        <v>0.13</v>
      </c>
      <c r="I86" s="14" t="s">
        <v>20</v>
      </c>
      <c r="J86" s="14" t="s">
        <v>20</v>
      </c>
      <c r="K86" s="15">
        <v>0</v>
      </c>
      <c r="L86" s="16">
        <v>0.13</v>
      </c>
    </row>
    <row r="87" spans="1:12" x14ac:dyDescent="0.25">
      <c r="A87" s="10" t="s">
        <v>20</v>
      </c>
      <c r="B87" s="11" t="s">
        <v>205</v>
      </c>
      <c r="C87" s="11" t="s">
        <v>20</v>
      </c>
      <c r="D87" s="11" t="s">
        <v>206</v>
      </c>
      <c r="E87" s="11" t="s">
        <v>38</v>
      </c>
      <c r="F87" s="12">
        <v>3358800</v>
      </c>
      <c r="G87" s="13">
        <v>12242.83</v>
      </c>
      <c r="H87" s="13">
        <v>0.13</v>
      </c>
      <c r="I87" s="14" t="s">
        <v>20</v>
      </c>
      <c r="J87" s="14" t="s">
        <v>20</v>
      </c>
      <c r="K87" s="15">
        <v>0.13</v>
      </c>
      <c r="L87" s="16">
        <v>0</v>
      </c>
    </row>
    <row r="88" spans="1:12" x14ac:dyDescent="0.25">
      <c r="A88" s="10" t="s">
        <v>20</v>
      </c>
      <c r="B88" s="11" t="s">
        <v>207</v>
      </c>
      <c r="C88" s="11" t="s">
        <v>20</v>
      </c>
      <c r="D88" s="11" t="s">
        <v>208</v>
      </c>
      <c r="E88" s="11" t="s">
        <v>44</v>
      </c>
      <c r="F88" s="12">
        <v>904571</v>
      </c>
      <c r="G88" s="13">
        <v>10848.07</v>
      </c>
      <c r="H88" s="13">
        <v>0.12</v>
      </c>
      <c r="I88" s="14" t="s">
        <v>20</v>
      </c>
      <c r="J88" s="14" t="s">
        <v>20</v>
      </c>
      <c r="K88" s="15">
        <v>0</v>
      </c>
      <c r="L88" s="16">
        <v>0.12</v>
      </c>
    </row>
    <row r="89" spans="1:12" x14ac:dyDescent="0.25">
      <c r="A89" s="10" t="s">
        <v>20</v>
      </c>
      <c r="B89" s="11" t="s">
        <v>209</v>
      </c>
      <c r="C89" s="11" t="s">
        <v>20</v>
      </c>
      <c r="D89" s="11" t="s">
        <v>210</v>
      </c>
      <c r="E89" s="11" t="s">
        <v>22</v>
      </c>
      <c r="F89" s="12">
        <v>11934000</v>
      </c>
      <c r="G89" s="13">
        <v>11130.84</v>
      </c>
      <c r="H89" s="13">
        <v>0.12</v>
      </c>
      <c r="I89" s="14" t="s">
        <v>20</v>
      </c>
      <c r="J89" s="14" t="s">
        <v>20</v>
      </c>
      <c r="K89" s="15">
        <v>0.12</v>
      </c>
      <c r="L89" s="16">
        <v>0</v>
      </c>
    </row>
    <row r="90" spans="1:12" x14ac:dyDescent="0.25">
      <c r="A90" s="10" t="s">
        <v>20</v>
      </c>
      <c r="B90" s="11" t="s">
        <v>211</v>
      </c>
      <c r="C90" s="11" t="s">
        <v>20</v>
      </c>
      <c r="D90" s="11" t="s">
        <v>212</v>
      </c>
      <c r="E90" s="11" t="s">
        <v>38</v>
      </c>
      <c r="F90" s="12">
        <v>3852000</v>
      </c>
      <c r="G90" s="13">
        <v>11619.56</v>
      </c>
      <c r="H90" s="13">
        <v>0.12</v>
      </c>
      <c r="I90" s="14" t="s">
        <v>20</v>
      </c>
      <c r="J90" s="14" t="s">
        <v>20</v>
      </c>
      <c r="K90" s="15">
        <v>0.12</v>
      </c>
      <c r="L90" s="16">
        <v>0</v>
      </c>
    </row>
    <row r="91" spans="1:12" x14ac:dyDescent="0.25">
      <c r="A91" s="10" t="s">
        <v>20</v>
      </c>
      <c r="B91" s="11" t="s">
        <v>213</v>
      </c>
      <c r="C91" s="11" t="s">
        <v>20</v>
      </c>
      <c r="D91" s="11" t="s">
        <v>214</v>
      </c>
      <c r="E91" s="11" t="s">
        <v>215</v>
      </c>
      <c r="F91" s="12">
        <v>801725</v>
      </c>
      <c r="G91" s="13">
        <v>11416.56</v>
      </c>
      <c r="H91" s="13">
        <v>0.12</v>
      </c>
      <c r="I91" s="14" t="s">
        <v>20</v>
      </c>
      <c r="J91" s="14" t="s">
        <v>20</v>
      </c>
      <c r="K91" s="15">
        <v>0</v>
      </c>
      <c r="L91" s="16">
        <v>0.12</v>
      </c>
    </row>
    <row r="92" spans="1:12" x14ac:dyDescent="0.25">
      <c r="A92" s="10" t="s">
        <v>20</v>
      </c>
      <c r="B92" s="11" t="s">
        <v>216</v>
      </c>
      <c r="C92" s="11" t="s">
        <v>20</v>
      </c>
      <c r="D92" s="11" t="s">
        <v>217</v>
      </c>
      <c r="E92" s="11" t="s">
        <v>62</v>
      </c>
      <c r="F92" s="12">
        <v>1350000</v>
      </c>
      <c r="G92" s="13">
        <v>10655.55</v>
      </c>
      <c r="H92" s="13">
        <v>0.11</v>
      </c>
      <c r="I92" s="14" t="s">
        <v>20</v>
      </c>
      <c r="J92" s="14" t="s">
        <v>20</v>
      </c>
      <c r="K92" s="15">
        <v>0</v>
      </c>
      <c r="L92" s="16">
        <v>0.11</v>
      </c>
    </row>
    <row r="93" spans="1:12" x14ac:dyDescent="0.25">
      <c r="A93" s="10" t="s">
        <v>20</v>
      </c>
      <c r="B93" s="11" t="s">
        <v>218</v>
      </c>
      <c r="C93" s="11" t="s">
        <v>20</v>
      </c>
      <c r="D93" s="11" t="s">
        <v>219</v>
      </c>
      <c r="E93" s="11" t="s">
        <v>162</v>
      </c>
      <c r="F93" s="12">
        <v>318750</v>
      </c>
      <c r="G93" s="13">
        <v>8956.4</v>
      </c>
      <c r="H93" s="13">
        <v>0.1</v>
      </c>
      <c r="I93" s="14" t="s">
        <v>20</v>
      </c>
      <c r="J93" s="14" t="s">
        <v>20</v>
      </c>
      <c r="K93" s="15">
        <v>0.1</v>
      </c>
      <c r="L93" s="16">
        <v>0</v>
      </c>
    </row>
    <row r="94" spans="1:12" x14ac:dyDescent="0.25">
      <c r="A94" s="10" t="s">
        <v>20</v>
      </c>
      <c r="B94" s="11" t="s">
        <v>220</v>
      </c>
      <c r="C94" s="11" t="s">
        <v>20</v>
      </c>
      <c r="D94" s="11" t="s">
        <v>221</v>
      </c>
      <c r="E94" s="11" t="s">
        <v>222</v>
      </c>
      <c r="F94" s="12">
        <v>1197585</v>
      </c>
      <c r="G94" s="13">
        <v>8180.7</v>
      </c>
      <c r="H94" s="13">
        <v>0.09</v>
      </c>
      <c r="I94" s="14" t="s">
        <v>20</v>
      </c>
      <c r="J94" s="14" t="s">
        <v>20</v>
      </c>
      <c r="K94" s="15">
        <v>0</v>
      </c>
      <c r="L94" s="16">
        <v>0.09</v>
      </c>
    </row>
    <row r="95" spans="1:12" x14ac:dyDescent="0.25">
      <c r="A95" s="10" t="s">
        <v>20</v>
      </c>
      <c r="B95" s="11" t="s">
        <v>223</v>
      </c>
      <c r="C95" s="11" t="s">
        <v>20</v>
      </c>
      <c r="D95" s="11" t="s">
        <v>224</v>
      </c>
      <c r="E95" s="11" t="s">
        <v>225</v>
      </c>
      <c r="F95" s="12">
        <v>1351000</v>
      </c>
      <c r="G95" s="13">
        <v>8028.99</v>
      </c>
      <c r="H95" s="13">
        <v>0.09</v>
      </c>
      <c r="I95" s="14" t="s">
        <v>20</v>
      </c>
      <c r="J95" s="14" t="s">
        <v>20</v>
      </c>
      <c r="K95" s="15">
        <v>0.09</v>
      </c>
      <c r="L95" s="16">
        <v>0</v>
      </c>
    </row>
    <row r="96" spans="1:12" x14ac:dyDescent="0.25">
      <c r="A96" s="10" t="s">
        <v>20</v>
      </c>
      <c r="B96" s="11" t="s">
        <v>226</v>
      </c>
      <c r="C96" s="11" t="s">
        <v>20</v>
      </c>
      <c r="D96" s="11" t="s">
        <v>227</v>
      </c>
      <c r="E96" s="11" t="s">
        <v>228</v>
      </c>
      <c r="F96" s="12">
        <v>1395100</v>
      </c>
      <c r="G96" s="13">
        <v>8422.92</v>
      </c>
      <c r="H96" s="13">
        <v>0.09</v>
      </c>
      <c r="I96" s="14" t="s">
        <v>20</v>
      </c>
      <c r="J96" s="14" t="s">
        <v>20</v>
      </c>
      <c r="K96" s="15">
        <v>0.09</v>
      </c>
      <c r="L96" s="16">
        <v>0</v>
      </c>
    </row>
    <row r="97" spans="1:12" x14ac:dyDescent="0.25">
      <c r="A97" s="10" t="s">
        <v>20</v>
      </c>
      <c r="B97" s="11" t="s">
        <v>229</v>
      </c>
      <c r="C97" s="11" t="s">
        <v>20</v>
      </c>
      <c r="D97" s="11" t="s">
        <v>230</v>
      </c>
      <c r="E97" s="11" t="s">
        <v>231</v>
      </c>
      <c r="F97" s="12">
        <v>8160030</v>
      </c>
      <c r="G97" s="13">
        <v>8616.18</v>
      </c>
      <c r="H97" s="13">
        <v>0.09</v>
      </c>
      <c r="I97" s="14" t="s">
        <v>20</v>
      </c>
      <c r="J97" s="14" t="s">
        <v>20</v>
      </c>
      <c r="K97" s="15">
        <v>0</v>
      </c>
      <c r="L97" s="16">
        <v>0.09</v>
      </c>
    </row>
    <row r="98" spans="1:12" x14ac:dyDescent="0.25">
      <c r="A98" s="10" t="s">
        <v>20</v>
      </c>
      <c r="B98" s="11" t="s">
        <v>232</v>
      </c>
      <c r="C98" s="11" t="s">
        <v>20</v>
      </c>
      <c r="D98" s="11" t="s">
        <v>233</v>
      </c>
      <c r="E98" s="11" t="s">
        <v>62</v>
      </c>
      <c r="F98" s="12">
        <v>3300000</v>
      </c>
      <c r="G98" s="13">
        <v>7580.1</v>
      </c>
      <c r="H98" s="13">
        <v>0.08</v>
      </c>
      <c r="I98" s="14" t="s">
        <v>20</v>
      </c>
      <c r="J98" s="14" t="s">
        <v>20</v>
      </c>
      <c r="K98" s="15">
        <v>0</v>
      </c>
      <c r="L98" s="16">
        <v>0.08</v>
      </c>
    </row>
    <row r="99" spans="1:12" x14ac:dyDescent="0.25">
      <c r="A99" s="10" t="s">
        <v>20</v>
      </c>
      <c r="B99" s="11" t="s">
        <v>234</v>
      </c>
      <c r="C99" s="11" t="s">
        <v>20</v>
      </c>
      <c r="D99" s="11" t="s">
        <v>235</v>
      </c>
      <c r="E99" s="11" t="s">
        <v>236</v>
      </c>
      <c r="F99" s="12">
        <v>307800</v>
      </c>
      <c r="G99" s="13">
        <v>7041.85</v>
      </c>
      <c r="H99" s="13">
        <v>7.0000000000000007E-2</v>
      </c>
      <c r="I99" s="14" t="s">
        <v>20</v>
      </c>
      <c r="J99" s="14" t="s">
        <v>20</v>
      </c>
      <c r="K99" s="15">
        <v>0.08</v>
      </c>
      <c r="L99" s="16">
        <v>0</v>
      </c>
    </row>
    <row r="100" spans="1:12" x14ac:dyDescent="0.25">
      <c r="A100" s="10" t="s">
        <v>20</v>
      </c>
      <c r="B100" s="11" t="s">
        <v>237</v>
      </c>
      <c r="C100" s="11" t="s">
        <v>20</v>
      </c>
      <c r="D100" s="11" t="s">
        <v>238</v>
      </c>
      <c r="E100" s="11" t="s">
        <v>239</v>
      </c>
      <c r="F100" s="12">
        <v>4147692</v>
      </c>
      <c r="G100" s="13">
        <v>6758.66</v>
      </c>
      <c r="H100" s="13">
        <v>7.0000000000000007E-2</v>
      </c>
      <c r="I100" s="14" t="s">
        <v>20</v>
      </c>
      <c r="J100" s="14" t="s">
        <v>20</v>
      </c>
      <c r="K100" s="15">
        <v>0</v>
      </c>
      <c r="L100" s="16">
        <v>7.0000000000000007E-2</v>
      </c>
    </row>
    <row r="101" spans="1:12" x14ac:dyDescent="0.25">
      <c r="A101" s="10" t="s">
        <v>20</v>
      </c>
      <c r="B101" s="11" t="s">
        <v>240</v>
      </c>
      <c r="C101" s="11" t="s">
        <v>20</v>
      </c>
      <c r="D101" s="11" t="s">
        <v>241</v>
      </c>
      <c r="E101" s="11" t="s">
        <v>69</v>
      </c>
      <c r="F101" s="12">
        <v>880000</v>
      </c>
      <c r="G101" s="13">
        <v>5614.84</v>
      </c>
      <c r="H101" s="13">
        <v>0.06</v>
      </c>
      <c r="I101" s="14" t="s">
        <v>20</v>
      </c>
      <c r="J101" s="14" t="s">
        <v>20</v>
      </c>
      <c r="K101" s="15">
        <v>0.06</v>
      </c>
      <c r="L101" s="16">
        <v>0</v>
      </c>
    </row>
    <row r="102" spans="1:12" x14ac:dyDescent="0.25">
      <c r="A102" s="10" t="s">
        <v>20</v>
      </c>
      <c r="B102" s="11" t="s">
        <v>242</v>
      </c>
      <c r="C102" s="11" t="s">
        <v>20</v>
      </c>
      <c r="D102" s="11" t="s">
        <v>243</v>
      </c>
      <c r="E102" s="11" t="s">
        <v>30</v>
      </c>
      <c r="F102" s="12">
        <v>188650</v>
      </c>
      <c r="G102" s="13">
        <v>5410.39</v>
      </c>
      <c r="H102" s="13">
        <v>0.06</v>
      </c>
      <c r="I102" s="14" t="s">
        <v>20</v>
      </c>
      <c r="J102" s="14" t="s">
        <v>20</v>
      </c>
      <c r="K102" s="15">
        <v>0.06</v>
      </c>
      <c r="L102" s="16">
        <v>0</v>
      </c>
    </row>
    <row r="103" spans="1:12" x14ac:dyDescent="0.25">
      <c r="A103" s="10" t="s">
        <v>20</v>
      </c>
      <c r="B103" s="11" t="s">
        <v>244</v>
      </c>
      <c r="C103" s="11" t="s">
        <v>20</v>
      </c>
      <c r="D103" s="11" t="s">
        <v>245</v>
      </c>
      <c r="E103" s="11" t="s">
        <v>22</v>
      </c>
      <c r="F103" s="12">
        <v>3383386</v>
      </c>
      <c r="G103" s="13">
        <v>5121.7700000000004</v>
      </c>
      <c r="H103" s="13">
        <v>0.05</v>
      </c>
      <c r="I103" s="14" t="s">
        <v>20</v>
      </c>
      <c r="J103" s="14" t="s">
        <v>20</v>
      </c>
      <c r="K103" s="15">
        <v>0</v>
      </c>
      <c r="L103" s="16">
        <v>0.05</v>
      </c>
    </row>
    <row r="104" spans="1:12" x14ac:dyDescent="0.25">
      <c r="A104" s="10" t="s">
        <v>20</v>
      </c>
      <c r="B104" s="11" t="s">
        <v>246</v>
      </c>
      <c r="C104" s="11" t="s">
        <v>20</v>
      </c>
      <c r="D104" s="11" t="s">
        <v>247</v>
      </c>
      <c r="E104" s="11" t="s">
        <v>44</v>
      </c>
      <c r="F104" s="12">
        <v>345102</v>
      </c>
      <c r="G104" s="13">
        <v>4675.79</v>
      </c>
      <c r="H104" s="13">
        <v>0.05</v>
      </c>
      <c r="I104" s="14" t="s">
        <v>20</v>
      </c>
      <c r="J104" s="14" t="s">
        <v>20</v>
      </c>
      <c r="K104" s="15">
        <v>0</v>
      </c>
      <c r="L104" s="16">
        <v>0.05</v>
      </c>
    </row>
    <row r="105" spans="1:12" x14ac:dyDescent="0.25">
      <c r="A105" s="10" t="s">
        <v>20</v>
      </c>
      <c r="B105" s="11" t="s">
        <v>248</v>
      </c>
      <c r="C105" s="11" t="s">
        <v>20</v>
      </c>
      <c r="D105" s="11" t="s">
        <v>249</v>
      </c>
      <c r="E105" s="11" t="s">
        <v>62</v>
      </c>
      <c r="F105" s="12">
        <v>3399345</v>
      </c>
      <c r="G105" s="13">
        <v>5130.97</v>
      </c>
      <c r="H105" s="13">
        <v>0.05</v>
      </c>
      <c r="I105" s="14" t="s">
        <v>20</v>
      </c>
      <c r="J105" s="14" t="s">
        <v>20</v>
      </c>
      <c r="K105" s="15">
        <v>0</v>
      </c>
      <c r="L105" s="16">
        <v>0.05</v>
      </c>
    </row>
    <row r="106" spans="1:12" x14ac:dyDescent="0.25">
      <c r="A106" s="10" t="s">
        <v>20</v>
      </c>
      <c r="B106" s="11" t="s">
        <v>250</v>
      </c>
      <c r="C106" s="11" t="s">
        <v>20</v>
      </c>
      <c r="D106" s="11" t="s">
        <v>251</v>
      </c>
      <c r="E106" s="11" t="s">
        <v>177</v>
      </c>
      <c r="F106" s="12">
        <v>41800</v>
      </c>
      <c r="G106" s="13">
        <v>4801.75</v>
      </c>
      <c r="H106" s="13">
        <v>0.05</v>
      </c>
      <c r="I106" s="14" t="s">
        <v>20</v>
      </c>
      <c r="J106" s="14" t="s">
        <v>20</v>
      </c>
      <c r="K106" s="15">
        <v>0.05</v>
      </c>
      <c r="L106" s="16">
        <v>0</v>
      </c>
    </row>
    <row r="107" spans="1:12" x14ac:dyDescent="0.25">
      <c r="A107" s="10" t="s">
        <v>20</v>
      </c>
      <c r="B107" s="11" t="s">
        <v>252</v>
      </c>
      <c r="C107" s="11" t="s">
        <v>20</v>
      </c>
      <c r="D107" s="11" t="s">
        <v>253</v>
      </c>
      <c r="E107" s="11" t="s">
        <v>92</v>
      </c>
      <c r="F107" s="12">
        <v>4617806</v>
      </c>
      <c r="G107" s="13">
        <v>4984.92</v>
      </c>
      <c r="H107" s="13">
        <v>0.05</v>
      </c>
      <c r="I107" s="14" t="s">
        <v>20</v>
      </c>
      <c r="J107" s="14" t="s">
        <v>20</v>
      </c>
      <c r="K107" s="15">
        <v>0</v>
      </c>
      <c r="L107" s="16">
        <v>0.05</v>
      </c>
    </row>
    <row r="108" spans="1:12" x14ac:dyDescent="0.25">
      <c r="A108" s="10" t="s">
        <v>20</v>
      </c>
      <c r="B108" s="11" t="s">
        <v>254</v>
      </c>
      <c r="C108" s="11" t="s">
        <v>20</v>
      </c>
      <c r="D108" s="11" t="s">
        <v>255</v>
      </c>
      <c r="E108" s="11" t="s">
        <v>177</v>
      </c>
      <c r="F108" s="12">
        <v>174300</v>
      </c>
      <c r="G108" s="13">
        <v>3499.33</v>
      </c>
      <c r="H108" s="13">
        <v>0.04</v>
      </c>
      <c r="I108" s="14" t="s">
        <v>20</v>
      </c>
      <c r="J108" s="14" t="s">
        <v>20</v>
      </c>
      <c r="K108" s="15">
        <v>0.04</v>
      </c>
      <c r="L108" s="16">
        <v>0</v>
      </c>
    </row>
    <row r="109" spans="1:12" x14ac:dyDescent="0.25">
      <c r="A109" s="10" t="s">
        <v>20</v>
      </c>
      <c r="B109" s="11" t="s">
        <v>256</v>
      </c>
      <c r="C109" s="11" t="s">
        <v>20</v>
      </c>
      <c r="D109" s="11" t="s">
        <v>257</v>
      </c>
      <c r="E109" s="11" t="s">
        <v>153</v>
      </c>
      <c r="F109" s="12">
        <v>144400</v>
      </c>
      <c r="G109" s="13">
        <v>3322.36</v>
      </c>
      <c r="H109" s="13">
        <v>0.04</v>
      </c>
      <c r="I109" s="14" t="s">
        <v>20</v>
      </c>
      <c r="J109" s="14" t="s">
        <v>20</v>
      </c>
      <c r="K109" s="15">
        <v>0.04</v>
      </c>
      <c r="L109" s="16">
        <v>0</v>
      </c>
    </row>
    <row r="110" spans="1:12" x14ac:dyDescent="0.25">
      <c r="A110" s="10" t="s">
        <v>20</v>
      </c>
      <c r="B110" s="11" t="s">
        <v>258</v>
      </c>
      <c r="C110" s="11" t="s">
        <v>20</v>
      </c>
      <c r="D110" s="11" t="s">
        <v>259</v>
      </c>
      <c r="E110" s="11" t="s">
        <v>104</v>
      </c>
      <c r="F110" s="12">
        <v>1648500</v>
      </c>
      <c r="G110" s="13">
        <v>3430.36</v>
      </c>
      <c r="H110" s="13">
        <v>0.04</v>
      </c>
      <c r="I110" s="14" t="s">
        <v>20</v>
      </c>
      <c r="J110" s="14" t="s">
        <v>20</v>
      </c>
      <c r="K110" s="15">
        <v>0.04</v>
      </c>
      <c r="L110" s="16">
        <v>0</v>
      </c>
    </row>
    <row r="111" spans="1:12" x14ac:dyDescent="0.25">
      <c r="A111" s="10" t="s">
        <v>20</v>
      </c>
      <c r="B111" s="11" t="s">
        <v>260</v>
      </c>
      <c r="C111" s="11" t="s">
        <v>20</v>
      </c>
      <c r="D111" s="11" t="s">
        <v>261</v>
      </c>
      <c r="E111" s="11" t="s">
        <v>239</v>
      </c>
      <c r="F111" s="12">
        <v>441875</v>
      </c>
      <c r="G111" s="13">
        <v>3633.54</v>
      </c>
      <c r="H111" s="13">
        <v>0.04</v>
      </c>
      <c r="I111" s="14" t="s">
        <v>20</v>
      </c>
      <c r="J111" s="14" t="s">
        <v>20</v>
      </c>
      <c r="K111" s="15">
        <v>0.04</v>
      </c>
      <c r="L111" s="16">
        <v>0</v>
      </c>
    </row>
    <row r="112" spans="1:12" x14ac:dyDescent="0.25">
      <c r="A112" s="10" t="s">
        <v>20</v>
      </c>
      <c r="B112" s="11" t="s">
        <v>262</v>
      </c>
      <c r="C112" s="11" t="s">
        <v>20</v>
      </c>
      <c r="D112" s="11" t="s">
        <v>263</v>
      </c>
      <c r="E112" s="11" t="s">
        <v>30</v>
      </c>
      <c r="F112" s="12">
        <v>58950</v>
      </c>
      <c r="G112" s="13">
        <v>3486.39</v>
      </c>
      <c r="H112" s="13">
        <v>0.04</v>
      </c>
      <c r="I112" s="14" t="s">
        <v>20</v>
      </c>
      <c r="J112" s="14" t="s">
        <v>20</v>
      </c>
      <c r="K112" s="15">
        <v>0.04</v>
      </c>
      <c r="L112" s="16">
        <v>0</v>
      </c>
    </row>
    <row r="113" spans="1:12" x14ac:dyDescent="0.25">
      <c r="A113" s="10" t="s">
        <v>20</v>
      </c>
      <c r="B113" s="11" t="s">
        <v>264</v>
      </c>
      <c r="C113" s="11" t="s">
        <v>20</v>
      </c>
      <c r="D113" s="11" t="s">
        <v>265</v>
      </c>
      <c r="E113" s="11" t="s">
        <v>165</v>
      </c>
      <c r="F113" s="12">
        <v>758182</v>
      </c>
      <c r="G113" s="13">
        <v>3582.41</v>
      </c>
      <c r="H113" s="13">
        <v>0.04</v>
      </c>
      <c r="I113" s="14" t="s">
        <v>20</v>
      </c>
      <c r="J113" s="14" t="s">
        <v>20</v>
      </c>
      <c r="K113" s="15">
        <v>0</v>
      </c>
      <c r="L113" s="16">
        <v>0.04</v>
      </c>
    </row>
    <row r="114" spans="1:12" x14ac:dyDescent="0.25">
      <c r="A114" s="10" t="s">
        <v>20</v>
      </c>
      <c r="B114" s="11" t="s">
        <v>266</v>
      </c>
      <c r="C114" s="11" t="s">
        <v>20</v>
      </c>
      <c r="D114" s="11" t="s">
        <v>267</v>
      </c>
      <c r="E114" s="11" t="s">
        <v>268</v>
      </c>
      <c r="F114" s="12">
        <v>342452</v>
      </c>
      <c r="G114" s="13">
        <v>3508.93</v>
      </c>
      <c r="H114" s="13">
        <v>0.04</v>
      </c>
      <c r="I114" s="14" t="s">
        <v>20</v>
      </c>
      <c r="J114" s="14" t="s">
        <v>20</v>
      </c>
      <c r="K114" s="15">
        <v>0.04</v>
      </c>
      <c r="L114" s="16">
        <v>0</v>
      </c>
    </row>
    <row r="115" spans="1:12" x14ac:dyDescent="0.25">
      <c r="A115" s="10" t="s">
        <v>20</v>
      </c>
      <c r="B115" s="11" t="s">
        <v>269</v>
      </c>
      <c r="C115" s="11" t="s">
        <v>20</v>
      </c>
      <c r="D115" s="11" t="s">
        <v>270</v>
      </c>
      <c r="E115" s="11" t="s">
        <v>44</v>
      </c>
      <c r="F115" s="12">
        <v>44528169</v>
      </c>
      <c r="G115" s="13">
        <v>4029.8</v>
      </c>
      <c r="H115" s="13">
        <v>0.04</v>
      </c>
      <c r="I115" s="14" t="s">
        <v>20</v>
      </c>
      <c r="J115" s="14" t="s">
        <v>20</v>
      </c>
      <c r="K115" s="15">
        <v>0</v>
      </c>
      <c r="L115" s="16">
        <v>0.04</v>
      </c>
    </row>
    <row r="116" spans="1:12" x14ac:dyDescent="0.25">
      <c r="A116" s="10" t="s">
        <v>20</v>
      </c>
      <c r="B116" s="11" t="s">
        <v>271</v>
      </c>
      <c r="C116" s="11" t="s">
        <v>20</v>
      </c>
      <c r="D116" s="11" t="s">
        <v>272</v>
      </c>
      <c r="E116" s="11" t="s">
        <v>273</v>
      </c>
      <c r="F116" s="12">
        <v>4587241</v>
      </c>
      <c r="G116" s="13">
        <v>2380.7800000000002</v>
      </c>
      <c r="H116" s="13">
        <v>0.03</v>
      </c>
      <c r="I116" s="14" t="s">
        <v>20</v>
      </c>
      <c r="J116" s="14" t="s">
        <v>20</v>
      </c>
      <c r="K116" s="15">
        <v>0</v>
      </c>
      <c r="L116" s="16">
        <v>0.03</v>
      </c>
    </row>
    <row r="117" spans="1:12" x14ac:dyDescent="0.25">
      <c r="A117" s="10" t="s">
        <v>20</v>
      </c>
      <c r="B117" s="11" t="s">
        <v>274</v>
      </c>
      <c r="C117" s="11" t="s">
        <v>20</v>
      </c>
      <c r="D117" s="11" t="s">
        <v>275</v>
      </c>
      <c r="E117" s="11" t="s">
        <v>172</v>
      </c>
      <c r="F117" s="12">
        <v>500000</v>
      </c>
      <c r="G117" s="13">
        <v>3201</v>
      </c>
      <c r="H117" s="13">
        <v>0.03</v>
      </c>
      <c r="I117" s="14" t="s">
        <v>20</v>
      </c>
      <c r="J117" s="14" t="s">
        <v>20</v>
      </c>
      <c r="K117" s="15">
        <v>0</v>
      </c>
      <c r="L117" s="16">
        <v>0.03</v>
      </c>
    </row>
    <row r="118" spans="1:12" x14ac:dyDescent="0.25">
      <c r="A118" s="10" t="s">
        <v>20</v>
      </c>
      <c r="B118" s="11" t="s">
        <v>276</v>
      </c>
      <c r="C118" s="11" t="s">
        <v>20</v>
      </c>
      <c r="D118" s="11" t="s">
        <v>277</v>
      </c>
      <c r="E118" s="11" t="s">
        <v>239</v>
      </c>
      <c r="F118" s="12">
        <v>342000</v>
      </c>
      <c r="G118" s="13">
        <v>2615.27</v>
      </c>
      <c r="H118" s="13">
        <v>0.03</v>
      </c>
      <c r="I118" s="14" t="s">
        <v>20</v>
      </c>
      <c r="J118" s="14" t="s">
        <v>20</v>
      </c>
      <c r="K118" s="15">
        <v>0.03</v>
      </c>
      <c r="L118" s="16">
        <v>0</v>
      </c>
    </row>
    <row r="119" spans="1:12" x14ac:dyDescent="0.25">
      <c r="A119" s="10" t="s">
        <v>20</v>
      </c>
      <c r="B119" s="11" t="s">
        <v>278</v>
      </c>
      <c r="C119" s="11" t="s">
        <v>20</v>
      </c>
      <c r="D119" s="11" t="s">
        <v>279</v>
      </c>
      <c r="E119" s="11" t="s">
        <v>92</v>
      </c>
      <c r="F119" s="12">
        <v>37500</v>
      </c>
      <c r="G119" s="13">
        <v>2896.39</v>
      </c>
      <c r="H119" s="13">
        <v>0.03</v>
      </c>
      <c r="I119" s="14" t="s">
        <v>20</v>
      </c>
      <c r="J119" s="14" t="s">
        <v>20</v>
      </c>
      <c r="K119" s="15">
        <v>0.03</v>
      </c>
      <c r="L119" s="16">
        <v>0</v>
      </c>
    </row>
    <row r="120" spans="1:12" x14ac:dyDescent="0.25">
      <c r="A120" s="10" t="s">
        <v>20</v>
      </c>
      <c r="B120" s="11" t="s">
        <v>280</v>
      </c>
      <c r="C120" s="11" t="s">
        <v>20</v>
      </c>
      <c r="D120" s="11" t="s">
        <v>281</v>
      </c>
      <c r="E120" s="11" t="s">
        <v>62</v>
      </c>
      <c r="F120" s="12">
        <v>246750</v>
      </c>
      <c r="G120" s="13">
        <v>2524.5</v>
      </c>
      <c r="H120" s="13">
        <v>0.03</v>
      </c>
      <c r="I120" s="14" t="s">
        <v>20</v>
      </c>
      <c r="J120" s="14" t="s">
        <v>20</v>
      </c>
      <c r="K120" s="15">
        <v>0.03</v>
      </c>
      <c r="L120" s="16">
        <v>0</v>
      </c>
    </row>
    <row r="121" spans="1:12" x14ac:dyDescent="0.25">
      <c r="A121" s="10" t="s">
        <v>20</v>
      </c>
      <c r="B121" s="11" t="s">
        <v>282</v>
      </c>
      <c r="C121" s="11" t="s">
        <v>20</v>
      </c>
      <c r="D121" s="11" t="s">
        <v>283</v>
      </c>
      <c r="E121" s="11" t="s">
        <v>62</v>
      </c>
      <c r="F121" s="12">
        <v>1950124</v>
      </c>
      <c r="G121" s="13">
        <v>2270.14</v>
      </c>
      <c r="H121" s="13">
        <v>0.02</v>
      </c>
      <c r="I121" s="14" t="s">
        <v>20</v>
      </c>
      <c r="J121" s="14" t="s">
        <v>20</v>
      </c>
      <c r="K121" s="15">
        <v>0</v>
      </c>
      <c r="L121" s="16">
        <v>0.02</v>
      </c>
    </row>
    <row r="122" spans="1:12" x14ac:dyDescent="0.25">
      <c r="A122" s="10" t="s">
        <v>20</v>
      </c>
      <c r="B122" s="11" t="s">
        <v>284</v>
      </c>
      <c r="C122" s="11" t="s">
        <v>20</v>
      </c>
      <c r="D122" s="11" t="s">
        <v>285</v>
      </c>
      <c r="E122" s="11" t="s">
        <v>62</v>
      </c>
      <c r="F122" s="12">
        <v>1113681</v>
      </c>
      <c r="G122" s="13">
        <v>2321.36</v>
      </c>
      <c r="H122" s="13">
        <v>0.02</v>
      </c>
      <c r="I122" s="14" t="s">
        <v>20</v>
      </c>
      <c r="J122" s="14" t="s">
        <v>20</v>
      </c>
      <c r="K122" s="15">
        <v>0</v>
      </c>
      <c r="L122" s="16">
        <v>0.02</v>
      </c>
    </row>
    <row r="123" spans="1:12" x14ac:dyDescent="0.25">
      <c r="A123" s="10" t="s">
        <v>20</v>
      </c>
      <c r="B123" s="11" t="s">
        <v>286</v>
      </c>
      <c r="C123" s="11" t="s">
        <v>20</v>
      </c>
      <c r="D123" s="11" t="s">
        <v>287</v>
      </c>
      <c r="E123" s="11" t="s">
        <v>190</v>
      </c>
      <c r="F123" s="12">
        <v>270600</v>
      </c>
      <c r="G123" s="13">
        <v>2016.11</v>
      </c>
      <c r="H123" s="13">
        <v>0.02</v>
      </c>
      <c r="I123" s="14" t="s">
        <v>20</v>
      </c>
      <c r="J123" s="14" t="s">
        <v>20</v>
      </c>
      <c r="K123" s="15">
        <v>0.02</v>
      </c>
      <c r="L123" s="16">
        <v>0</v>
      </c>
    </row>
    <row r="124" spans="1:12" x14ac:dyDescent="0.25">
      <c r="A124" s="10" t="s">
        <v>20</v>
      </c>
      <c r="B124" s="11" t="s">
        <v>288</v>
      </c>
      <c r="C124" s="11" t="s">
        <v>20</v>
      </c>
      <c r="D124" s="11" t="s">
        <v>289</v>
      </c>
      <c r="E124" s="11" t="s">
        <v>59</v>
      </c>
      <c r="F124" s="12">
        <v>28525</v>
      </c>
      <c r="G124" s="13">
        <v>1481.67</v>
      </c>
      <c r="H124" s="13">
        <v>0.02</v>
      </c>
      <c r="I124" s="14" t="s">
        <v>20</v>
      </c>
      <c r="J124" s="14" t="s">
        <v>20</v>
      </c>
      <c r="K124" s="15">
        <v>0.02</v>
      </c>
      <c r="L124" s="16">
        <v>0</v>
      </c>
    </row>
    <row r="125" spans="1:12" x14ac:dyDescent="0.25">
      <c r="A125" s="10" t="s">
        <v>20</v>
      </c>
      <c r="B125" s="11" t="s">
        <v>290</v>
      </c>
      <c r="C125" s="11" t="s">
        <v>20</v>
      </c>
      <c r="D125" s="11" t="s">
        <v>291</v>
      </c>
      <c r="E125" s="11" t="s">
        <v>85</v>
      </c>
      <c r="F125" s="12">
        <v>200000</v>
      </c>
      <c r="G125" s="13">
        <v>1968</v>
      </c>
      <c r="H125" s="13">
        <v>0.02</v>
      </c>
      <c r="I125" s="14" t="s">
        <v>20</v>
      </c>
      <c r="J125" s="14" t="s">
        <v>20</v>
      </c>
      <c r="K125" s="15">
        <v>0</v>
      </c>
      <c r="L125" s="16">
        <v>0.02</v>
      </c>
    </row>
    <row r="126" spans="1:12" x14ac:dyDescent="0.25">
      <c r="A126" s="10" t="s">
        <v>20</v>
      </c>
      <c r="B126" s="11" t="s">
        <v>292</v>
      </c>
      <c r="C126" s="11" t="s">
        <v>20</v>
      </c>
      <c r="D126" s="11" t="s">
        <v>293</v>
      </c>
      <c r="E126" s="11" t="s">
        <v>27</v>
      </c>
      <c r="F126" s="12">
        <v>1365000</v>
      </c>
      <c r="G126" s="13">
        <v>1753.89</v>
      </c>
      <c r="H126" s="13">
        <v>0.02</v>
      </c>
      <c r="I126" s="14" t="s">
        <v>20</v>
      </c>
      <c r="J126" s="14" t="s">
        <v>20</v>
      </c>
      <c r="K126" s="15">
        <v>0.02</v>
      </c>
      <c r="L126" s="16">
        <v>0</v>
      </c>
    </row>
    <row r="127" spans="1:12" x14ac:dyDescent="0.25">
      <c r="A127" s="10" t="s">
        <v>20</v>
      </c>
      <c r="B127" s="11" t="s">
        <v>294</v>
      </c>
      <c r="C127" s="11" t="s">
        <v>20</v>
      </c>
      <c r="D127" s="11" t="s">
        <v>295</v>
      </c>
      <c r="E127" s="11" t="s">
        <v>52</v>
      </c>
      <c r="F127" s="12">
        <v>314500</v>
      </c>
      <c r="G127" s="13">
        <v>1836.84</v>
      </c>
      <c r="H127" s="13">
        <v>0.02</v>
      </c>
      <c r="I127" s="14" t="s">
        <v>20</v>
      </c>
      <c r="J127" s="14" t="s">
        <v>20</v>
      </c>
      <c r="K127" s="15">
        <v>0.02</v>
      </c>
      <c r="L127" s="16">
        <v>0</v>
      </c>
    </row>
    <row r="128" spans="1:12" x14ac:dyDescent="0.25">
      <c r="A128" s="10" t="s">
        <v>20</v>
      </c>
      <c r="B128" s="11" t="s">
        <v>296</v>
      </c>
      <c r="C128" s="11" t="s">
        <v>20</v>
      </c>
      <c r="D128" s="11" t="s">
        <v>297</v>
      </c>
      <c r="E128" s="11" t="s">
        <v>30</v>
      </c>
      <c r="F128" s="12">
        <v>569833</v>
      </c>
      <c r="G128" s="13">
        <v>2074.7600000000002</v>
      </c>
      <c r="H128" s="13">
        <v>0.02</v>
      </c>
      <c r="I128" s="14" t="s">
        <v>20</v>
      </c>
      <c r="J128" s="14" t="s">
        <v>20</v>
      </c>
      <c r="K128" s="15">
        <v>0</v>
      </c>
      <c r="L128" s="16">
        <v>0.02</v>
      </c>
    </row>
    <row r="129" spans="1:12" x14ac:dyDescent="0.25">
      <c r="A129" s="10" t="s">
        <v>20</v>
      </c>
      <c r="B129" s="11" t="s">
        <v>298</v>
      </c>
      <c r="C129" s="11" t="s">
        <v>20</v>
      </c>
      <c r="D129" s="11" t="s">
        <v>299</v>
      </c>
      <c r="E129" s="11" t="s">
        <v>35</v>
      </c>
      <c r="F129" s="12">
        <v>600000</v>
      </c>
      <c r="G129" s="13">
        <v>1565.1</v>
      </c>
      <c r="H129" s="13">
        <v>0.02</v>
      </c>
      <c r="I129" s="14" t="s">
        <v>20</v>
      </c>
      <c r="J129" s="14" t="s">
        <v>20</v>
      </c>
      <c r="K129" s="15">
        <v>0</v>
      </c>
      <c r="L129" s="16">
        <v>0.02</v>
      </c>
    </row>
    <row r="130" spans="1:12" x14ac:dyDescent="0.25">
      <c r="A130" s="10" t="s">
        <v>20</v>
      </c>
      <c r="B130" s="11" t="s">
        <v>300</v>
      </c>
      <c r="C130" s="11" t="s">
        <v>20</v>
      </c>
      <c r="D130" s="11" t="s">
        <v>301</v>
      </c>
      <c r="E130" s="11" t="s">
        <v>59</v>
      </c>
      <c r="F130" s="12">
        <v>60200</v>
      </c>
      <c r="G130" s="13">
        <v>1479.66</v>
      </c>
      <c r="H130" s="13">
        <v>0.02</v>
      </c>
      <c r="I130" s="14" t="s">
        <v>20</v>
      </c>
      <c r="J130" s="14" t="s">
        <v>20</v>
      </c>
      <c r="K130" s="15">
        <v>0.02</v>
      </c>
      <c r="L130" s="16">
        <v>0</v>
      </c>
    </row>
    <row r="131" spans="1:12" x14ac:dyDescent="0.25">
      <c r="A131" s="10" t="s">
        <v>20</v>
      </c>
      <c r="B131" s="11" t="s">
        <v>302</v>
      </c>
      <c r="C131" s="11" t="s">
        <v>20</v>
      </c>
      <c r="D131" s="11" t="s">
        <v>303</v>
      </c>
      <c r="E131" s="11" t="s">
        <v>304</v>
      </c>
      <c r="F131" s="12">
        <v>356500</v>
      </c>
      <c r="G131" s="13">
        <v>1573.59</v>
      </c>
      <c r="H131" s="13">
        <v>0.02</v>
      </c>
      <c r="I131" s="14" t="s">
        <v>20</v>
      </c>
      <c r="J131" s="14" t="s">
        <v>20</v>
      </c>
      <c r="K131" s="15">
        <v>0.02</v>
      </c>
      <c r="L131" s="16">
        <v>0</v>
      </c>
    </row>
    <row r="132" spans="1:12" x14ac:dyDescent="0.25">
      <c r="A132" s="10" t="s">
        <v>20</v>
      </c>
      <c r="B132" s="11" t="s">
        <v>305</v>
      </c>
      <c r="C132" s="11" t="s">
        <v>20</v>
      </c>
      <c r="D132" s="11" t="s">
        <v>306</v>
      </c>
      <c r="E132" s="11" t="s">
        <v>162</v>
      </c>
      <c r="F132" s="12">
        <v>188000</v>
      </c>
      <c r="G132" s="13">
        <v>836.04</v>
      </c>
      <c r="H132" s="13">
        <v>0.01</v>
      </c>
      <c r="I132" s="14" t="s">
        <v>20</v>
      </c>
      <c r="J132" s="14" t="s">
        <v>20</v>
      </c>
      <c r="K132" s="15">
        <v>0.01</v>
      </c>
      <c r="L132" s="16">
        <v>0</v>
      </c>
    </row>
    <row r="133" spans="1:12" x14ac:dyDescent="0.25">
      <c r="A133" s="10" t="s">
        <v>20</v>
      </c>
      <c r="B133" s="11" t="s">
        <v>307</v>
      </c>
      <c r="C133" s="11" t="s">
        <v>20</v>
      </c>
      <c r="D133" s="11" t="s">
        <v>308</v>
      </c>
      <c r="E133" s="11" t="s">
        <v>153</v>
      </c>
      <c r="F133" s="12">
        <v>458949</v>
      </c>
      <c r="G133" s="13">
        <v>1251.55</v>
      </c>
      <c r="H133" s="13">
        <v>0.01</v>
      </c>
      <c r="I133" s="14" t="s">
        <v>20</v>
      </c>
      <c r="J133" s="14" t="s">
        <v>20</v>
      </c>
      <c r="K133" s="15">
        <v>0</v>
      </c>
      <c r="L133" s="16">
        <v>0.01</v>
      </c>
    </row>
    <row r="134" spans="1:12" x14ac:dyDescent="0.25">
      <c r="A134" s="10" t="s">
        <v>20</v>
      </c>
      <c r="B134" s="11" t="s">
        <v>309</v>
      </c>
      <c r="C134" s="11" t="s">
        <v>20</v>
      </c>
      <c r="D134" s="11" t="s">
        <v>310</v>
      </c>
      <c r="E134" s="11" t="s">
        <v>85</v>
      </c>
      <c r="F134" s="12">
        <v>92000</v>
      </c>
      <c r="G134" s="13">
        <v>717.69</v>
      </c>
      <c r="H134" s="13">
        <v>0.01</v>
      </c>
      <c r="I134" s="14" t="s">
        <v>20</v>
      </c>
      <c r="J134" s="14" t="s">
        <v>20</v>
      </c>
      <c r="K134" s="15">
        <v>0.01</v>
      </c>
      <c r="L134" s="16">
        <v>0</v>
      </c>
    </row>
    <row r="135" spans="1:12" x14ac:dyDescent="0.25">
      <c r="A135" s="10" t="s">
        <v>20</v>
      </c>
      <c r="B135" s="11" t="s">
        <v>311</v>
      </c>
      <c r="C135" s="11" t="s">
        <v>20</v>
      </c>
      <c r="D135" s="11" t="s">
        <v>312</v>
      </c>
      <c r="E135" s="11" t="s">
        <v>165</v>
      </c>
      <c r="F135" s="12">
        <v>19500</v>
      </c>
      <c r="G135" s="13">
        <v>568.24</v>
      </c>
      <c r="H135" s="13">
        <v>0.01</v>
      </c>
      <c r="I135" s="14" t="s">
        <v>20</v>
      </c>
      <c r="J135" s="14" t="s">
        <v>20</v>
      </c>
      <c r="K135" s="15">
        <v>0.01</v>
      </c>
      <c r="L135" s="16">
        <v>0</v>
      </c>
    </row>
    <row r="136" spans="1:12" x14ac:dyDescent="0.25">
      <c r="A136" s="10" t="s">
        <v>20</v>
      </c>
      <c r="B136" s="11" t="s">
        <v>313</v>
      </c>
      <c r="C136" s="11" t="s">
        <v>20</v>
      </c>
      <c r="D136" s="11" t="s">
        <v>314</v>
      </c>
      <c r="E136" s="11" t="s">
        <v>52</v>
      </c>
      <c r="F136" s="12">
        <v>55000</v>
      </c>
      <c r="G136" s="13">
        <v>669.54</v>
      </c>
      <c r="H136" s="13">
        <v>0.01</v>
      </c>
      <c r="I136" s="14" t="s">
        <v>20</v>
      </c>
      <c r="J136" s="14" t="s">
        <v>20</v>
      </c>
      <c r="K136" s="15">
        <v>0.01</v>
      </c>
      <c r="L136" s="16">
        <v>0</v>
      </c>
    </row>
    <row r="137" spans="1:12" x14ac:dyDescent="0.25">
      <c r="A137" s="10" t="s">
        <v>20</v>
      </c>
      <c r="B137" s="11" t="s">
        <v>315</v>
      </c>
      <c r="C137" s="11" t="s">
        <v>20</v>
      </c>
      <c r="D137" s="11" t="s">
        <v>316</v>
      </c>
      <c r="E137" s="11" t="s">
        <v>52</v>
      </c>
      <c r="F137" s="12">
        <v>66047</v>
      </c>
      <c r="G137" s="13">
        <v>811.39</v>
      </c>
      <c r="H137" s="13">
        <v>0.01</v>
      </c>
      <c r="I137" s="14" t="s">
        <v>20</v>
      </c>
      <c r="J137" s="14" t="s">
        <v>20</v>
      </c>
      <c r="K137" s="15">
        <v>0</v>
      </c>
      <c r="L137" s="16">
        <v>0.01</v>
      </c>
    </row>
    <row r="138" spans="1:12" x14ac:dyDescent="0.25">
      <c r="A138" s="10" t="s">
        <v>20</v>
      </c>
      <c r="B138" s="11" t="s">
        <v>317</v>
      </c>
      <c r="C138" s="11" t="s">
        <v>20</v>
      </c>
      <c r="D138" s="11" t="s">
        <v>318</v>
      </c>
      <c r="E138" s="11" t="s">
        <v>112</v>
      </c>
      <c r="F138" s="12">
        <v>23100</v>
      </c>
      <c r="G138" s="13">
        <v>837.02</v>
      </c>
      <c r="H138" s="13">
        <v>0.01</v>
      </c>
      <c r="I138" s="14" t="s">
        <v>20</v>
      </c>
      <c r="J138" s="14" t="s">
        <v>20</v>
      </c>
      <c r="K138" s="15">
        <v>0.01</v>
      </c>
      <c r="L138" s="16">
        <v>0</v>
      </c>
    </row>
    <row r="139" spans="1:12" x14ac:dyDescent="0.25">
      <c r="A139" s="10" t="s">
        <v>20</v>
      </c>
      <c r="B139" s="11" t="s">
        <v>319</v>
      </c>
      <c r="C139" s="11" t="s">
        <v>20</v>
      </c>
      <c r="D139" s="11" t="s">
        <v>320</v>
      </c>
      <c r="E139" s="11" t="s">
        <v>118</v>
      </c>
      <c r="F139" s="12">
        <v>142200</v>
      </c>
      <c r="G139" s="13">
        <v>532.54</v>
      </c>
      <c r="H139" s="13">
        <v>0.01</v>
      </c>
      <c r="I139" s="14" t="s">
        <v>20</v>
      </c>
      <c r="J139" s="14" t="s">
        <v>20</v>
      </c>
      <c r="K139" s="15">
        <v>0.01</v>
      </c>
      <c r="L139" s="16">
        <v>0</v>
      </c>
    </row>
    <row r="140" spans="1:12" x14ac:dyDescent="0.25">
      <c r="A140" s="10" t="s">
        <v>20</v>
      </c>
      <c r="B140" s="11" t="s">
        <v>321</v>
      </c>
      <c r="C140" s="11" t="s">
        <v>20</v>
      </c>
      <c r="D140" s="11" t="s">
        <v>322</v>
      </c>
      <c r="E140" s="11" t="s">
        <v>52</v>
      </c>
      <c r="F140" s="12">
        <v>56550</v>
      </c>
      <c r="G140" s="13">
        <v>821.78</v>
      </c>
      <c r="H140" s="13">
        <v>0.01</v>
      </c>
      <c r="I140" s="14" t="s">
        <v>20</v>
      </c>
      <c r="J140" s="14" t="s">
        <v>20</v>
      </c>
      <c r="K140" s="15">
        <v>0.01</v>
      </c>
      <c r="L140" s="16">
        <v>0</v>
      </c>
    </row>
    <row r="141" spans="1:12" x14ac:dyDescent="0.25">
      <c r="A141" s="10" t="s">
        <v>20</v>
      </c>
      <c r="B141" s="11" t="s">
        <v>323</v>
      </c>
      <c r="C141" s="11" t="s">
        <v>20</v>
      </c>
      <c r="D141" s="11" t="s">
        <v>324</v>
      </c>
      <c r="E141" s="11" t="s">
        <v>325</v>
      </c>
      <c r="F141" s="12">
        <v>83500</v>
      </c>
      <c r="G141" s="13">
        <v>936.24</v>
      </c>
      <c r="H141" s="13">
        <v>0.01</v>
      </c>
      <c r="I141" s="14" t="s">
        <v>20</v>
      </c>
      <c r="J141" s="14" t="s">
        <v>20</v>
      </c>
      <c r="K141" s="15">
        <v>0.01</v>
      </c>
      <c r="L141" s="16">
        <v>0</v>
      </c>
    </row>
    <row r="142" spans="1:12" x14ac:dyDescent="0.25">
      <c r="A142" s="10" t="s">
        <v>20</v>
      </c>
      <c r="B142" s="11" t="s">
        <v>326</v>
      </c>
      <c r="C142" s="11" t="s">
        <v>20</v>
      </c>
      <c r="D142" s="11" t="s">
        <v>327</v>
      </c>
      <c r="E142" s="11" t="s">
        <v>177</v>
      </c>
      <c r="F142" s="12">
        <v>48250</v>
      </c>
      <c r="G142" s="13">
        <v>1210.52</v>
      </c>
      <c r="H142" s="13">
        <v>0.01</v>
      </c>
      <c r="I142" s="14" t="s">
        <v>20</v>
      </c>
      <c r="J142" s="14" t="s">
        <v>20</v>
      </c>
      <c r="K142" s="15">
        <v>0.01</v>
      </c>
      <c r="L142" s="16">
        <v>0</v>
      </c>
    </row>
    <row r="143" spans="1:12" x14ac:dyDescent="0.25">
      <c r="A143" s="10" t="s">
        <v>20</v>
      </c>
      <c r="B143" s="11" t="s">
        <v>328</v>
      </c>
      <c r="C143" s="11" t="s">
        <v>20</v>
      </c>
      <c r="D143" s="11" t="s">
        <v>329</v>
      </c>
      <c r="E143" s="11" t="s">
        <v>62</v>
      </c>
      <c r="F143" s="12">
        <v>611641</v>
      </c>
      <c r="G143" s="13">
        <v>889.75</v>
      </c>
      <c r="H143" s="13">
        <v>0.01</v>
      </c>
      <c r="I143" s="14" t="s">
        <v>20</v>
      </c>
      <c r="J143" s="14" t="s">
        <v>20</v>
      </c>
      <c r="K143" s="15">
        <v>0</v>
      </c>
      <c r="L143" s="16">
        <v>0.01</v>
      </c>
    </row>
    <row r="144" spans="1:12" x14ac:dyDescent="0.25">
      <c r="A144" s="10" t="s">
        <v>20</v>
      </c>
      <c r="B144" s="11" t="s">
        <v>330</v>
      </c>
      <c r="C144" s="11" t="s">
        <v>20</v>
      </c>
      <c r="D144" s="11" t="s">
        <v>331</v>
      </c>
      <c r="E144" s="11" t="s">
        <v>225</v>
      </c>
      <c r="F144" s="12">
        <v>258750</v>
      </c>
      <c r="G144" s="13">
        <v>523.29999999999995</v>
      </c>
      <c r="H144" s="13">
        <v>0.01</v>
      </c>
      <c r="I144" s="14" t="s">
        <v>20</v>
      </c>
      <c r="J144" s="14" t="s">
        <v>20</v>
      </c>
      <c r="K144" s="15">
        <v>0.01</v>
      </c>
      <c r="L144" s="16">
        <v>0</v>
      </c>
    </row>
    <row r="145" spans="1:12" x14ac:dyDescent="0.25">
      <c r="A145" s="10" t="s">
        <v>20</v>
      </c>
      <c r="B145" s="11" t="s">
        <v>332</v>
      </c>
      <c r="C145" s="11" t="s">
        <v>20</v>
      </c>
      <c r="D145" s="11" t="s">
        <v>333</v>
      </c>
      <c r="E145" s="11" t="s">
        <v>334</v>
      </c>
      <c r="F145" s="12">
        <v>1120500</v>
      </c>
      <c r="G145" s="13">
        <v>740.65</v>
      </c>
      <c r="H145" s="13">
        <v>0.01</v>
      </c>
      <c r="I145" s="14" t="s">
        <v>20</v>
      </c>
      <c r="J145" s="14" t="s">
        <v>20</v>
      </c>
      <c r="K145" s="15">
        <v>0.01</v>
      </c>
      <c r="L145" s="16">
        <v>0</v>
      </c>
    </row>
    <row r="146" spans="1:12" x14ac:dyDescent="0.25">
      <c r="A146" s="10" t="s">
        <v>20</v>
      </c>
      <c r="B146" s="11" t="s">
        <v>335</v>
      </c>
      <c r="C146" s="11" t="s">
        <v>20</v>
      </c>
      <c r="D146" s="11" t="s">
        <v>336</v>
      </c>
      <c r="E146" s="11" t="s">
        <v>162</v>
      </c>
      <c r="F146" s="12">
        <v>34250</v>
      </c>
      <c r="G146" s="13">
        <v>983.56</v>
      </c>
      <c r="H146" s="13">
        <v>0.01</v>
      </c>
      <c r="I146" s="14" t="s">
        <v>20</v>
      </c>
      <c r="J146" s="14" t="s">
        <v>20</v>
      </c>
      <c r="K146" s="15">
        <v>0.01</v>
      </c>
      <c r="L146" s="16">
        <v>0</v>
      </c>
    </row>
    <row r="147" spans="1:12" x14ac:dyDescent="0.25">
      <c r="A147" s="10" t="s">
        <v>20</v>
      </c>
      <c r="B147" s="11" t="s">
        <v>337</v>
      </c>
      <c r="C147" s="11" t="s">
        <v>20</v>
      </c>
      <c r="D147" s="11" t="s">
        <v>338</v>
      </c>
      <c r="E147" s="11" t="s">
        <v>165</v>
      </c>
      <c r="F147" s="12">
        <v>16000</v>
      </c>
      <c r="G147" s="13">
        <v>966.07</v>
      </c>
      <c r="H147" s="13">
        <v>0.01</v>
      </c>
      <c r="I147" s="14" t="s">
        <v>20</v>
      </c>
      <c r="J147" s="14" t="s">
        <v>20</v>
      </c>
      <c r="K147" s="15">
        <v>0.01</v>
      </c>
      <c r="L147" s="16">
        <v>0</v>
      </c>
    </row>
    <row r="148" spans="1:12" x14ac:dyDescent="0.25">
      <c r="A148" s="10" t="s">
        <v>20</v>
      </c>
      <c r="B148" s="11" t="s">
        <v>339</v>
      </c>
      <c r="C148" s="11" t="s">
        <v>20</v>
      </c>
      <c r="D148" s="11" t="s">
        <v>340</v>
      </c>
      <c r="E148" s="11" t="s">
        <v>118</v>
      </c>
      <c r="F148" s="12">
        <v>837800</v>
      </c>
      <c r="G148" s="13">
        <v>1183.48</v>
      </c>
      <c r="H148" s="13">
        <v>0.01</v>
      </c>
      <c r="I148" s="14" t="s">
        <v>20</v>
      </c>
      <c r="J148" s="14" t="s">
        <v>20</v>
      </c>
      <c r="K148" s="15">
        <v>0.01</v>
      </c>
      <c r="L148" s="16">
        <v>0</v>
      </c>
    </row>
    <row r="149" spans="1:12" x14ac:dyDescent="0.25">
      <c r="A149" s="10" t="s">
        <v>20</v>
      </c>
      <c r="B149" s="11" t="s">
        <v>341</v>
      </c>
      <c r="C149" s="11" t="s">
        <v>20</v>
      </c>
      <c r="D149" s="11" t="s">
        <v>342</v>
      </c>
      <c r="E149" s="11" t="s">
        <v>104</v>
      </c>
      <c r="F149" s="12">
        <v>21450</v>
      </c>
      <c r="G149" s="13">
        <v>1302.73</v>
      </c>
      <c r="H149" s="13">
        <v>0.01</v>
      </c>
      <c r="I149" s="14" t="s">
        <v>20</v>
      </c>
      <c r="J149" s="14" t="s">
        <v>20</v>
      </c>
      <c r="K149" s="15">
        <v>0.01</v>
      </c>
      <c r="L149" s="16">
        <v>0</v>
      </c>
    </row>
    <row r="150" spans="1:12" x14ac:dyDescent="0.25">
      <c r="A150" s="10" t="s">
        <v>20</v>
      </c>
      <c r="B150" s="11" t="s">
        <v>343</v>
      </c>
      <c r="C150" s="11" t="s">
        <v>20</v>
      </c>
      <c r="D150" s="11" t="s">
        <v>344</v>
      </c>
      <c r="E150" s="11" t="s">
        <v>44</v>
      </c>
      <c r="F150" s="12">
        <v>41000</v>
      </c>
      <c r="G150" s="13">
        <v>669.53</v>
      </c>
      <c r="H150" s="13">
        <v>0.01</v>
      </c>
      <c r="I150" s="14" t="s">
        <v>20</v>
      </c>
      <c r="J150" s="14" t="s">
        <v>20</v>
      </c>
      <c r="K150" s="15">
        <v>0.01</v>
      </c>
      <c r="L150" s="16">
        <v>0</v>
      </c>
    </row>
    <row r="151" spans="1:12" x14ac:dyDescent="0.25">
      <c r="A151" s="10" t="s">
        <v>20</v>
      </c>
      <c r="B151" s="11" t="s">
        <v>345</v>
      </c>
      <c r="C151" s="11" t="s">
        <v>20</v>
      </c>
      <c r="D151" s="11" t="s">
        <v>346</v>
      </c>
      <c r="E151" s="11" t="s">
        <v>22</v>
      </c>
      <c r="F151" s="12">
        <v>704503</v>
      </c>
      <c r="G151" s="13">
        <v>813.63</v>
      </c>
      <c r="H151" s="13">
        <v>0.01</v>
      </c>
      <c r="I151" s="14" t="s">
        <v>20</v>
      </c>
      <c r="J151" s="14" t="s">
        <v>20</v>
      </c>
      <c r="K151" s="15">
        <v>0</v>
      </c>
      <c r="L151" s="16">
        <v>0.01</v>
      </c>
    </row>
    <row r="152" spans="1:12" x14ac:dyDescent="0.25">
      <c r="A152" s="10" t="s">
        <v>20</v>
      </c>
      <c r="B152" s="11" t="s">
        <v>347</v>
      </c>
      <c r="C152" s="11" t="s">
        <v>20</v>
      </c>
      <c r="D152" s="11" t="s">
        <v>348</v>
      </c>
      <c r="E152" s="11" t="s">
        <v>52</v>
      </c>
      <c r="F152" s="12">
        <v>117000</v>
      </c>
      <c r="G152" s="13">
        <v>1135.19</v>
      </c>
      <c r="H152" s="13">
        <v>0.01</v>
      </c>
      <c r="I152" s="14" t="s">
        <v>20</v>
      </c>
      <c r="J152" s="14" t="s">
        <v>20</v>
      </c>
      <c r="K152" s="15">
        <v>0.01</v>
      </c>
      <c r="L152" s="16">
        <v>0</v>
      </c>
    </row>
    <row r="153" spans="1:12" x14ac:dyDescent="0.25">
      <c r="A153" s="10" t="s">
        <v>20</v>
      </c>
      <c r="B153" s="11" t="s">
        <v>349</v>
      </c>
      <c r="C153" s="11" t="s">
        <v>20</v>
      </c>
      <c r="D153" s="11" t="s">
        <v>350</v>
      </c>
      <c r="E153" s="11" t="s">
        <v>118</v>
      </c>
      <c r="F153" s="12">
        <v>4800</v>
      </c>
      <c r="G153" s="13">
        <v>133.02000000000001</v>
      </c>
      <c r="H153" s="13" t="s">
        <v>351</v>
      </c>
      <c r="I153" s="14" t="s">
        <v>20</v>
      </c>
      <c r="J153" s="14" t="s">
        <v>20</v>
      </c>
      <c r="K153" s="15" t="s">
        <v>351</v>
      </c>
      <c r="L153" s="16">
        <v>0</v>
      </c>
    </row>
    <row r="154" spans="1:12" x14ac:dyDescent="0.25">
      <c r="A154" s="10" t="s">
        <v>20</v>
      </c>
      <c r="B154" s="11" t="s">
        <v>352</v>
      </c>
      <c r="C154" s="11" t="s">
        <v>20</v>
      </c>
      <c r="D154" s="11" t="s">
        <v>353</v>
      </c>
      <c r="E154" s="11" t="s">
        <v>62</v>
      </c>
      <c r="F154" s="12">
        <v>5000</v>
      </c>
      <c r="G154" s="13">
        <v>64.290000000000006</v>
      </c>
      <c r="H154" s="13" t="s">
        <v>351</v>
      </c>
      <c r="I154" s="14" t="s">
        <v>20</v>
      </c>
      <c r="J154" s="14" t="s">
        <v>20</v>
      </c>
      <c r="K154" s="15" t="s">
        <v>351</v>
      </c>
      <c r="L154" s="16">
        <v>0</v>
      </c>
    </row>
    <row r="155" spans="1:12" x14ac:dyDescent="0.25">
      <c r="A155" s="10" t="s">
        <v>20</v>
      </c>
      <c r="B155" s="11" t="s">
        <v>354</v>
      </c>
      <c r="C155" s="11" t="s">
        <v>20</v>
      </c>
      <c r="D155" s="11" t="s">
        <v>355</v>
      </c>
      <c r="E155" s="11" t="s">
        <v>153</v>
      </c>
      <c r="F155" s="12">
        <v>21600</v>
      </c>
      <c r="G155" s="13">
        <v>74.17</v>
      </c>
      <c r="H155" s="13" t="s">
        <v>351</v>
      </c>
      <c r="I155" s="14" t="s">
        <v>20</v>
      </c>
      <c r="J155" s="14" t="s">
        <v>20</v>
      </c>
      <c r="K155" s="15" t="s">
        <v>351</v>
      </c>
      <c r="L155" s="16">
        <v>0</v>
      </c>
    </row>
    <row r="156" spans="1:12" x14ac:dyDescent="0.25">
      <c r="A156" s="10" t="s">
        <v>20</v>
      </c>
      <c r="B156" s="11" t="s">
        <v>356</v>
      </c>
      <c r="C156" s="11" t="s">
        <v>20</v>
      </c>
      <c r="D156" s="11" t="s">
        <v>357</v>
      </c>
      <c r="E156" s="11" t="s">
        <v>325</v>
      </c>
      <c r="F156" s="12">
        <v>51250</v>
      </c>
      <c r="G156" s="13">
        <v>271.55</v>
      </c>
      <c r="H156" s="13" t="s">
        <v>351</v>
      </c>
      <c r="I156" s="14" t="s">
        <v>20</v>
      </c>
      <c r="J156" s="14" t="s">
        <v>20</v>
      </c>
      <c r="K156" s="15" t="s">
        <v>351</v>
      </c>
      <c r="L156" s="16">
        <v>0</v>
      </c>
    </row>
    <row r="157" spans="1:12" x14ac:dyDescent="0.25">
      <c r="A157" s="10" t="s">
        <v>20</v>
      </c>
      <c r="B157" s="11" t="s">
        <v>358</v>
      </c>
      <c r="C157" s="11" t="s">
        <v>20</v>
      </c>
      <c r="D157" s="11" t="s">
        <v>359</v>
      </c>
      <c r="E157" s="11" t="s">
        <v>153</v>
      </c>
      <c r="F157" s="12">
        <v>18000</v>
      </c>
      <c r="G157" s="13">
        <v>281.92</v>
      </c>
      <c r="H157" s="13" t="s">
        <v>351</v>
      </c>
      <c r="I157" s="14" t="s">
        <v>20</v>
      </c>
      <c r="J157" s="14" t="s">
        <v>20</v>
      </c>
      <c r="K157" s="15" t="s">
        <v>351</v>
      </c>
      <c r="L157" s="16">
        <v>0</v>
      </c>
    </row>
    <row r="158" spans="1:12" x14ac:dyDescent="0.25">
      <c r="A158" s="10" t="s">
        <v>20</v>
      </c>
      <c r="B158" s="11" t="s">
        <v>360</v>
      </c>
      <c r="C158" s="11" t="s">
        <v>20</v>
      </c>
      <c r="D158" s="11" t="s">
        <v>361</v>
      </c>
      <c r="E158" s="11" t="s">
        <v>59</v>
      </c>
      <c r="F158" s="12">
        <v>4350</v>
      </c>
      <c r="G158" s="13">
        <v>188.75</v>
      </c>
      <c r="H158" s="13" t="s">
        <v>351</v>
      </c>
      <c r="I158" s="14" t="s">
        <v>20</v>
      </c>
      <c r="J158" s="14" t="s">
        <v>20</v>
      </c>
      <c r="K158" s="15" t="s">
        <v>351</v>
      </c>
      <c r="L158" s="16">
        <v>0</v>
      </c>
    </row>
    <row r="159" spans="1:12" x14ac:dyDescent="0.25">
      <c r="A159" s="10" t="s">
        <v>20</v>
      </c>
      <c r="B159" s="11" t="s">
        <v>362</v>
      </c>
      <c r="C159" s="11" t="s">
        <v>20</v>
      </c>
      <c r="D159" s="11" t="s">
        <v>363</v>
      </c>
      <c r="E159" s="11" t="s">
        <v>222</v>
      </c>
      <c r="F159" s="12">
        <v>78750</v>
      </c>
      <c r="G159" s="13">
        <v>137.5</v>
      </c>
      <c r="H159" s="13" t="s">
        <v>351</v>
      </c>
      <c r="I159" s="14" t="s">
        <v>20</v>
      </c>
      <c r="J159" s="14" t="s">
        <v>20</v>
      </c>
      <c r="K159" s="15" t="s">
        <v>351</v>
      </c>
      <c r="L159" s="16">
        <v>0</v>
      </c>
    </row>
    <row r="160" spans="1:12" x14ac:dyDescent="0.25">
      <c r="A160" s="10" t="s">
        <v>20</v>
      </c>
      <c r="B160" s="11" t="s">
        <v>364</v>
      </c>
      <c r="C160" s="11" t="s">
        <v>20</v>
      </c>
      <c r="D160" s="11" t="s">
        <v>365</v>
      </c>
      <c r="E160" s="11" t="s">
        <v>62</v>
      </c>
      <c r="F160" s="12">
        <v>24000</v>
      </c>
      <c r="G160" s="13">
        <v>143.54</v>
      </c>
      <c r="H160" s="13" t="s">
        <v>351</v>
      </c>
      <c r="I160" s="14" t="s">
        <v>20</v>
      </c>
      <c r="J160" s="14" t="s">
        <v>20</v>
      </c>
      <c r="K160" s="15" t="s">
        <v>351</v>
      </c>
      <c r="L160" s="16">
        <v>0</v>
      </c>
    </row>
    <row r="161" spans="1:12" x14ac:dyDescent="0.25">
      <c r="A161" s="10" t="s">
        <v>20</v>
      </c>
      <c r="B161" s="11" t="s">
        <v>366</v>
      </c>
      <c r="C161" s="11" t="s">
        <v>20</v>
      </c>
      <c r="D161" s="11" t="s">
        <v>367</v>
      </c>
      <c r="E161" s="11" t="s">
        <v>129</v>
      </c>
      <c r="F161" s="12">
        <v>8083148</v>
      </c>
      <c r="G161" s="13">
        <v>0.81</v>
      </c>
      <c r="H161" s="13" t="s">
        <v>351</v>
      </c>
      <c r="I161" s="14" t="s">
        <v>20</v>
      </c>
      <c r="J161" s="14" t="s">
        <v>20</v>
      </c>
      <c r="K161" s="15" t="s">
        <v>351</v>
      </c>
      <c r="L161" s="16">
        <v>0</v>
      </c>
    </row>
    <row r="162" spans="1:12" x14ac:dyDescent="0.25">
      <c r="A162" s="10" t="s">
        <v>20</v>
      </c>
      <c r="B162" s="11" t="s">
        <v>368</v>
      </c>
      <c r="C162" s="11" t="s">
        <v>20</v>
      </c>
      <c r="D162" s="11" t="s">
        <v>369</v>
      </c>
      <c r="E162" s="11" t="s">
        <v>162</v>
      </c>
      <c r="F162" s="12">
        <v>5250</v>
      </c>
      <c r="G162" s="13">
        <v>217.81</v>
      </c>
      <c r="H162" s="13" t="s">
        <v>351</v>
      </c>
      <c r="I162" s="14" t="s">
        <v>20</v>
      </c>
      <c r="J162" s="14" t="s">
        <v>20</v>
      </c>
      <c r="K162" s="15" t="s">
        <v>351</v>
      </c>
      <c r="L162" s="16">
        <v>0</v>
      </c>
    </row>
    <row r="163" spans="1:12" x14ac:dyDescent="0.25">
      <c r="A163" s="10" t="s">
        <v>20</v>
      </c>
      <c r="B163" s="11" t="s">
        <v>370</v>
      </c>
      <c r="C163" s="11" t="s">
        <v>20</v>
      </c>
      <c r="D163" s="11" t="s">
        <v>371</v>
      </c>
      <c r="E163" s="11" t="s">
        <v>30</v>
      </c>
      <c r="F163" s="12">
        <v>4600</v>
      </c>
      <c r="G163" s="13">
        <v>277.5</v>
      </c>
      <c r="H163" s="13" t="s">
        <v>351</v>
      </c>
      <c r="I163" s="14" t="s">
        <v>20</v>
      </c>
      <c r="J163" s="14" t="s">
        <v>20</v>
      </c>
      <c r="K163" s="15" t="s">
        <v>351</v>
      </c>
      <c r="L163" s="16">
        <v>0</v>
      </c>
    </row>
    <row r="164" spans="1:12" x14ac:dyDescent="0.25">
      <c r="A164" s="10" t="s">
        <v>20</v>
      </c>
      <c r="B164" s="11" t="s">
        <v>372</v>
      </c>
      <c r="C164" s="11" t="s">
        <v>20</v>
      </c>
      <c r="D164" s="11" t="s">
        <v>373</v>
      </c>
      <c r="E164" s="11" t="s">
        <v>78</v>
      </c>
      <c r="F164" s="12">
        <v>126000</v>
      </c>
      <c r="G164" s="13">
        <v>398.41</v>
      </c>
      <c r="H164" s="13" t="s">
        <v>351</v>
      </c>
      <c r="I164" s="14" t="s">
        <v>20</v>
      </c>
      <c r="J164" s="14" t="s">
        <v>20</v>
      </c>
      <c r="K164" s="15" t="s">
        <v>351</v>
      </c>
      <c r="L164" s="16">
        <v>0</v>
      </c>
    </row>
    <row r="165" spans="1:12" x14ac:dyDescent="0.25">
      <c r="A165" s="10" t="s">
        <v>20</v>
      </c>
      <c r="B165" s="11" t="s">
        <v>374</v>
      </c>
      <c r="C165" s="11" t="s">
        <v>20</v>
      </c>
      <c r="D165" s="11" t="s">
        <v>375</v>
      </c>
      <c r="E165" s="11" t="s">
        <v>115</v>
      </c>
      <c r="F165" s="12">
        <v>104000</v>
      </c>
      <c r="G165" s="13">
        <v>111.73</v>
      </c>
      <c r="H165" s="13" t="s">
        <v>351</v>
      </c>
      <c r="I165" s="14" t="s">
        <v>20</v>
      </c>
      <c r="J165" s="14" t="s">
        <v>20</v>
      </c>
      <c r="K165" s="15" t="s">
        <v>351</v>
      </c>
      <c r="L165" s="16">
        <v>0</v>
      </c>
    </row>
    <row r="166" spans="1:12" x14ac:dyDescent="0.25">
      <c r="A166" s="10" t="s">
        <v>20</v>
      </c>
      <c r="B166" s="11" t="s">
        <v>376</v>
      </c>
      <c r="C166" s="11" t="s">
        <v>20</v>
      </c>
      <c r="D166" s="11" t="s">
        <v>377</v>
      </c>
      <c r="E166" s="11" t="s">
        <v>30</v>
      </c>
      <c r="F166" s="12">
        <v>600</v>
      </c>
      <c r="G166" s="13">
        <v>10.050000000000001</v>
      </c>
      <c r="H166" s="13" t="s">
        <v>351</v>
      </c>
      <c r="I166" s="14" t="s">
        <v>20</v>
      </c>
      <c r="J166" s="14" t="s">
        <v>20</v>
      </c>
      <c r="K166" s="15" t="s">
        <v>351</v>
      </c>
      <c r="L166" s="16">
        <v>0</v>
      </c>
    </row>
    <row r="167" spans="1:12" x14ac:dyDescent="0.25">
      <c r="A167" s="10" t="s">
        <v>20</v>
      </c>
      <c r="B167" s="11" t="s">
        <v>378</v>
      </c>
      <c r="C167" s="11" t="s">
        <v>20</v>
      </c>
      <c r="D167" s="11" t="s">
        <v>379</v>
      </c>
      <c r="E167" s="11" t="s">
        <v>52</v>
      </c>
      <c r="F167" s="12">
        <v>12500</v>
      </c>
      <c r="G167" s="13">
        <v>408.64</v>
      </c>
      <c r="H167" s="13" t="s">
        <v>351</v>
      </c>
      <c r="I167" s="14" t="s">
        <v>20</v>
      </c>
      <c r="J167" s="14" t="s">
        <v>20</v>
      </c>
      <c r="K167" s="15" t="s">
        <v>351</v>
      </c>
      <c r="L167" s="16">
        <v>0</v>
      </c>
    </row>
    <row r="168" spans="1:12" x14ac:dyDescent="0.25">
      <c r="A168" s="10" t="s">
        <v>20</v>
      </c>
      <c r="B168" s="11" t="s">
        <v>380</v>
      </c>
      <c r="C168" s="11" t="s">
        <v>20</v>
      </c>
      <c r="D168" s="11" t="s">
        <v>381</v>
      </c>
      <c r="E168" s="11" t="s">
        <v>228</v>
      </c>
      <c r="F168" s="12">
        <v>166887</v>
      </c>
      <c r="G168" s="13">
        <v>439.25</v>
      </c>
      <c r="H168" s="13" t="s">
        <v>351</v>
      </c>
      <c r="I168" s="14" t="s">
        <v>20</v>
      </c>
      <c r="J168" s="14" t="s">
        <v>20</v>
      </c>
      <c r="K168" s="15" t="s">
        <v>351</v>
      </c>
      <c r="L168" s="16">
        <v>0</v>
      </c>
    </row>
    <row r="169" spans="1:12" x14ac:dyDescent="0.25">
      <c r="A169" s="10" t="s">
        <v>20</v>
      </c>
      <c r="B169" s="11" t="s">
        <v>382</v>
      </c>
      <c r="C169" s="11" t="s">
        <v>20</v>
      </c>
      <c r="D169" s="11" t="s">
        <v>383</v>
      </c>
      <c r="E169" s="11" t="s">
        <v>30</v>
      </c>
      <c r="F169" s="12">
        <v>102000</v>
      </c>
      <c r="G169" s="13">
        <v>318.14</v>
      </c>
      <c r="H169" s="13" t="s">
        <v>351</v>
      </c>
      <c r="I169" s="14" t="s">
        <v>20</v>
      </c>
      <c r="J169" s="14" t="s">
        <v>20</v>
      </c>
      <c r="K169" s="15" t="s">
        <v>351</v>
      </c>
      <c r="L169" s="16">
        <v>0</v>
      </c>
    </row>
    <row r="170" spans="1:12" x14ac:dyDescent="0.25">
      <c r="A170" s="17"/>
      <c r="B170" s="9" t="s">
        <v>384</v>
      </c>
      <c r="C170" s="17"/>
      <c r="D170" s="17"/>
      <c r="E170" s="17"/>
      <c r="F170" s="17"/>
      <c r="G170" s="18">
        <v>6202761.0899999971</v>
      </c>
      <c r="H170" s="18">
        <v>65.800000000000082</v>
      </c>
      <c r="I170" s="17"/>
      <c r="J170" s="17"/>
      <c r="K170" s="17"/>
      <c r="L170" s="17"/>
    </row>
    <row r="171" spans="1:12" x14ac:dyDescent="0.25">
      <c r="A171" s="8"/>
      <c r="B171" s="9" t="s">
        <v>385</v>
      </c>
      <c r="C171" s="8"/>
      <c r="D171" s="8"/>
      <c r="E171" s="8"/>
      <c r="F171" s="8"/>
      <c r="G171" s="8"/>
      <c r="H171" s="8"/>
      <c r="I171" s="8"/>
      <c r="J171" s="8"/>
      <c r="K171" s="8"/>
      <c r="L171" s="8"/>
    </row>
    <row r="172" spans="1:12" x14ac:dyDescent="0.25">
      <c r="A172" s="8"/>
      <c r="B172" s="9" t="s">
        <v>386</v>
      </c>
      <c r="C172" s="8"/>
      <c r="D172" s="8"/>
      <c r="E172" s="8"/>
      <c r="F172" s="8"/>
      <c r="G172" s="8"/>
      <c r="H172" s="8"/>
      <c r="I172" s="8"/>
      <c r="J172" s="8"/>
      <c r="K172" s="8"/>
      <c r="L172" s="8"/>
    </row>
    <row r="173" spans="1:12" x14ac:dyDescent="0.25">
      <c r="A173" s="10" t="s">
        <v>20</v>
      </c>
      <c r="B173" s="11" t="s">
        <v>387</v>
      </c>
      <c r="C173" s="11">
        <v>7.5</v>
      </c>
      <c r="D173" s="11" t="s">
        <v>353</v>
      </c>
      <c r="E173" s="11" t="s">
        <v>62</v>
      </c>
      <c r="F173" s="12">
        <v>37500</v>
      </c>
      <c r="G173" s="13">
        <v>39872.870000000003</v>
      </c>
      <c r="H173" s="13">
        <v>0.42</v>
      </c>
      <c r="I173" s="14">
        <v>8.1477000000000004</v>
      </c>
      <c r="J173" s="14" t="s">
        <v>20</v>
      </c>
      <c r="K173" s="15" t="s">
        <v>20</v>
      </c>
      <c r="L173" s="16" t="s">
        <v>20</v>
      </c>
    </row>
    <row r="174" spans="1:12" x14ac:dyDescent="0.25">
      <c r="A174" s="17"/>
      <c r="B174" s="9" t="s">
        <v>384</v>
      </c>
      <c r="C174" s="17"/>
      <c r="D174" s="17"/>
      <c r="E174" s="17"/>
      <c r="F174" s="17"/>
      <c r="G174" s="18">
        <v>39872.870000000003</v>
      </c>
      <c r="H174" s="18">
        <v>0.42</v>
      </c>
      <c r="I174" s="17"/>
      <c r="J174" s="17"/>
      <c r="K174" s="17"/>
      <c r="L174" s="17"/>
    </row>
    <row r="175" spans="1:12" x14ac:dyDescent="0.25">
      <c r="A175" s="8"/>
      <c r="B175" s="9" t="s">
        <v>388</v>
      </c>
      <c r="C175" s="8"/>
      <c r="D175" s="8"/>
      <c r="E175" s="8"/>
      <c r="F175" s="8"/>
      <c r="G175" s="19">
        <v>6242633.9599999972</v>
      </c>
      <c r="H175" s="19">
        <v>66.220000000000084</v>
      </c>
      <c r="I175" s="8"/>
      <c r="J175" s="8"/>
      <c r="K175" s="8"/>
      <c r="L175" s="8"/>
    </row>
    <row r="176" spans="1:12" x14ac:dyDescent="0.25">
      <c r="A176" s="8"/>
      <c r="B176" s="9" t="s">
        <v>389</v>
      </c>
      <c r="C176" s="8"/>
      <c r="D176" s="8"/>
      <c r="E176" s="8"/>
      <c r="F176" s="8"/>
      <c r="G176" s="8"/>
      <c r="H176" s="8"/>
      <c r="I176" s="8"/>
      <c r="J176" s="8"/>
      <c r="K176" s="8"/>
      <c r="L176" s="8"/>
    </row>
    <row r="177" spans="1:12" x14ac:dyDescent="0.25">
      <c r="A177" s="8"/>
      <c r="B177" s="9" t="s">
        <v>16</v>
      </c>
      <c r="C177" s="8"/>
      <c r="D177" s="8"/>
      <c r="E177" s="8"/>
      <c r="F177" s="8"/>
      <c r="G177" s="8"/>
      <c r="H177" s="8"/>
      <c r="I177" s="8"/>
      <c r="J177" s="8"/>
      <c r="K177" s="8"/>
      <c r="L177" s="8"/>
    </row>
    <row r="178" spans="1:12" x14ac:dyDescent="0.25">
      <c r="A178" s="8"/>
      <c r="B178" s="9" t="s">
        <v>390</v>
      </c>
      <c r="C178" s="8"/>
      <c r="D178" s="8"/>
      <c r="E178" s="8"/>
      <c r="F178" s="8"/>
      <c r="G178" s="8"/>
      <c r="H178" s="8"/>
      <c r="I178" s="8"/>
      <c r="J178" s="8"/>
      <c r="K178" s="8"/>
      <c r="L178" s="8"/>
    </row>
    <row r="179" spans="1:12" x14ac:dyDescent="0.25">
      <c r="A179" s="10" t="s">
        <v>18</v>
      </c>
      <c r="B179" s="11" t="s">
        <v>391</v>
      </c>
      <c r="C179" s="11">
        <v>7.18</v>
      </c>
      <c r="D179" s="11" t="s">
        <v>392</v>
      </c>
      <c r="E179" s="11" t="s">
        <v>393</v>
      </c>
      <c r="F179" s="12">
        <v>228533300</v>
      </c>
      <c r="G179" s="13">
        <v>234782.54</v>
      </c>
      <c r="H179" s="13">
        <v>2.4900000000000002</v>
      </c>
      <c r="I179" s="14">
        <v>6.8666</v>
      </c>
      <c r="J179" s="14" t="s">
        <v>20</v>
      </c>
      <c r="K179" s="15" t="s">
        <v>20</v>
      </c>
      <c r="L179" s="16" t="s">
        <v>20</v>
      </c>
    </row>
    <row r="180" spans="1:12" x14ac:dyDescent="0.25">
      <c r="A180" s="10" t="s">
        <v>20</v>
      </c>
      <c r="B180" s="11" t="s">
        <v>394</v>
      </c>
      <c r="C180" s="11">
        <v>7.1</v>
      </c>
      <c r="D180" s="11" t="s">
        <v>395</v>
      </c>
      <c r="E180" s="11" t="s">
        <v>393</v>
      </c>
      <c r="F180" s="12">
        <v>162000000</v>
      </c>
      <c r="G180" s="13">
        <v>164688.23000000001</v>
      </c>
      <c r="H180" s="13">
        <v>1.75</v>
      </c>
      <c r="I180" s="14">
        <v>6.7484000000000002</v>
      </c>
      <c r="J180" s="14" t="s">
        <v>20</v>
      </c>
      <c r="K180" s="15" t="s">
        <v>20</v>
      </c>
      <c r="L180" s="16" t="s">
        <v>20</v>
      </c>
    </row>
    <row r="181" spans="1:12" x14ac:dyDescent="0.25">
      <c r="A181" s="10" t="s">
        <v>20</v>
      </c>
      <c r="B181" s="11" t="s">
        <v>396</v>
      </c>
      <c r="C181" s="11">
        <v>7.53</v>
      </c>
      <c r="D181" s="11" t="s">
        <v>397</v>
      </c>
      <c r="E181" s="11" t="s">
        <v>393</v>
      </c>
      <c r="F181" s="12">
        <v>150000000</v>
      </c>
      <c r="G181" s="13">
        <v>151093.04999999999</v>
      </c>
      <c r="H181" s="13">
        <v>1.6</v>
      </c>
      <c r="I181" s="14">
        <v>7.4568000000000003</v>
      </c>
      <c r="J181" s="14" t="s">
        <v>20</v>
      </c>
      <c r="K181" s="15" t="s">
        <v>20</v>
      </c>
      <c r="L181" s="16" t="s">
        <v>20</v>
      </c>
    </row>
    <row r="182" spans="1:12" x14ac:dyDescent="0.25">
      <c r="A182" s="10" t="s">
        <v>20</v>
      </c>
      <c r="B182" s="11" t="s">
        <v>398</v>
      </c>
      <c r="C182" s="11">
        <v>7.38</v>
      </c>
      <c r="D182" s="11" t="s">
        <v>399</v>
      </c>
      <c r="E182" s="11" t="s">
        <v>393</v>
      </c>
      <c r="F182" s="12">
        <v>136581800</v>
      </c>
      <c r="G182" s="13">
        <v>138876.51</v>
      </c>
      <c r="H182" s="13">
        <v>1.47</v>
      </c>
      <c r="I182" s="14">
        <v>6.7115999999999998</v>
      </c>
      <c r="J182" s="14" t="s">
        <v>20</v>
      </c>
      <c r="K182" s="15" t="s">
        <v>20</v>
      </c>
      <c r="L182" s="16" t="s">
        <v>20</v>
      </c>
    </row>
    <row r="183" spans="1:12" x14ac:dyDescent="0.25">
      <c r="A183" s="10" t="s">
        <v>20</v>
      </c>
      <c r="B183" s="11" t="s">
        <v>400</v>
      </c>
      <c r="C183" s="11">
        <v>7.1</v>
      </c>
      <c r="D183" s="11" t="s">
        <v>401</v>
      </c>
      <c r="E183" s="11" t="s">
        <v>393</v>
      </c>
      <c r="F183" s="12">
        <v>111243100</v>
      </c>
      <c r="G183" s="13">
        <v>113920.05</v>
      </c>
      <c r="H183" s="13">
        <v>1.21</v>
      </c>
      <c r="I183" s="14">
        <v>6.8559000000000001</v>
      </c>
      <c r="J183" s="14" t="s">
        <v>20</v>
      </c>
      <c r="K183" s="15" t="s">
        <v>20</v>
      </c>
      <c r="L183" s="16" t="s">
        <v>20</v>
      </c>
    </row>
    <row r="184" spans="1:12" x14ac:dyDescent="0.25">
      <c r="A184" s="10" t="s">
        <v>20</v>
      </c>
      <c r="B184" s="11" t="s">
        <v>402</v>
      </c>
      <c r="C184" s="11">
        <v>7.18</v>
      </c>
      <c r="D184" s="11" t="s">
        <v>403</v>
      </c>
      <c r="E184" s="11" t="s">
        <v>393</v>
      </c>
      <c r="F184" s="12">
        <v>97500000</v>
      </c>
      <c r="G184" s="13">
        <v>100250.77</v>
      </c>
      <c r="H184" s="13">
        <v>1.06</v>
      </c>
      <c r="I184" s="14">
        <v>6.9569999999999999</v>
      </c>
      <c r="J184" s="14" t="s">
        <v>20</v>
      </c>
      <c r="K184" s="15" t="s">
        <v>20</v>
      </c>
      <c r="L184" s="16" t="s">
        <v>20</v>
      </c>
    </row>
    <row r="185" spans="1:12" x14ac:dyDescent="0.25">
      <c r="A185" s="10" t="s">
        <v>20</v>
      </c>
      <c r="B185" s="11" t="s">
        <v>404</v>
      </c>
      <c r="C185" s="11">
        <v>7.34</v>
      </c>
      <c r="D185" s="11" t="s">
        <v>405</v>
      </c>
      <c r="E185" s="11" t="s">
        <v>393</v>
      </c>
      <c r="F185" s="12">
        <v>74485100</v>
      </c>
      <c r="G185" s="13">
        <v>77344.210000000006</v>
      </c>
      <c r="H185" s="13">
        <v>0.82</v>
      </c>
      <c r="I185" s="14">
        <v>7.1733000000000002</v>
      </c>
      <c r="J185" s="14" t="s">
        <v>20</v>
      </c>
      <c r="K185" s="15" t="s">
        <v>20</v>
      </c>
      <c r="L185" s="16" t="s">
        <v>20</v>
      </c>
    </row>
    <row r="186" spans="1:12" x14ac:dyDescent="0.25">
      <c r="A186" s="10" t="s">
        <v>20</v>
      </c>
      <c r="B186" s="11" t="s">
        <v>406</v>
      </c>
      <c r="C186" s="11">
        <v>7.26</v>
      </c>
      <c r="D186" s="11" t="s">
        <v>407</v>
      </c>
      <c r="E186" s="11" t="s">
        <v>393</v>
      </c>
      <c r="F186" s="12">
        <v>65000000</v>
      </c>
      <c r="G186" s="13">
        <v>66963</v>
      </c>
      <c r="H186" s="13">
        <v>0.71</v>
      </c>
      <c r="I186" s="14">
        <v>6.8559999999999999</v>
      </c>
      <c r="J186" s="14" t="s">
        <v>20</v>
      </c>
      <c r="K186" s="15" t="s">
        <v>20</v>
      </c>
      <c r="L186" s="16" t="s">
        <v>20</v>
      </c>
    </row>
    <row r="187" spans="1:12" x14ac:dyDescent="0.25">
      <c r="A187" s="10" t="s">
        <v>20</v>
      </c>
      <c r="B187" s="11" t="s">
        <v>408</v>
      </c>
      <c r="C187" s="11">
        <v>7.26</v>
      </c>
      <c r="D187" s="11" t="s">
        <v>409</v>
      </c>
      <c r="E187" s="11" t="s">
        <v>393</v>
      </c>
      <c r="F187" s="12">
        <v>60558900</v>
      </c>
      <c r="G187" s="13">
        <v>62449.06</v>
      </c>
      <c r="H187" s="13">
        <v>0.66</v>
      </c>
      <c r="I187" s="14">
        <v>6.8630000000000004</v>
      </c>
      <c r="J187" s="14" t="s">
        <v>20</v>
      </c>
      <c r="K187" s="15" t="s">
        <v>20</v>
      </c>
      <c r="L187" s="16" t="s">
        <v>20</v>
      </c>
    </row>
    <row r="188" spans="1:12" x14ac:dyDescent="0.25">
      <c r="A188" s="10" t="s">
        <v>20</v>
      </c>
      <c r="B188" s="11" t="s">
        <v>410</v>
      </c>
      <c r="C188" s="11">
        <v>7.06</v>
      </c>
      <c r="D188" s="11" t="s">
        <v>411</v>
      </c>
      <c r="E188" s="11" t="s">
        <v>393</v>
      </c>
      <c r="F188" s="12">
        <v>37077400</v>
      </c>
      <c r="G188" s="13">
        <v>37537.86</v>
      </c>
      <c r="H188" s="13">
        <v>0.4</v>
      </c>
      <c r="I188" s="14">
        <v>6.7267000000000001</v>
      </c>
      <c r="J188" s="14" t="s">
        <v>20</v>
      </c>
      <c r="K188" s="15" t="s">
        <v>20</v>
      </c>
      <c r="L188" s="16" t="s">
        <v>20</v>
      </c>
    </row>
    <row r="189" spans="1:12" x14ac:dyDescent="0.25">
      <c r="A189" s="10" t="s">
        <v>20</v>
      </c>
      <c r="B189" s="11" t="s">
        <v>412</v>
      </c>
      <c r="C189" s="11">
        <v>7.17</v>
      </c>
      <c r="D189" s="11" t="s">
        <v>413</v>
      </c>
      <c r="E189" s="11" t="s">
        <v>393</v>
      </c>
      <c r="F189" s="12">
        <v>35457200</v>
      </c>
      <c r="G189" s="13">
        <v>36223.71</v>
      </c>
      <c r="H189" s="13">
        <v>0.38</v>
      </c>
      <c r="I189" s="14">
        <v>6.78</v>
      </c>
      <c r="J189" s="14" t="s">
        <v>20</v>
      </c>
      <c r="K189" s="15" t="s">
        <v>20</v>
      </c>
      <c r="L189" s="16" t="s">
        <v>20</v>
      </c>
    </row>
    <row r="190" spans="1:12" x14ac:dyDescent="0.25">
      <c r="A190" s="10" t="s">
        <v>20</v>
      </c>
      <c r="B190" s="11" t="s">
        <v>414</v>
      </c>
      <c r="C190" s="11">
        <v>6.79</v>
      </c>
      <c r="D190" s="11" t="s">
        <v>415</v>
      </c>
      <c r="E190" s="11" t="s">
        <v>393</v>
      </c>
      <c r="F190" s="12">
        <v>30000000</v>
      </c>
      <c r="G190" s="13">
        <v>30197.88</v>
      </c>
      <c r="H190" s="13">
        <v>0.32</v>
      </c>
      <c r="I190" s="14">
        <v>6.8064999999999998</v>
      </c>
      <c r="J190" s="14" t="s">
        <v>20</v>
      </c>
      <c r="K190" s="15" t="s">
        <v>20</v>
      </c>
      <c r="L190" s="16" t="s">
        <v>20</v>
      </c>
    </row>
    <row r="191" spans="1:12" x14ac:dyDescent="0.25">
      <c r="A191" s="10" t="s">
        <v>20</v>
      </c>
      <c r="B191" s="11" t="s">
        <v>416</v>
      </c>
      <c r="C191" s="11">
        <v>7.3</v>
      </c>
      <c r="D191" s="11" t="s">
        <v>417</v>
      </c>
      <c r="E191" s="11" t="s">
        <v>393</v>
      </c>
      <c r="F191" s="12">
        <v>19002100</v>
      </c>
      <c r="G191" s="13">
        <v>19646.400000000001</v>
      </c>
      <c r="H191" s="13">
        <v>0.21</v>
      </c>
      <c r="I191" s="14">
        <v>7.1452</v>
      </c>
      <c r="J191" s="14" t="s">
        <v>20</v>
      </c>
      <c r="K191" s="15" t="s">
        <v>20</v>
      </c>
      <c r="L191" s="16" t="s">
        <v>20</v>
      </c>
    </row>
    <row r="192" spans="1:12" x14ac:dyDescent="0.25">
      <c r="A192" s="10" t="s">
        <v>20</v>
      </c>
      <c r="B192" s="11" t="s">
        <v>418</v>
      </c>
      <c r="C192" s="11">
        <v>7.09</v>
      </c>
      <c r="D192" s="11" t="s">
        <v>419</v>
      </c>
      <c r="E192" s="11" t="s">
        <v>393</v>
      </c>
      <c r="F192" s="12">
        <v>15200800</v>
      </c>
      <c r="G192" s="13">
        <v>15322.15</v>
      </c>
      <c r="H192" s="13">
        <v>0.16</v>
      </c>
      <c r="I192" s="14">
        <v>7.1487999999999996</v>
      </c>
      <c r="J192" s="14" t="s">
        <v>20</v>
      </c>
      <c r="K192" s="15" t="s">
        <v>20</v>
      </c>
      <c r="L192" s="16" t="s">
        <v>20</v>
      </c>
    </row>
    <row r="193" spans="1:12" x14ac:dyDescent="0.25">
      <c r="A193" s="10" t="s">
        <v>20</v>
      </c>
      <c r="B193" s="11" t="s">
        <v>420</v>
      </c>
      <c r="C193" s="11">
        <v>7.23</v>
      </c>
      <c r="D193" s="11" t="s">
        <v>421</v>
      </c>
      <c r="E193" s="11" t="s">
        <v>393</v>
      </c>
      <c r="F193" s="12">
        <v>12302500</v>
      </c>
      <c r="G193" s="13">
        <v>12737.32</v>
      </c>
      <c r="H193" s="13">
        <v>0.14000000000000001</v>
      </c>
      <c r="I193" s="14">
        <v>6.9523999999999999</v>
      </c>
      <c r="J193" s="14" t="s">
        <v>20</v>
      </c>
      <c r="K193" s="15" t="s">
        <v>20</v>
      </c>
      <c r="L193" s="16" t="s">
        <v>20</v>
      </c>
    </row>
    <row r="194" spans="1:12" x14ac:dyDescent="0.25">
      <c r="A194" s="10" t="s">
        <v>20</v>
      </c>
      <c r="B194" s="11" t="s">
        <v>422</v>
      </c>
      <c r="C194" s="11">
        <v>7.65</v>
      </c>
      <c r="D194" s="11" t="s">
        <v>423</v>
      </c>
      <c r="E194" s="11" t="s">
        <v>393</v>
      </c>
      <c r="F194" s="12">
        <v>6492700</v>
      </c>
      <c r="G194" s="13">
        <v>6704.13</v>
      </c>
      <c r="H194" s="13">
        <v>7.0000000000000007E-2</v>
      </c>
      <c r="I194" s="14">
        <v>7.2355</v>
      </c>
      <c r="J194" s="14" t="s">
        <v>20</v>
      </c>
      <c r="K194" s="15" t="s">
        <v>20</v>
      </c>
      <c r="L194" s="16" t="s">
        <v>20</v>
      </c>
    </row>
    <row r="195" spans="1:12" x14ac:dyDescent="0.25">
      <c r="A195" s="10" t="s">
        <v>20</v>
      </c>
      <c r="B195" s="11" t="s">
        <v>424</v>
      </c>
      <c r="C195" s="11">
        <v>7.67</v>
      </c>
      <c r="D195" s="11" t="s">
        <v>425</v>
      </c>
      <c r="E195" s="11" t="s">
        <v>393</v>
      </c>
      <c r="F195" s="12">
        <v>5022100</v>
      </c>
      <c r="G195" s="13">
        <v>5208.13</v>
      </c>
      <c r="H195" s="13">
        <v>0.06</v>
      </c>
      <c r="I195" s="14">
        <v>7.2262000000000004</v>
      </c>
      <c r="J195" s="14" t="s">
        <v>20</v>
      </c>
      <c r="K195" s="15" t="s">
        <v>20</v>
      </c>
      <c r="L195" s="16" t="s">
        <v>20</v>
      </c>
    </row>
    <row r="196" spans="1:12" x14ac:dyDescent="0.25">
      <c r="A196" s="10" t="s">
        <v>20</v>
      </c>
      <c r="B196" s="11" t="s">
        <v>426</v>
      </c>
      <c r="C196" s="11">
        <v>7.63</v>
      </c>
      <c r="D196" s="11" t="s">
        <v>427</v>
      </c>
      <c r="E196" s="11" t="s">
        <v>393</v>
      </c>
      <c r="F196" s="12">
        <v>4317000</v>
      </c>
      <c r="G196" s="13">
        <v>4457.04</v>
      </c>
      <c r="H196" s="13">
        <v>0.05</v>
      </c>
      <c r="I196" s="14">
        <v>7.2160000000000002</v>
      </c>
      <c r="J196" s="14" t="s">
        <v>20</v>
      </c>
      <c r="K196" s="15" t="s">
        <v>20</v>
      </c>
      <c r="L196" s="16" t="s">
        <v>20</v>
      </c>
    </row>
    <row r="197" spans="1:12" x14ac:dyDescent="0.25">
      <c r="A197" s="10" t="s">
        <v>20</v>
      </c>
      <c r="B197" s="11" t="s">
        <v>428</v>
      </c>
      <c r="C197" s="11">
        <v>7.64</v>
      </c>
      <c r="D197" s="11" t="s">
        <v>429</v>
      </c>
      <c r="E197" s="11" t="s">
        <v>393</v>
      </c>
      <c r="F197" s="12">
        <v>5000000</v>
      </c>
      <c r="G197" s="13">
        <v>5164.79</v>
      </c>
      <c r="H197" s="13">
        <v>0.05</v>
      </c>
      <c r="I197" s="14">
        <v>7.2160000000000002</v>
      </c>
      <c r="J197" s="14" t="s">
        <v>20</v>
      </c>
      <c r="K197" s="15" t="s">
        <v>20</v>
      </c>
      <c r="L197" s="16" t="s">
        <v>20</v>
      </c>
    </row>
    <row r="198" spans="1:12" x14ac:dyDescent="0.25">
      <c r="A198" s="10" t="s">
        <v>20</v>
      </c>
      <c r="B198" s="11" t="s">
        <v>430</v>
      </c>
      <c r="C198" s="11">
        <v>7.32</v>
      </c>
      <c r="D198" s="11" t="s">
        <v>431</v>
      </c>
      <c r="E198" s="11" t="s">
        <v>393</v>
      </c>
      <c r="F198" s="12">
        <v>4000000</v>
      </c>
      <c r="G198" s="13">
        <v>4121.51</v>
      </c>
      <c r="H198" s="13">
        <v>0.04</v>
      </c>
      <c r="I198" s="14">
        <v>6.7865000000000002</v>
      </c>
      <c r="J198" s="14" t="s">
        <v>20</v>
      </c>
      <c r="K198" s="15" t="s">
        <v>20</v>
      </c>
      <c r="L198" s="16" t="s">
        <v>20</v>
      </c>
    </row>
    <row r="199" spans="1:12" x14ac:dyDescent="0.25">
      <c r="A199" s="10" t="s">
        <v>20</v>
      </c>
      <c r="B199" s="11" t="s">
        <v>432</v>
      </c>
      <c r="C199" s="11">
        <v>7.48</v>
      </c>
      <c r="D199" s="11" t="s">
        <v>433</v>
      </c>
      <c r="E199" s="11" t="s">
        <v>393</v>
      </c>
      <c r="F199" s="12">
        <v>3500000</v>
      </c>
      <c r="G199" s="13">
        <v>3596.77</v>
      </c>
      <c r="H199" s="13">
        <v>0.04</v>
      </c>
      <c r="I199" s="14">
        <v>7.2412000000000001</v>
      </c>
      <c r="J199" s="14" t="s">
        <v>20</v>
      </c>
      <c r="K199" s="15" t="s">
        <v>20</v>
      </c>
      <c r="L199" s="16" t="s">
        <v>20</v>
      </c>
    </row>
    <row r="200" spans="1:12" x14ac:dyDescent="0.25">
      <c r="A200" s="10" t="s">
        <v>20</v>
      </c>
      <c r="B200" s="11" t="s">
        <v>434</v>
      </c>
      <c r="C200" s="11">
        <v>7.64</v>
      </c>
      <c r="D200" s="11" t="s">
        <v>435</v>
      </c>
      <c r="E200" s="11" t="s">
        <v>393</v>
      </c>
      <c r="F200" s="12">
        <v>3844400</v>
      </c>
      <c r="G200" s="13">
        <v>3982.29</v>
      </c>
      <c r="H200" s="13">
        <v>0.04</v>
      </c>
      <c r="I200" s="14">
        <v>7.2173999999999996</v>
      </c>
      <c r="J200" s="14" t="s">
        <v>20</v>
      </c>
      <c r="K200" s="15" t="s">
        <v>20</v>
      </c>
      <c r="L200" s="16" t="s">
        <v>20</v>
      </c>
    </row>
    <row r="201" spans="1:12" x14ac:dyDescent="0.25">
      <c r="A201" s="10" t="s">
        <v>20</v>
      </c>
      <c r="B201" s="11" t="s">
        <v>436</v>
      </c>
      <c r="C201" s="11">
        <v>7.25</v>
      </c>
      <c r="D201" s="11" t="s">
        <v>437</v>
      </c>
      <c r="E201" s="11" t="s">
        <v>393</v>
      </c>
      <c r="F201" s="12">
        <v>3175900</v>
      </c>
      <c r="G201" s="13">
        <v>3256.89</v>
      </c>
      <c r="H201" s="13">
        <v>0.03</v>
      </c>
      <c r="I201" s="14">
        <v>7.1801000000000004</v>
      </c>
      <c r="J201" s="14" t="s">
        <v>20</v>
      </c>
      <c r="K201" s="15" t="s">
        <v>20</v>
      </c>
      <c r="L201" s="16" t="s">
        <v>20</v>
      </c>
    </row>
    <row r="202" spans="1:12" x14ac:dyDescent="0.25">
      <c r="A202" s="10" t="s">
        <v>20</v>
      </c>
      <c r="B202" s="11" t="s">
        <v>438</v>
      </c>
      <c r="C202" s="11">
        <v>7.62</v>
      </c>
      <c r="D202" s="11" t="s">
        <v>439</v>
      </c>
      <c r="E202" s="11" t="s">
        <v>393</v>
      </c>
      <c r="F202" s="12">
        <v>2643900</v>
      </c>
      <c r="G202" s="13">
        <v>2732.1</v>
      </c>
      <c r="H202" s="13">
        <v>0.03</v>
      </c>
      <c r="I202" s="14">
        <v>7.2317</v>
      </c>
      <c r="J202" s="14" t="s">
        <v>20</v>
      </c>
      <c r="K202" s="15" t="s">
        <v>20</v>
      </c>
      <c r="L202" s="16" t="s">
        <v>20</v>
      </c>
    </row>
    <row r="203" spans="1:12" x14ac:dyDescent="0.25">
      <c r="A203" s="10" t="s">
        <v>20</v>
      </c>
      <c r="B203" s="11" t="s">
        <v>440</v>
      </c>
      <c r="C203" s="11">
        <v>7.63</v>
      </c>
      <c r="D203" s="11" t="s">
        <v>441</v>
      </c>
      <c r="E203" s="11" t="s">
        <v>393</v>
      </c>
      <c r="F203" s="12">
        <v>3000000</v>
      </c>
      <c r="G203" s="13">
        <v>3105.87</v>
      </c>
      <c r="H203" s="13">
        <v>0.03</v>
      </c>
      <c r="I203" s="14">
        <v>7.2173999999999996</v>
      </c>
      <c r="J203" s="14" t="s">
        <v>20</v>
      </c>
      <c r="K203" s="15" t="s">
        <v>20</v>
      </c>
      <c r="L203" s="16" t="s">
        <v>20</v>
      </c>
    </row>
    <row r="204" spans="1:12" x14ac:dyDescent="0.25">
      <c r="A204" s="10" t="s">
        <v>20</v>
      </c>
      <c r="B204" s="11" t="s">
        <v>442</v>
      </c>
      <c r="C204" s="11">
        <v>7.67</v>
      </c>
      <c r="D204" s="11" t="s">
        <v>443</v>
      </c>
      <c r="E204" s="11" t="s">
        <v>393</v>
      </c>
      <c r="F204" s="12">
        <v>2500000</v>
      </c>
      <c r="G204" s="13">
        <v>2591.71</v>
      </c>
      <c r="H204" s="13">
        <v>0.03</v>
      </c>
      <c r="I204" s="14">
        <v>7.2317</v>
      </c>
      <c r="J204" s="14" t="s">
        <v>20</v>
      </c>
      <c r="K204" s="15" t="s">
        <v>20</v>
      </c>
      <c r="L204" s="16" t="s">
        <v>20</v>
      </c>
    </row>
    <row r="205" spans="1:12" x14ac:dyDescent="0.25">
      <c r="A205" s="10" t="s">
        <v>20</v>
      </c>
      <c r="B205" s="11" t="s">
        <v>444</v>
      </c>
      <c r="C205" s="11">
        <v>7.45</v>
      </c>
      <c r="D205" s="11" t="s">
        <v>445</v>
      </c>
      <c r="E205" s="11" t="s">
        <v>393</v>
      </c>
      <c r="F205" s="12">
        <v>2009000</v>
      </c>
      <c r="G205" s="13">
        <v>2069.16</v>
      </c>
      <c r="H205" s="13">
        <v>0.02</v>
      </c>
      <c r="I205" s="14">
        <v>7.2355999999999998</v>
      </c>
      <c r="J205" s="14" t="s">
        <v>20</v>
      </c>
      <c r="K205" s="15" t="s">
        <v>20</v>
      </c>
      <c r="L205" s="16" t="s">
        <v>20</v>
      </c>
    </row>
    <row r="206" spans="1:12" x14ac:dyDescent="0.25">
      <c r="A206" s="10" t="s">
        <v>20</v>
      </c>
      <c r="B206" s="11" t="s">
        <v>446</v>
      </c>
      <c r="C206" s="11" t="s">
        <v>20</v>
      </c>
      <c r="D206" s="11" t="s">
        <v>447</v>
      </c>
      <c r="E206" s="11" t="s">
        <v>393</v>
      </c>
      <c r="F206" s="12">
        <v>1897500</v>
      </c>
      <c r="G206" s="13">
        <v>1515.94</v>
      </c>
      <c r="H206" s="13">
        <v>0.02</v>
      </c>
      <c r="I206" s="14">
        <v>6.8727</v>
      </c>
      <c r="J206" s="14" t="s">
        <v>20</v>
      </c>
      <c r="K206" s="15" t="s">
        <v>20</v>
      </c>
      <c r="L206" s="16" t="s">
        <v>20</v>
      </c>
    </row>
    <row r="207" spans="1:12" x14ac:dyDescent="0.25">
      <c r="A207" s="10" t="s">
        <v>20</v>
      </c>
      <c r="B207" s="11" t="s">
        <v>448</v>
      </c>
      <c r="C207" s="11">
        <v>6.67</v>
      </c>
      <c r="D207" s="11" t="s">
        <v>449</v>
      </c>
      <c r="E207" s="11" t="s">
        <v>393</v>
      </c>
      <c r="F207" s="12">
        <v>500000</v>
      </c>
      <c r="G207" s="13">
        <v>480.78</v>
      </c>
      <c r="H207" s="13">
        <v>0.01</v>
      </c>
      <c r="I207" s="14">
        <v>7.1147</v>
      </c>
      <c r="J207" s="14" t="s">
        <v>20</v>
      </c>
      <c r="K207" s="15" t="s">
        <v>20</v>
      </c>
      <c r="L207" s="16" t="s">
        <v>20</v>
      </c>
    </row>
    <row r="208" spans="1:12" x14ac:dyDescent="0.25">
      <c r="A208" s="10" t="s">
        <v>20</v>
      </c>
      <c r="B208" s="11" t="s">
        <v>450</v>
      </c>
      <c r="C208" s="11">
        <v>6.99</v>
      </c>
      <c r="D208" s="11" t="s">
        <v>451</v>
      </c>
      <c r="E208" s="11" t="s">
        <v>393</v>
      </c>
      <c r="F208" s="12">
        <v>500000</v>
      </c>
      <c r="G208" s="13">
        <v>499.75</v>
      </c>
      <c r="H208" s="13">
        <v>0.01</v>
      </c>
      <c r="I208" s="14">
        <v>7.1154999999999999</v>
      </c>
      <c r="J208" s="14" t="s">
        <v>20</v>
      </c>
      <c r="K208" s="15" t="s">
        <v>20</v>
      </c>
      <c r="L208" s="16" t="s">
        <v>20</v>
      </c>
    </row>
    <row r="209" spans="1:12" x14ac:dyDescent="0.25">
      <c r="A209" s="10" t="s">
        <v>20</v>
      </c>
      <c r="B209" s="11" t="s">
        <v>452</v>
      </c>
      <c r="C209" s="11">
        <v>7.47</v>
      </c>
      <c r="D209" s="11" t="s">
        <v>453</v>
      </c>
      <c r="E209" s="11" t="s">
        <v>393</v>
      </c>
      <c r="F209" s="12">
        <v>1331800</v>
      </c>
      <c r="G209" s="13">
        <v>1362.17</v>
      </c>
      <c r="H209" s="13">
        <v>0.01</v>
      </c>
      <c r="I209" s="14">
        <v>7.22</v>
      </c>
      <c r="J209" s="14" t="s">
        <v>20</v>
      </c>
      <c r="K209" s="15" t="s">
        <v>20</v>
      </c>
      <c r="L209" s="16" t="s">
        <v>20</v>
      </c>
    </row>
    <row r="210" spans="1:12" x14ac:dyDescent="0.25">
      <c r="A210" s="10" t="s">
        <v>20</v>
      </c>
      <c r="B210" s="11" t="s">
        <v>454</v>
      </c>
      <c r="C210" s="11">
        <v>7.63</v>
      </c>
      <c r="D210" s="11" t="s">
        <v>455</v>
      </c>
      <c r="E210" s="11" t="s">
        <v>393</v>
      </c>
      <c r="F210" s="12">
        <v>953500</v>
      </c>
      <c r="G210" s="13">
        <v>988.42</v>
      </c>
      <c r="H210" s="13">
        <v>0.01</v>
      </c>
      <c r="I210" s="14">
        <v>7.2384000000000004</v>
      </c>
      <c r="J210" s="14" t="s">
        <v>20</v>
      </c>
      <c r="K210" s="15" t="s">
        <v>20</v>
      </c>
      <c r="L210" s="16" t="s">
        <v>20</v>
      </c>
    </row>
    <row r="211" spans="1:12" x14ac:dyDescent="0.25">
      <c r="A211" s="10" t="s">
        <v>20</v>
      </c>
      <c r="B211" s="11" t="s">
        <v>456</v>
      </c>
      <c r="C211" s="11">
        <v>7.47</v>
      </c>
      <c r="D211" s="11" t="s">
        <v>457</v>
      </c>
      <c r="E211" s="11" t="s">
        <v>393</v>
      </c>
      <c r="F211" s="12">
        <v>164800</v>
      </c>
      <c r="G211" s="13">
        <v>168.74</v>
      </c>
      <c r="H211" s="13" t="s">
        <v>351</v>
      </c>
      <c r="I211" s="14">
        <v>7.2340999999999998</v>
      </c>
      <c r="J211" s="14" t="s">
        <v>20</v>
      </c>
      <c r="K211" s="15" t="s">
        <v>20</v>
      </c>
      <c r="L211" s="16" t="s">
        <v>20</v>
      </c>
    </row>
    <row r="212" spans="1:12" x14ac:dyDescent="0.25">
      <c r="A212" s="10" t="s">
        <v>20</v>
      </c>
      <c r="B212" s="11" t="s">
        <v>458</v>
      </c>
      <c r="C212" s="11">
        <v>8.07</v>
      </c>
      <c r="D212" s="11" t="s">
        <v>459</v>
      </c>
      <c r="E212" s="11" t="s">
        <v>393</v>
      </c>
      <c r="F212" s="12">
        <v>150000</v>
      </c>
      <c r="G212" s="13">
        <v>152.35</v>
      </c>
      <c r="H212" s="13" t="s">
        <v>351</v>
      </c>
      <c r="I212" s="14">
        <v>6.9591000000000003</v>
      </c>
      <c r="J212" s="14" t="s">
        <v>20</v>
      </c>
      <c r="K212" s="15" t="s">
        <v>20</v>
      </c>
      <c r="L212" s="16" t="s">
        <v>20</v>
      </c>
    </row>
    <row r="213" spans="1:12" x14ac:dyDescent="0.25">
      <c r="A213" s="8"/>
      <c r="B213" s="9" t="s">
        <v>460</v>
      </c>
      <c r="C213" s="8"/>
      <c r="D213" s="8"/>
      <c r="E213" s="8"/>
      <c r="F213" s="8"/>
      <c r="G213" s="8"/>
      <c r="H213" s="8"/>
      <c r="I213" s="8"/>
      <c r="J213" s="8"/>
      <c r="K213" s="8"/>
      <c r="L213" s="8"/>
    </row>
    <row r="214" spans="1:12" x14ac:dyDescent="0.25">
      <c r="A214" s="10" t="s">
        <v>20</v>
      </c>
      <c r="B214" s="11" t="s">
        <v>461</v>
      </c>
      <c r="C214" s="11">
        <v>7.57</v>
      </c>
      <c r="D214" s="11" t="s">
        <v>365</v>
      </c>
      <c r="E214" s="11" t="s">
        <v>462</v>
      </c>
      <c r="F214" s="12">
        <v>80000</v>
      </c>
      <c r="G214" s="13">
        <v>79800.960000000006</v>
      </c>
      <c r="H214" s="13">
        <v>0.85</v>
      </c>
      <c r="I214" s="14">
        <v>7.62</v>
      </c>
      <c r="J214" s="14" t="s">
        <v>20</v>
      </c>
      <c r="K214" s="15" t="s">
        <v>20</v>
      </c>
      <c r="L214" s="16" t="s">
        <v>20</v>
      </c>
    </row>
    <row r="215" spans="1:12" x14ac:dyDescent="0.25">
      <c r="A215" s="10" t="s">
        <v>20</v>
      </c>
      <c r="B215" s="11" t="s">
        <v>463</v>
      </c>
      <c r="C215" s="11">
        <v>7.33</v>
      </c>
      <c r="D215" s="11" t="s">
        <v>464</v>
      </c>
      <c r="E215" s="11" t="s">
        <v>462</v>
      </c>
      <c r="F215" s="12">
        <v>670</v>
      </c>
      <c r="G215" s="13">
        <v>66952.77</v>
      </c>
      <c r="H215" s="13">
        <v>0.71</v>
      </c>
      <c r="I215" s="14">
        <v>7.335</v>
      </c>
      <c r="J215" s="14">
        <v>7.3315999999999999</v>
      </c>
      <c r="K215" s="15" t="s">
        <v>20</v>
      </c>
      <c r="L215" s="16" t="s">
        <v>20</v>
      </c>
    </row>
    <row r="216" spans="1:12" x14ac:dyDescent="0.25">
      <c r="A216" s="10" t="s">
        <v>20</v>
      </c>
      <c r="B216" s="11" t="s">
        <v>465</v>
      </c>
      <c r="C216" s="11">
        <v>7.42</v>
      </c>
      <c r="D216" s="11" t="s">
        <v>464</v>
      </c>
      <c r="E216" s="11" t="s">
        <v>466</v>
      </c>
      <c r="F216" s="12">
        <v>550</v>
      </c>
      <c r="G216" s="13">
        <v>55353.43</v>
      </c>
      <c r="H216" s="13">
        <v>0.59</v>
      </c>
      <c r="I216" s="14">
        <v>7.335</v>
      </c>
      <c r="J216" s="14">
        <v>7.3150000000000004</v>
      </c>
      <c r="K216" s="15" t="s">
        <v>20</v>
      </c>
      <c r="L216" s="16" t="s">
        <v>20</v>
      </c>
    </row>
    <row r="217" spans="1:12" x14ac:dyDescent="0.25">
      <c r="A217" s="10" t="s">
        <v>20</v>
      </c>
      <c r="B217" s="11" t="s">
        <v>467</v>
      </c>
      <c r="C217" s="11">
        <v>7.96</v>
      </c>
      <c r="D217" s="11" t="s">
        <v>468</v>
      </c>
      <c r="E217" s="11" t="s">
        <v>462</v>
      </c>
      <c r="F217" s="12">
        <v>51500</v>
      </c>
      <c r="G217" s="13">
        <v>52080.15</v>
      </c>
      <c r="H217" s="13">
        <v>0.55000000000000004</v>
      </c>
      <c r="I217" s="14">
        <v>7.84</v>
      </c>
      <c r="J217" s="14" t="s">
        <v>20</v>
      </c>
      <c r="K217" s="15" t="s">
        <v>20</v>
      </c>
      <c r="L217" s="16" t="s">
        <v>20</v>
      </c>
    </row>
    <row r="218" spans="1:12" x14ac:dyDescent="0.25">
      <c r="A218" s="10" t="s">
        <v>20</v>
      </c>
      <c r="B218" s="11" t="s">
        <v>469</v>
      </c>
      <c r="C218" s="11">
        <v>6.9</v>
      </c>
      <c r="D218" s="11" t="s">
        <v>470</v>
      </c>
      <c r="E218" s="11" t="s">
        <v>462</v>
      </c>
      <c r="F218" s="12">
        <v>4000</v>
      </c>
      <c r="G218" s="13">
        <v>39227.800000000003</v>
      </c>
      <c r="H218" s="13">
        <v>0.42</v>
      </c>
      <c r="I218" s="14">
        <v>7.2949999999999999</v>
      </c>
      <c r="J218" s="14" t="s">
        <v>20</v>
      </c>
      <c r="K218" s="15" t="s">
        <v>20</v>
      </c>
      <c r="L218" s="16" t="s">
        <v>20</v>
      </c>
    </row>
    <row r="219" spans="1:12" x14ac:dyDescent="0.25">
      <c r="A219" s="10" t="s">
        <v>20</v>
      </c>
      <c r="B219" s="11" t="s">
        <v>471</v>
      </c>
      <c r="C219" s="11">
        <v>7.83</v>
      </c>
      <c r="D219" s="11" t="s">
        <v>472</v>
      </c>
      <c r="E219" s="11" t="s">
        <v>462</v>
      </c>
      <c r="F219" s="12">
        <v>37500</v>
      </c>
      <c r="G219" s="13">
        <v>37929.980000000003</v>
      </c>
      <c r="H219" s="13">
        <v>0.4</v>
      </c>
      <c r="I219" s="14">
        <v>7.46</v>
      </c>
      <c r="J219" s="14" t="s">
        <v>20</v>
      </c>
      <c r="K219" s="15" t="s">
        <v>20</v>
      </c>
      <c r="L219" s="16" t="s">
        <v>20</v>
      </c>
    </row>
    <row r="220" spans="1:12" x14ac:dyDescent="0.25">
      <c r="A220" s="10" t="s">
        <v>20</v>
      </c>
      <c r="B220" s="11" t="s">
        <v>473</v>
      </c>
      <c r="C220" s="11">
        <v>7.8</v>
      </c>
      <c r="D220" s="11" t="s">
        <v>474</v>
      </c>
      <c r="E220" s="11" t="s">
        <v>462</v>
      </c>
      <c r="F220" s="12">
        <v>3500</v>
      </c>
      <c r="G220" s="13">
        <v>35571.31</v>
      </c>
      <c r="H220" s="13">
        <v>0.38</v>
      </c>
      <c r="I220" s="14">
        <v>7.5</v>
      </c>
      <c r="J220" s="14" t="s">
        <v>20</v>
      </c>
      <c r="K220" s="15" t="s">
        <v>20</v>
      </c>
      <c r="L220" s="16" t="s">
        <v>20</v>
      </c>
    </row>
    <row r="221" spans="1:12" x14ac:dyDescent="0.25">
      <c r="A221" s="10" t="s">
        <v>20</v>
      </c>
      <c r="B221" s="11" t="s">
        <v>475</v>
      </c>
      <c r="C221" s="11">
        <v>7.44</v>
      </c>
      <c r="D221" s="11" t="s">
        <v>476</v>
      </c>
      <c r="E221" s="11" t="s">
        <v>462</v>
      </c>
      <c r="F221" s="12">
        <v>35000</v>
      </c>
      <c r="G221" s="13">
        <v>35555.730000000003</v>
      </c>
      <c r="H221" s="13">
        <v>0.38</v>
      </c>
      <c r="I221" s="14">
        <v>7.2</v>
      </c>
      <c r="J221" s="14" t="s">
        <v>20</v>
      </c>
      <c r="K221" s="15" t="s">
        <v>20</v>
      </c>
      <c r="L221" s="16" t="s">
        <v>20</v>
      </c>
    </row>
    <row r="222" spans="1:12" x14ac:dyDescent="0.25">
      <c r="A222" s="10" t="s">
        <v>20</v>
      </c>
      <c r="B222" s="11" t="s">
        <v>477</v>
      </c>
      <c r="C222" s="11">
        <v>6.43</v>
      </c>
      <c r="D222" s="11" t="s">
        <v>474</v>
      </c>
      <c r="E222" s="11" t="s">
        <v>462</v>
      </c>
      <c r="F222" s="12">
        <v>3200</v>
      </c>
      <c r="G222" s="13">
        <v>31671.200000000001</v>
      </c>
      <c r="H222" s="13">
        <v>0.34</v>
      </c>
      <c r="I222" s="14">
        <v>7.9</v>
      </c>
      <c r="J222" s="14" t="s">
        <v>20</v>
      </c>
      <c r="K222" s="15" t="s">
        <v>20</v>
      </c>
      <c r="L222" s="16" t="s">
        <v>20</v>
      </c>
    </row>
    <row r="223" spans="1:12" x14ac:dyDescent="0.25">
      <c r="A223" s="10" t="s">
        <v>20</v>
      </c>
      <c r="B223" s="11" t="s">
        <v>478</v>
      </c>
      <c r="C223" s="11">
        <v>7.82</v>
      </c>
      <c r="D223" s="11" t="s">
        <v>89</v>
      </c>
      <c r="E223" s="11" t="s">
        <v>462</v>
      </c>
      <c r="F223" s="12">
        <v>30000</v>
      </c>
      <c r="G223" s="13">
        <v>30344.880000000001</v>
      </c>
      <c r="H223" s="13">
        <v>0.32</v>
      </c>
      <c r="I223" s="14">
        <v>7.4450000000000003</v>
      </c>
      <c r="J223" s="14" t="s">
        <v>20</v>
      </c>
      <c r="K223" s="15" t="s">
        <v>20</v>
      </c>
      <c r="L223" s="16" t="s">
        <v>20</v>
      </c>
    </row>
    <row r="224" spans="1:12" x14ac:dyDescent="0.25">
      <c r="A224" s="10" t="s">
        <v>20</v>
      </c>
      <c r="B224" s="11" t="s">
        <v>479</v>
      </c>
      <c r="C224" s="11">
        <v>7.75</v>
      </c>
      <c r="D224" s="11" t="s">
        <v>474</v>
      </c>
      <c r="E224" s="11" t="s">
        <v>462</v>
      </c>
      <c r="F224" s="12">
        <v>29500</v>
      </c>
      <c r="G224" s="13">
        <v>30081.09</v>
      </c>
      <c r="H224" s="13">
        <v>0.32</v>
      </c>
      <c r="I224" s="14">
        <v>7.415</v>
      </c>
      <c r="J224" s="14" t="s">
        <v>20</v>
      </c>
      <c r="K224" s="15" t="s">
        <v>20</v>
      </c>
      <c r="L224" s="16" t="s">
        <v>20</v>
      </c>
    </row>
    <row r="225" spans="1:12" x14ac:dyDescent="0.25">
      <c r="A225" s="10" t="s">
        <v>20</v>
      </c>
      <c r="B225" s="11" t="s">
        <v>480</v>
      </c>
      <c r="C225" s="11">
        <v>7.4</v>
      </c>
      <c r="D225" s="11" t="s">
        <v>481</v>
      </c>
      <c r="E225" s="11" t="s">
        <v>462</v>
      </c>
      <c r="F225" s="12">
        <v>3000</v>
      </c>
      <c r="G225" s="13">
        <v>29909.19</v>
      </c>
      <c r="H225" s="13">
        <v>0.32</v>
      </c>
      <c r="I225" s="14">
        <v>7.7249999999999996</v>
      </c>
      <c r="J225" s="14" t="s">
        <v>20</v>
      </c>
      <c r="K225" s="15" t="s">
        <v>20</v>
      </c>
      <c r="L225" s="16" t="s">
        <v>20</v>
      </c>
    </row>
    <row r="226" spans="1:12" x14ac:dyDescent="0.25">
      <c r="A226" s="10" t="s">
        <v>20</v>
      </c>
      <c r="B226" s="11" t="s">
        <v>482</v>
      </c>
      <c r="C226" s="11">
        <v>7.9</v>
      </c>
      <c r="D226" s="11" t="s">
        <v>483</v>
      </c>
      <c r="E226" s="11" t="s">
        <v>462</v>
      </c>
      <c r="F226" s="12">
        <v>28500</v>
      </c>
      <c r="G226" s="13">
        <v>28709.360000000001</v>
      </c>
      <c r="H226" s="13">
        <v>0.3</v>
      </c>
      <c r="I226" s="14">
        <v>7.63</v>
      </c>
      <c r="J226" s="14" t="s">
        <v>20</v>
      </c>
      <c r="K226" s="15" t="s">
        <v>20</v>
      </c>
      <c r="L226" s="16" t="s">
        <v>20</v>
      </c>
    </row>
    <row r="227" spans="1:12" x14ac:dyDescent="0.25">
      <c r="A227" s="10" t="s">
        <v>20</v>
      </c>
      <c r="B227" s="11" t="s">
        <v>484</v>
      </c>
      <c r="C227" s="11">
        <v>7.89</v>
      </c>
      <c r="D227" s="11" t="s">
        <v>485</v>
      </c>
      <c r="E227" s="11" t="s">
        <v>462</v>
      </c>
      <c r="F227" s="12">
        <v>25000</v>
      </c>
      <c r="G227" s="13">
        <v>25425.38</v>
      </c>
      <c r="H227" s="13">
        <v>0.27</v>
      </c>
      <c r="I227" s="14">
        <v>7.62</v>
      </c>
      <c r="J227" s="14" t="s">
        <v>20</v>
      </c>
      <c r="K227" s="15" t="s">
        <v>20</v>
      </c>
      <c r="L227" s="16" t="s">
        <v>20</v>
      </c>
    </row>
    <row r="228" spans="1:12" x14ac:dyDescent="0.25">
      <c r="A228" s="10" t="s">
        <v>20</v>
      </c>
      <c r="B228" s="11" t="s">
        <v>486</v>
      </c>
      <c r="C228" s="11">
        <v>7.75</v>
      </c>
      <c r="D228" s="11" t="s">
        <v>487</v>
      </c>
      <c r="E228" s="11" t="s">
        <v>462</v>
      </c>
      <c r="F228" s="12">
        <v>250</v>
      </c>
      <c r="G228" s="13">
        <v>25047.35</v>
      </c>
      <c r="H228" s="13">
        <v>0.27</v>
      </c>
      <c r="I228" s="14">
        <v>7.7149999999999999</v>
      </c>
      <c r="J228" s="14">
        <v>7.6835000000000004</v>
      </c>
      <c r="K228" s="15" t="s">
        <v>20</v>
      </c>
      <c r="L228" s="16" t="s">
        <v>20</v>
      </c>
    </row>
    <row r="229" spans="1:12" x14ac:dyDescent="0.25">
      <c r="A229" s="10" t="s">
        <v>20</v>
      </c>
      <c r="B229" s="11" t="s">
        <v>488</v>
      </c>
      <c r="C229" s="11">
        <v>7.9880000000000004</v>
      </c>
      <c r="D229" s="11" t="s">
        <v>489</v>
      </c>
      <c r="E229" s="11" t="s">
        <v>462</v>
      </c>
      <c r="F229" s="12">
        <v>25000</v>
      </c>
      <c r="G229" s="13">
        <v>25032.98</v>
      </c>
      <c r="H229" s="13">
        <v>0.27</v>
      </c>
      <c r="I229" s="14">
        <v>7.9</v>
      </c>
      <c r="J229" s="14" t="s">
        <v>20</v>
      </c>
      <c r="K229" s="15" t="s">
        <v>20</v>
      </c>
      <c r="L229" s="16" t="s">
        <v>20</v>
      </c>
    </row>
    <row r="230" spans="1:12" x14ac:dyDescent="0.25">
      <c r="A230" s="10" t="s">
        <v>20</v>
      </c>
      <c r="B230" s="11" t="s">
        <v>490</v>
      </c>
      <c r="C230" s="11">
        <v>7.73</v>
      </c>
      <c r="D230" s="11" t="s">
        <v>491</v>
      </c>
      <c r="E230" s="11" t="s">
        <v>462</v>
      </c>
      <c r="F230" s="12">
        <v>25000</v>
      </c>
      <c r="G230" s="13">
        <v>25321.83</v>
      </c>
      <c r="H230" s="13">
        <v>0.27</v>
      </c>
      <c r="I230" s="14">
        <v>7.5250000000000004</v>
      </c>
      <c r="J230" s="14" t="s">
        <v>20</v>
      </c>
      <c r="K230" s="15" t="s">
        <v>20</v>
      </c>
      <c r="L230" s="16" t="s">
        <v>20</v>
      </c>
    </row>
    <row r="231" spans="1:12" x14ac:dyDescent="0.25">
      <c r="A231" s="10" t="s">
        <v>20</v>
      </c>
      <c r="B231" s="11" t="s">
        <v>492</v>
      </c>
      <c r="C231" s="11">
        <v>7.53</v>
      </c>
      <c r="D231" s="11" t="s">
        <v>481</v>
      </c>
      <c r="E231" s="11" t="s">
        <v>466</v>
      </c>
      <c r="F231" s="12">
        <v>25000</v>
      </c>
      <c r="G231" s="13">
        <v>25029.73</v>
      </c>
      <c r="H231" s="13">
        <v>0.27</v>
      </c>
      <c r="I231" s="14">
        <v>7.5</v>
      </c>
      <c r="J231" s="14" t="s">
        <v>20</v>
      </c>
      <c r="K231" s="15" t="s">
        <v>20</v>
      </c>
      <c r="L231" s="16" t="s">
        <v>20</v>
      </c>
    </row>
    <row r="232" spans="1:12" x14ac:dyDescent="0.25">
      <c r="A232" s="10" t="s">
        <v>20</v>
      </c>
      <c r="B232" s="11" t="s">
        <v>493</v>
      </c>
      <c r="C232" s="11">
        <v>7.66</v>
      </c>
      <c r="D232" s="11" t="s">
        <v>283</v>
      </c>
      <c r="E232" s="11" t="s">
        <v>462</v>
      </c>
      <c r="F232" s="12">
        <v>25000</v>
      </c>
      <c r="G232" s="13">
        <v>24973.75</v>
      </c>
      <c r="H232" s="13">
        <v>0.26</v>
      </c>
      <c r="I232" s="14">
        <v>7.71</v>
      </c>
      <c r="J232" s="14" t="s">
        <v>20</v>
      </c>
      <c r="K232" s="15" t="s">
        <v>20</v>
      </c>
      <c r="L232" s="16" t="s">
        <v>20</v>
      </c>
    </row>
    <row r="233" spans="1:12" x14ac:dyDescent="0.25">
      <c r="A233" s="10" t="s">
        <v>20</v>
      </c>
      <c r="B233" s="11" t="s">
        <v>494</v>
      </c>
      <c r="C233" s="11">
        <v>7.54</v>
      </c>
      <c r="D233" s="11" t="s">
        <v>472</v>
      </c>
      <c r="E233" s="11" t="s">
        <v>495</v>
      </c>
      <c r="F233" s="12">
        <v>2500</v>
      </c>
      <c r="G233" s="13">
        <v>24947.33</v>
      </c>
      <c r="H233" s="13">
        <v>0.26</v>
      </c>
      <c r="I233" s="14">
        <v>7.7649999999999997</v>
      </c>
      <c r="J233" s="14" t="s">
        <v>20</v>
      </c>
      <c r="K233" s="15" t="s">
        <v>20</v>
      </c>
      <c r="L233" s="16" t="s">
        <v>20</v>
      </c>
    </row>
    <row r="234" spans="1:12" x14ac:dyDescent="0.25">
      <c r="A234" s="10" t="s">
        <v>20</v>
      </c>
      <c r="B234" s="11" t="s">
        <v>496</v>
      </c>
      <c r="C234" s="11">
        <v>7.81</v>
      </c>
      <c r="D234" s="11" t="s">
        <v>464</v>
      </c>
      <c r="E234" s="11" t="s">
        <v>462</v>
      </c>
      <c r="F234" s="12">
        <v>200</v>
      </c>
      <c r="G234" s="13">
        <v>20637.52</v>
      </c>
      <c r="H234" s="13">
        <v>0.22</v>
      </c>
      <c r="I234" s="14">
        <v>7.43</v>
      </c>
      <c r="J234" s="14">
        <v>7.2967000000000004</v>
      </c>
      <c r="K234" s="15" t="s">
        <v>20</v>
      </c>
      <c r="L234" s="16" t="s">
        <v>20</v>
      </c>
    </row>
    <row r="235" spans="1:12" x14ac:dyDescent="0.25">
      <c r="A235" s="10" t="s">
        <v>20</v>
      </c>
      <c r="B235" s="11" t="s">
        <v>497</v>
      </c>
      <c r="C235" s="11">
        <v>9.1</v>
      </c>
      <c r="D235" s="11" t="s">
        <v>498</v>
      </c>
      <c r="E235" s="11" t="s">
        <v>499</v>
      </c>
      <c r="F235" s="12">
        <v>20000</v>
      </c>
      <c r="G235" s="13">
        <v>20076.580000000002</v>
      </c>
      <c r="H235" s="13">
        <v>0.21</v>
      </c>
      <c r="I235" s="14">
        <v>9</v>
      </c>
      <c r="J235" s="14" t="s">
        <v>20</v>
      </c>
      <c r="K235" s="15" t="s">
        <v>20</v>
      </c>
      <c r="L235" s="16" t="s">
        <v>20</v>
      </c>
    </row>
    <row r="236" spans="1:12" x14ac:dyDescent="0.25">
      <c r="A236" s="10" t="s">
        <v>20</v>
      </c>
      <c r="B236" s="11" t="s">
        <v>500</v>
      </c>
      <c r="C236" s="11">
        <v>7.57</v>
      </c>
      <c r="D236" s="11" t="s">
        <v>476</v>
      </c>
      <c r="E236" s="11" t="s">
        <v>462</v>
      </c>
      <c r="F236" s="12">
        <v>20000</v>
      </c>
      <c r="G236" s="13">
        <v>20202.759999999998</v>
      </c>
      <c r="H236" s="13">
        <v>0.21</v>
      </c>
      <c r="I236" s="14">
        <v>7.28</v>
      </c>
      <c r="J236" s="14" t="s">
        <v>20</v>
      </c>
      <c r="K236" s="15" t="s">
        <v>20</v>
      </c>
      <c r="L236" s="16" t="s">
        <v>20</v>
      </c>
    </row>
    <row r="237" spans="1:12" x14ac:dyDescent="0.25">
      <c r="A237" s="10" t="s">
        <v>20</v>
      </c>
      <c r="B237" s="11" t="s">
        <v>501</v>
      </c>
      <c r="C237" s="11">
        <v>7.65</v>
      </c>
      <c r="D237" s="11" t="s">
        <v>491</v>
      </c>
      <c r="E237" s="11" t="s">
        <v>462</v>
      </c>
      <c r="F237" s="12">
        <v>20000</v>
      </c>
      <c r="G237" s="13">
        <v>20051.400000000001</v>
      </c>
      <c r="H237" s="13">
        <v>0.21</v>
      </c>
      <c r="I237" s="14">
        <v>7.59</v>
      </c>
      <c r="J237" s="14" t="s">
        <v>20</v>
      </c>
      <c r="K237" s="15" t="s">
        <v>20</v>
      </c>
      <c r="L237" s="16" t="s">
        <v>20</v>
      </c>
    </row>
    <row r="238" spans="1:12" x14ac:dyDescent="0.25">
      <c r="A238" s="10" t="s">
        <v>20</v>
      </c>
      <c r="B238" s="11" t="s">
        <v>502</v>
      </c>
      <c r="C238" s="11">
        <v>7.8</v>
      </c>
      <c r="D238" s="11" t="s">
        <v>503</v>
      </c>
      <c r="E238" s="11" t="s">
        <v>504</v>
      </c>
      <c r="F238" s="12">
        <v>20000</v>
      </c>
      <c r="G238" s="13">
        <v>19734.900000000001</v>
      </c>
      <c r="H238" s="13">
        <v>0.21</v>
      </c>
      <c r="I238" s="14">
        <v>8.17</v>
      </c>
      <c r="J238" s="14" t="s">
        <v>20</v>
      </c>
      <c r="K238" s="15" t="s">
        <v>20</v>
      </c>
      <c r="L238" s="16" t="s">
        <v>20</v>
      </c>
    </row>
    <row r="239" spans="1:12" x14ac:dyDescent="0.25">
      <c r="A239" s="10" t="s">
        <v>20</v>
      </c>
      <c r="B239" s="11" t="s">
        <v>505</v>
      </c>
      <c r="C239" s="11">
        <v>7.49</v>
      </c>
      <c r="D239" s="11" t="s">
        <v>481</v>
      </c>
      <c r="E239" s="11" t="s">
        <v>462</v>
      </c>
      <c r="F239" s="12">
        <v>20000</v>
      </c>
      <c r="G239" s="13">
        <v>19951</v>
      </c>
      <c r="H239" s="13">
        <v>0.21</v>
      </c>
      <c r="I239" s="14">
        <v>7.61</v>
      </c>
      <c r="J239" s="14" t="s">
        <v>20</v>
      </c>
      <c r="K239" s="15" t="s">
        <v>20</v>
      </c>
      <c r="L239" s="16" t="s">
        <v>20</v>
      </c>
    </row>
    <row r="240" spans="1:12" x14ac:dyDescent="0.25">
      <c r="A240" s="10" t="s">
        <v>20</v>
      </c>
      <c r="B240" s="11" t="s">
        <v>506</v>
      </c>
      <c r="C240" s="11">
        <v>7.59</v>
      </c>
      <c r="D240" s="11" t="s">
        <v>507</v>
      </c>
      <c r="E240" s="11" t="s">
        <v>462</v>
      </c>
      <c r="F240" s="12">
        <v>20000</v>
      </c>
      <c r="G240" s="13">
        <v>20108.72</v>
      </c>
      <c r="H240" s="13">
        <v>0.21</v>
      </c>
      <c r="I240" s="14">
        <v>7.34</v>
      </c>
      <c r="J240" s="14" t="s">
        <v>20</v>
      </c>
      <c r="K240" s="15" t="s">
        <v>20</v>
      </c>
      <c r="L240" s="16" t="s">
        <v>20</v>
      </c>
    </row>
    <row r="241" spans="1:12" x14ac:dyDescent="0.25">
      <c r="A241" s="10" t="s">
        <v>20</v>
      </c>
      <c r="B241" s="11" t="s">
        <v>508</v>
      </c>
      <c r="C241" s="11">
        <v>8</v>
      </c>
      <c r="D241" s="11" t="s">
        <v>509</v>
      </c>
      <c r="E241" s="11" t="s">
        <v>462</v>
      </c>
      <c r="F241" s="12">
        <v>2000</v>
      </c>
      <c r="G241" s="13">
        <v>19973.84</v>
      </c>
      <c r="H241" s="13">
        <v>0.21</v>
      </c>
      <c r="I241" s="14">
        <v>8.125</v>
      </c>
      <c r="J241" s="14" t="s">
        <v>20</v>
      </c>
      <c r="K241" s="15" t="s">
        <v>20</v>
      </c>
      <c r="L241" s="16" t="s">
        <v>20</v>
      </c>
    </row>
    <row r="242" spans="1:12" x14ac:dyDescent="0.25">
      <c r="A242" s="10" t="s">
        <v>20</v>
      </c>
      <c r="B242" s="11" t="s">
        <v>510</v>
      </c>
      <c r="C242" s="11">
        <v>7.35</v>
      </c>
      <c r="D242" s="11" t="s">
        <v>470</v>
      </c>
      <c r="E242" s="11" t="s">
        <v>462</v>
      </c>
      <c r="F242" s="12">
        <v>16500</v>
      </c>
      <c r="G242" s="13">
        <v>16810.02</v>
      </c>
      <c r="H242" s="13">
        <v>0.18</v>
      </c>
      <c r="I242" s="14">
        <v>7.2</v>
      </c>
      <c r="J242" s="14" t="s">
        <v>20</v>
      </c>
      <c r="K242" s="15" t="s">
        <v>20</v>
      </c>
      <c r="L242" s="16" t="s">
        <v>20</v>
      </c>
    </row>
    <row r="243" spans="1:12" x14ac:dyDescent="0.25">
      <c r="A243" s="10" t="s">
        <v>20</v>
      </c>
      <c r="B243" s="11" t="s">
        <v>511</v>
      </c>
      <c r="C243" s="11">
        <v>7.8</v>
      </c>
      <c r="D243" s="11" t="s">
        <v>481</v>
      </c>
      <c r="E243" s="11" t="s">
        <v>466</v>
      </c>
      <c r="F243" s="12">
        <v>16250</v>
      </c>
      <c r="G243" s="13">
        <v>16323.81</v>
      </c>
      <c r="H243" s="13">
        <v>0.17</v>
      </c>
      <c r="I243" s="14">
        <v>7.54</v>
      </c>
      <c r="J243" s="14" t="s">
        <v>20</v>
      </c>
      <c r="K243" s="15" t="s">
        <v>20</v>
      </c>
      <c r="L243" s="16" t="s">
        <v>20</v>
      </c>
    </row>
    <row r="244" spans="1:12" x14ac:dyDescent="0.25">
      <c r="A244" s="10" t="s">
        <v>20</v>
      </c>
      <c r="B244" s="11" t="s">
        <v>512</v>
      </c>
      <c r="C244" s="11">
        <v>7.7</v>
      </c>
      <c r="D244" s="11" t="s">
        <v>474</v>
      </c>
      <c r="E244" s="11" t="s">
        <v>462</v>
      </c>
      <c r="F244" s="12">
        <v>1500</v>
      </c>
      <c r="G244" s="13">
        <v>14967.54</v>
      </c>
      <c r="H244" s="13">
        <v>0.16</v>
      </c>
      <c r="I244" s="14">
        <v>7.8650000000000002</v>
      </c>
      <c r="J244" s="14" t="s">
        <v>20</v>
      </c>
      <c r="K244" s="15" t="s">
        <v>20</v>
      </c>
      <c r="L244" s="16" t="s">
        <v>20</v>
      </c>
    </row>
    <row r="245" spans="1:12" x14ac:dyDescent="0.25">
      <c r="A245" s="10" t="s">
        <v>20</v>
      </c>
      <c r="B245" s="11" t="s">
        <v>513</v>
      </c>
      <c r="C245" s="11">
        <v>7.43</v>
      </c>
      <c r="D245" s="11" t="s">
        <v>483</v>
      </c>
      <c r="E245" s="11" t="s">
        <v>462</v>
      </c>
      <c r="F245" s="12">
        <v>15000</v>
      </c>
      <c r="G245" s="13">
        <v>14966.78</v>
      </c>
      <c r="H245" s="13">
        <v>0.16</v>
      </c>
      <c r="I245" s="14">
        <v>7.4550000000000001</v>
      </c>
      <c r="J245" s="14" t="s">
        <v>20</v>
      </c>
      <c r="K245" s="15" t="s">
        <v>20</v>
      </c>
      <c r="L245" s="16" t="s">
        <v>20</v>
      </c>
    </row>
    <row r="246" spans="1:12" x14ac:dyDescent="0.25">
      <c r="A246" s="10" t="s">
        <v>20</v>
      </c>
      <c r="B246" s="11" t="s">
        <v>514</v>
      </c>
      <c r="C246" s="11">
        <v>7.835</v>
      </c>
      <c r="D246" s="11" t="s">
        <v>491</v>
      </c>
      <c r="E246" s="11" t="s">
        <v>462</v>
      </c>
      <c r="F246" s="12">
        <v>15500</v>
      </c>
      <c r="G246" s="13">
        <v>15528.47</v>
      </c>
      <c r="H246" s="13">
        <v>0.16</v>
      </c>
      <c r="I246" s="14">
        <v>7.7149999999999999</v>
      </c>
      <c r="J246" s="14" t="s">
        <v>20</v>
      </c>
      <c r="K246" s="15" t="s">
        <v>20</v>
      </c>
      <c r="L246" s="16" t="s">
        <v>20</v>
      </c>
    </row>
    <row r="247" spans="1:12" x14ac:dyDescent="0.25">
      <c r="A247" s="10" t="s">
        <v>20</v>
      </c>
      <c r="B247" s="11" t="s">
        <v>515</v>
      </c>
      <c r="C247" s="11">
        <v>7.62</v>
      </c>
      <c r="D247" s="11" t="s">
        <v>481</v>
      </c>
      <c r="E247" s="11" t="s">
        <v>462</v>
      </c>
      <c r="F247" s="12">
        <v>15000</v>
      </c>
      <c r="G247" s="13">
        <v>15042.33</v>
      </c>
      <c r="H247" s="13">
        <v>0.16</v>
      </c>
      <c r="I247" s="14">
        <v>7.5</v>
      </c>
      <c r="J247" s="14" t="s">
        <v>20</v>
      </c>
      <c r="K247" s="15" t="s">
        <v>20</v>
      </c>
      <c r="L247" s="16" t="s">
        <v>20</v>
      </c>
    </row>
    <row r="248" spans="1:12" x14ac:dyDescent="0.25">
      <c r="A248" s="10" t="s">
        <v>20</v>
      </c>
      <c r="B248" s="11" t="s">
        <v>516</v>
      </c>
      <c r="C248" s="11">
        <v>7.55</v>
      </c>
      <c r="D248" s="11" t="s">
        <v>517</v>
      </c>
      <c r="E248" s="11" t="s">
        <v>462</v>
      </c>
      <c r="F248" s="12">
        <v>15000</v>
      </c>
      <c r="G248" s="13">
        <v>14985.74</v>
      </c>
      <c r="H248" s="13">
        <v>0.16</v>
      </c>
      <c r="I248" s="14">
        <v>7.62</v>
      </c>
      <c r="J248" s="14" t="s">
        <v>20</v>
      </c>
      <c r="K248" s="15" t="s">
        <v>20</v>
      </c>
      <c r="L248" s="16" t="s">
        <v>20</v>
      </c>
    </row>
    <row r="249" spans="1:12" x14ac:dyDescent="0.25">
      <c r="A249" s="10" t="s">
        <v>20</v>
      </c>
      <c r="B249" s="11" t="s">
        <v>518</v>
      </c>
      <c r="C249" s="11">
        <v>7.79</v>
      </c>
      <c r="D249" s="11" t="s">
        <v>519</v>
      </c>
      <c r="E249" s="11" t="s">
        <v>462</v>
      </c>
      <c r="F249" s="12">
        <v>15000</v>
      </c>
      <c r="G249" s="13">
        <v>15086.4</v>
      </c>
      <c r="H249" s="13">
        <v>0.16</v>
      </c>
      <c r="I249" s="14">
        <v>7.52</v>
      </c>
      <c r="J249" s="14" t="s">
        <v>20</v>
      </c>
      <c r="K249" s="15" t="s">
        <v>20</v>
      </c>
      <c r="L249" s="16" t="s">
        <v>20</v>
      </c>
    </row>
    <row r="250" spans="1:12" x14ac:dyDescent="0.25">
      <c r="A250" s="10" t="s">
        <v>20</v>
      </c>
      <c r="B250" s="11" t="s">
        <v>520</v>
      </c>
      <c r="C250" s="11">
        <v>7.8</v>
      </c>
      <c r="D250" s="11" t="s">
        <v>521</v>
      </c>
      <c r="E250" s="11" t="s">
        <v>462</v>
      </c>
      <c r="F250" s="12">
        <v>1300</v>
      </c>
      <c r="G250" s="13">
        <v>13000.55</v>
      </c>
      <c r="H250" s="13">
        <v>0.14000000000000001</v>
      </c>
      <c r="I250" s="14">
        <v>7.7649999999999997</v>
      </c>
      <c r="J250" s="14" t="s">
        <v>20</v>
      </c>
      <c r="K250" s="15" t="s">
        <v>20</v>
      </c>
      <c r="L250" s="16" t="s">
        <v>20</v>
      </c>
    </row>
    <row r="251" spans="1:12" x14ac:dyDescent="0.25">
      <c r="A251" s="10" t="s">
        <v>20</v>
      </c>
      <c r="B251" s="11" t="s">
        <v>522</v>
      </c>
      <c r="C251" s="11">
        <v>7.43</v>
      </c>
      <c r="D251" s="11" t="s">
        <v>519</v>
      </c>
      <c r="E251" s="11" t="s">
        <v>462</v>
      </c>
      <c r="F251" s="12">
        <v>12550</v>
      </c>
      <c r="G251" s="13">
        <v>12503.8</v>
      </c>
      <c r="H251" s="13">
        <v>0.13</v>
      </c>
      <c r="I251" s="14">
        <v>7.64</v>
      </c>
      <c r="J251" s="14" t="s">
        <v>20</v>
      </c>
      <c r="K251" s="15" t="s">
        <v>20</v>
      </c>
      <c r="L251" s="16" t="s">
        <v>20</v>
      </c>
    </row>
    <row r="252" spans="1:12" x14ac:dyDescent="0.25">
      <c r="A252" s="10" t="s">
        <v>20</v>
      </c>
      <c r="B252" s="11" t="s">
        <v>523</v>
      </c>
      <c r="C252" s="11">
        <v>7.96</v>
      </c>
      <c r="D252" s="11" t="s">
        <v>468</v>
      </c>
      <c r="E252" s="11" t="s">
        <v>462</v>
      </c>
      <c r="F252" s="12">
        <v>11500</v>
      </c>
      <c r="G252" s="13">
        <v>11605.88</v>
      </c>
      <c r="H252" s="13">
        <v>0.12</v>
      </c>
      <c r="I252" s="14">
        <v>7.82</v>
      </c>
      <c r="J252" s="14" t="s">
        <v>20</v>
      </c>
      <c r="K252" s="15" t="s">
        <v>20</v>
      </c>
      <c r="L252" s="16" t="s">
        <v>20</v>
      </c>
    </row>
    <row r="253" spans="1:12" x14ac:dyDescent="0.25">
      <c r="A253" s="10" t="s">
        <v>20</v>
      </c>
      <c r="B253" s="11" t="s">
        <v>524</v>
      </c>
      <c r="C253" s="11">
        <v>7.96</v>
      </c>
      <c r="D253" s="11" t="s">
        <v>470</v>
      </c>
      <c r="E253" s="11" t="s">
        <v>462</v>
      </c>
      <c r="F253" s="12">
        <v>1099</v>
      </c>
      <c r="G253" s="13">
        <v>11228.22</v>
      </c>
      <c r="H253" s="13">
        <v>0.12</v>
      </c>
      <c r="I253" s="14">
        <v>7.44</v>
      </c>
      <c r="J253" s="14" t="s">
        <v>20</v>
      </c>
      <c r="K253" s="15" t="s">
        <v>20</v>
      </c>
      <c r="L253" s="16" t="s">
        <v>20</v>
      </c>
    </row>
    <row r="254" spans="1:12" x14ac:dyDescent="0.25">
      <c r="A254" s="10" t="s">
        <v>20</v>
      </c>
      <c r="B254" s="11" t="s">
        <v>525</v>
      </c>
      <c r="C254" s="11">
        <v>7.7</v>
      </c>
      <c r="D254" s="11" t="s">
        <v>526</v>
      </c>
      <c r="E254" s="11" t="s">
        <v>462</v>
      </c>
      <c r="F254" s="12">
        <v>10000</v>
      </c>
      <c r="G254" s="13">
        <v>10020.07</v>
      </c>
      <c r="H254" s="13">
        <v>0.11</v>
      </c>
      <c r="I254" s="14">
        <v>7.66</v>
      </c>
      <c r="J254" s="14" t="s">
        <v>20</v>
      </c>
      <c r="K254" s="15" t="s">
        <v>20</v>
      </c>
      <c r="L254" s="16" t="s">
        <v>20</v>
      </c>
    </row>
    <row r="255" spans="1:12" x14ac:dyDescent="0.25">
      <c r="A255" s="10" t="s">
        <v>20</v>
      </c>
      <c r="B255" s="11" t="s">
        <v>527</v>
      </c>
      <c r="C255" s="11">
        <v>6.11</v>
      </c>
      <c r="D255" s="11" t="s">
        <v>528</v>
      </c>
      <c r="E255" s="11" t="s">
        <v>462</v>
      </c>
      <c r="F255" s="12">
        <v>1000</v>
      </c>
      <c r="G255" s="13">
        <v>9929.0400000000009</v>
      </c>
      <c r="H255" s="13">
        <v>0.11</v>
      </c>
      <c r="I255" s="14">
        <v>7.59</v>
      </c>
      <c r="J255" s="14" t="s">
        <v>20</v>
      </c>
      <c r="K255" s="15" t="s">
        <v>20</v>
      </c>
      <c r="L255" s="16" t="s">
        <v>20</v>
      </c>
    </row>
    <row r="256" spans="1:12" x14ac:dyDescent="0.25">
      <c r="A256" s="10" t="s">
        <v>20</v>
      </c>
      <c r="B256" s="11" t="s">
        <v>529</v>
      </c>
      <c r="C256" s="11">
        <v>7.8</v>
      </c>
      <c r="D256" s="11" t="s">
        <v>21</v>
      </c>
      <c r="E256" s="11" t="s">
        <v>462</v>
      </c>
      <c r="F256" s="12">
        <v>10000</v>
      </c>
      <c r="G256" s="13">
        <v>9981.77</v>
      </c>
      <c r="H256" s="13">
        <v>0.11</v>
      </c>
      <c r="I256" s="14">
        <v>7.95</v>
      </c>
      <c r="J256" s="14" t="s">
        <v>20</v>
      </c>
      <c r="K256" s="15" t="s">
        <v>20</v>
      </c>
      <c r="L256" s="16" t="s">
        <v>20</v>
      </c>
    </row>
    <row r="257" spans="1:12" x14ac:dyDescent="0.25">
      <c r="A257" s="10" t="s">
        <v>20</v>
      </c>
      <c r="B257" s="11" t="s">
        <v>530</v>
      </c>
      <c r="C257" s="11">
        <v>7.68</v>
      </c>
      <c r="D257" s="11" t="s">
        <v>531</v>
      </c>
      <c r="E257" s="11" t="s">
        <v>495</v>
      </c>
      <c r="F257" s="12">
        <v>10000</v>
      </c>
      <c r="G257" s="13">
        <v>10028.450000000001</v>
      </c>
      <c r="H257" s="13">
        <v>0.11</v>
      </c>
      <c r="I257" s="14">
        <v>7.3949999999999996</v>
      </c>
      <c r="J257" s="14" t="s">
        <v>20</v>
      </c>
      <c r="K257" s="15" t="s">
        <v>20</v>
      </c>
      <c r="L257" s="16" t="s">
        <v>20</v>
      </c>
    </row>
    <row r="258" spans="1:12" x14ac:dyDescent="0.25">
      <c r="A258" s="10" t="s">
        <v>20</v>
      </c>
      <c r="B258" s="11" t="s">
        <v>532</v>
      </c>
      <c r="C258" s="11">
        <v>7.37</v>
      </c>
      <c r="D258" s="11" t="s">
        <v>476</v>
      </c>
      <c r="E258" s="11" t="s">
        <v>462</v>
      </c>
      <c r="F258" s="12">
        <v>10000</v>
      </c>
      <c r="G258" s="13">
        <v>10043.66</v>
      </c>
      <c r="H258" s="13">
        <v>0.11</v>
      </c>
      <c r="I258" s="14">
        <v>7.26</v>
      </c>
      <c r="J258" s="14" t="s">
        <v>20</v>
      </c>
      <c r="K258" s="15" t="s">
        <v>20</v>
      </c>
      <c r="L258" s="16" t="s">
        <v>20</v>
      </c>
    </row>
    <row r="259" spans="1:12" x14ac:dyDescent="0.25">
      <c r="A259" s="10" t="s">
        <v>20</v>
      </c>
      <c r="B259" s="11" t="s">
        <v>533</v>
      </c>
      <c r="C259" s="11">
        <v>8.1083999999999996</v>
      </c>
      <c r="D259" s="11" t="s">
        <v>534</v>
      </c>
      <c r="E259" s="11" t="s">
        <v>462</v>
      </c>
      <c r="F259" s="12">
        <v>9900</v>
      </c>
      <c r="G259" s="13">
        <v>9936.11</v>
      </c>
      <c r="H259" s="13">
        <v>0.11</v>
      </c>
      <c r="I259" s="14">
        <v>7.8550000000000004</v>
      </c>
      <c r="J259" s="14" t="s">
        <v>20</v>
      </c>
      <c r="K259" s="15" t="s">
        <v>20</v>
      </c>
      <c r="L259" s="16" t="s">
        <v>20</v>
      </c>
    </row>
    <row r="260" spans="1:12" x14ac:dyDescent="0.25">
      <c r="A260" s="10" t="s">
        <v>20</v>
      </c>
      <c r="B260" s="11" t="s">
        <v>535</v>
      </c>
      <c r="C260" s="11">
        <v>8.1928999999999998</v>
      </c>
      <c r="D260" s="11" t="s">
        <v>534</v>
      </c>
      <c r="E260" s="11" t="s">
        <v>462</v>
      </c>
      <c r="F260" s="12">
        <v>10000</v>
      </c>
      <c r="G260" s="13">
        <v>10062.75</v>
      </c>
      <c r="H260" s="13">
        <v>0.11</v>
      </c>
      <c r="I260" s="14">
        <v>7.835</v>
      </c>
      <c r="J260" s="14" t="s">
        <v>20</v>
      </c>
      <c r="K260" s="15" t="s">
        <v>20</v>
      </c>
      <c r="L260" s="16" t="s">
        <v>20</v>
      </c>
    </row>
    <row r="261" spans="1:12" x14ac:dyDescent="0.25">
      <c r="A261" s="10" t="s">
        <v>20</v>
      </c>
      <c r="B261" s="11" t="s">
        <v>536</v>
      </c>
      <c r="C261" s="11">
        <v>7.87</v>
      </c>
      <c r="D261" s="11" t="s">
        <v>491</v>
      </c>
      <c r="E261" s="11" t="s">
        <v>462</v>
      </c>
      <c r="F261" s="12">
        <v>10000</v>
      </c>
      <c r="G261" s="13">
        <v>10068.370000000001</v>
      </c>
      <c r="H261" s="13">
        <v>0.11</v>
      </c>
      <c r="I261" s="14">
        <v>7.66</v>
      </c>
      <c r="J261" s="14" t="s">
        <v>20</v>
      </c>
      <c r="K261" s="15" t="s">
        <v>20</v>
      </c>
      <c r="L261" s="16" t="s">
        <v>20</v>
      </c>
    </row>
    <row r="262" spans="1:12" x14ac:dyDescent="0.25">
      <c r="A262" s="10" t="s">
        <v>20</v>
      </c>
      <c r="B262" s="11" t="s">
        <v>537</v>
      </c>
      <c r="C262" s="11">
        <v>7.7</v>
      </c>
      <c r="D262" s="11" t="s">
        <v>491</v>
      </c>
      <c r="E262" s="11" t="s">
        <v>462</v>
      </c>
      <c r="F262" s="12">
        <v>1000</v>
      </c>
      <c r="G262" s="13">
        <v>10008.25</v>
      </c>
      <c r="H262" s="13">
        <v>0.11</v>
      </c>
      <c r="I262" s="14">
        <v>7.65</v>
      </c>
      <c r="J262" s="14" t="s">
        <v>20</v>
      </c>
      <c r="K262" s="15" t="s">
        <v>20</v>
      </c>
      <c r="L262" s="16" t="s">
        <v>20</v>
      </c>
    </row>
    <row r="263" spans="1:12" x14ac:dyDescent="0.25">
      <c r="A263" s="10" t="s">
        <v>20</v>
      </c>
      <c r="B263" s="11" t="s">
        <v>538</v>
      </c>
      <c r="C263" s="11">
        <v>8.75</v>
      </c>
      <c r="D263" s="11" t="s">
        <v>491</v>
      </c>
      <c r="E263" s="11" t="s">
        <v>462</v>
      </c>
      <c r="F263" s="12">
        <v>1000</v>
      </c>
      <c r="G263" s="13">
        <v>10351.4</v>
      </c>
      <c r="H263" s="13">
        <v>0.11</v>
      </c>
      <c r="I263" s="14">
        <v>7.65</v>
      </c>
      <c r="J263" s="14" t="s">
        <v>20</v>
      </c>
      <c r="K263" s="15" t="s">
        <v>20</v>
      </c>
      <c r="L263" s="16" t="s">
        <v>20</v>
      </c>
    </row>
    <row r="264" spans="1:12" x14ac:dyDescent="0.25">
      <c r="A264" s="10" t="s">
        <v>20</v>
      </c>
      <c r="B264" s="11" t="s">
        <v>539</v>
      </c>
      <c r="C264" s="11">
        <v>7.75</v>
      </c>
      <c r="D264" s="11" t="s">
        <v>491</v>
      </c>
      <c r="E264" s="11" t="s">
        <v>462</v>
      </c>
      <c r="F264" s="12">
        <v>1000</v>
      </c>
      <c r="G264" s="13">
        <v>10007.790000000001</v>
      </c>
      <c r="H264" s="13">
        <v>0.11</v>
      </c>
      <c r="I264" s="14">
        <v>7.7</v>
      </c>
      <c r="J264" s="14" t="s">
        <v>20</v>
      </c>
      <c r="K264" s="15" t="s">
        <v>20</v>
      </c>
      <c r="L264" s="16" t="s">
        <v>20</v>
      </c>
    </row>
    <row r="265" spans="1:12" x14ac:dyDescent="0.25">
      <c r="A265" s="10" t="s">
        <v>20</v>
      </c>
      <c r="B265" s="11" t="s">
        <v>540</v>
      </c>
      <c r="C265" s="11">
        <v>7.5</v>
      </c>
      <c r="D265" s="11" t="s">
        <v>481</v>
      </c>
      <c r="E265" s="11" t="s">
        <v>462</v>
      </c>
      <c r="F265" s="12">
        <v>10000</v>
      </c>
      <c r="G265" s="13">
        <v>9976.06</v>
      </c>
      <c r="H265" s="13">
        <v>0.11</v>
      </c>
      <c r="I265" s="14">
        <v>7.62</v>
      </c>
      <c r="J265" s="14" t="s">
        <v>20</v>
      </c>
      <c r="K265" s="15" t="s">
        <v>20</v>
      </c>
      <c r="L265" s="16" t="s">
        <v>20</v>
      </c>
    </row>
    <row r="266" spans="1:12" x14ac:dyDescent="0.25">
      <c r="A266" s="10" t="s">
        <v>20</v>
      </c>
      <c r="B266" s="11" t="s">
        <v>541</v>
      </c>
      <c r="C266" s="11">
        <v>7.58</v>
      </c>
      <c r="D266" s="11" t="s">
        <v>481</v>
      </c>
      <c r="E266" s="11" t="s">
        <v>462</v>
      </c>
      <c r="F266" s="12">
        <v>10000</v>
      </c>
      <c r="G266" s="13">
        <v>9986.2199999999993</v>
      </c>
      <c r="H266" s="13">
        <v>0.11</v>
      </c>
      <c r="I266" s="14">
        <v>7.63</v>
      </c>
      <c r="J266" s="14" t="s">
        <v>20</v>
      </c>
      <c r="K266" s="15" t="s">
        <v>20</v>
      </c>
      <c r="L266" s="16" t="s">
        <v>20</v>
      </c>
    </row>
    <row r="267" spans="1:12" x14ac:dyDescent="0.25">
      <c r="A267" s="10" t="s">
        <v>20</v>
      </c>
      <c r="B267" s="11" t="s">
        <v>542</v>
      </c>
      <c r="C267" s="11">
        <v>7.64</v>
      </c>
      <c r="D267" s="11" t="s">
        <v>481</v>
      </c>
      <c r="E267" s="11" t="s">
        <v>466</v>
      </c>
      <c r="F267" s="12">
        <v>10000</v>
      </c>
      <c r="G267" s="13">
        <v>10093.24</v>
      </c>
      <c r="H267" s="13">
        <v>0.11</v>
      </c>
      <c r="I267" s="14">
        <v>7.4</v>
      </c>
      <c r="J267" s="14" t="s">
        <v>20</v>
      </c>
      <c r="K267" s="15" t="s">
        <v>20</v>
      </c>
      <c r="L267" s="16" t="s">
        <v>20</v>
      </c>
    </row>
    <row r="268" spans="1:12" x14ac:dyDescent="0.25">
      <c r="A268" s="10" t="s">
        <v>20</v>
      </c>
      <c r="B268" s="11" t="s">
        <v>543</v>
      </c>
      <c r="C268" s="11">
        <v>7.59</v>
      </c>
      <c r="D268" s="11" t="s">
        <v>544</v>
      </c>
      <c r="E268" s="11" t="s">
        <v>462</v>
      </c>
      <c r="F268" s="12">
        <v>10000</v>
      </c>
      <c r="G268" s="13">
        <v>10050.709999999999</v>
      </c>
      <c r="H268" s="13">
        <v>0.11</v>
      </c>
      <c r="I268" s="14">
        <v>7.34</v>
      </c>
      <c r="J268" s="14" t="s">
        <v>20</v>
      </c>
      <c r="K268" s="15" t="s">
        <v>20</v>
      </c>
      <c r="L268" s="16" t="s">
        <v>20</v>
      </c>
    </row>
    <row r="269" spans="1:12" x14ac:dyDescent="0.25">
      <c r="A269" s="10" t="s">
        <v>20</v>
      </c>
      <c r="B269" s="11" t="s">
        <v>545</v>
      </c>
      <c r="C269" s="11">
        <v>7.51</v>
      </c>
      <c r="D269" s="11" t="s">
        <v>544</v>
      </c>
      <c r="E269" s="11" t="s">
        <v>495</v>
      </c>
      <c r="F269" s="12">
        <v>10000</v>
      </c>
      <c r="G269" s="13">
        <v>10101.51</v>
      </c>
      <c r="H269" s="13">
        <v>0.11</v>
      </c>
      <c r="I269" s="14">
        <v>7.29</v>
      </c>
      <c r="J269" s="14" t="s">
        <v>20</v>
      </c>
      <c r="K269" s="15" t="s">
        <v>20</v>
      </c>
      <c r="L269" s="16" t="s">
        <v>20</v>
      </c>
    </row>
    <row r="270" spans="1:12" x14ac:dyDescent="0.25">
      <c r="A270" s="10" t="s">
        <v>20</v>
      </c>
      <c r="B270" s="11" t="s">
        <v>546</v>
      </c>
      <c r="C270" s="11">
        <v>7.59</v>
      </c>
      <c r="D270" s="11" t="s">
        <v>61</v>
      </c>
      <c r="E270" s="11" t="s">
        <v>462</v>
      </c>
      <c r="F270" s="12">
        <v>1000</v>
      </c>
      <c r="G270" s="13">
        <v>9980.4599999999991</v>
      </c>
      <c r="H270" s="13">
        <v>0.11</v>
      </c>
      <c r="I270" s="14">
        <v>7.72</v>
      </c>
      <c r="J270" s="14" t="s">
        <v>20</v>
      </c>
      <c r="K270" s="15" t="s">
        <v>20</v>
      </c>
      <c r="L270" s="16" t="s">
        <v>20</v>
      </c>
    </row>
    <row r="271" spans="1:12" x14ac:dyDescent="0.25">
      <c r="A271" s="10" t="s">
        <v>20</v>
      </c>
      <c r="B271" s="11" t="s">
        <v>547</v>
      </c>
      <c r="C271" s="11">
        <v>7.64</v>
      </c>
      <c r="D271" s="11" t="s">
        <v>517</v>
      </c>
      <c r="E271" s="11" t="s">
        <v>462</v>
      </c>
      <c r="F271" s="12">
        <v>10000</v>
      </c>
      <c r="G271" s="13">
        <v>9995.9500000000007</v>
      </c>
      <c r="H271" s="13">
        <v>0.11</v>
      </c>
      <c r="I271" s="14">
        <v>7.62</v>
      </c>
      <c r="J271" s="14" t="s">
        <v>20</v>
      </c>
      <c r="K271" s="15" t="s">
        <v>20</v>
      </c>
      <c r="L271" s="16" t="s">
        <v>20</v>
      </c>
    </row>
    <row r="272" spans="1:12" x14ac:dyDescent="0.25">
      <c r="A272" s="10" t="s">
        <v>20</v>
      </c>
      <c r="B272" s="11" t="s">
        <v>548</v>
      </c>
      <c r="C272" s="11">
        <v>7.44</v>
      </c>
      <c r="D272" s="11" t="s">
        <v>470</v>
      </c>
      <c r="E272" s="11" t="s">
        <v>466</v>
      </c>
      <c r="F272" s="12">
        <v>10000</v>
      </c>
      <c r="G272" s="13">
        <v>9975.74</v>
      </c>
      <c r="H272" s="13">
        <v>0.11</v>
      </c>
      <c r="I272" s="14">
        <v>7.625</v>
      </c>
      <c r="J272" s="14" t="s">
        <v>20</v>
      </c>
      <c r="K272" s="15" t="s">
        <v>20</v>
      </c>
      <c r="L272" s="16" t="s">
        <v>20</v>
      </c>
    </row>
    <row r="273" spans="1:12" x14ac:dyDescent="0.25">
      <c r="A273" s="10" t="s">
        <v>20</v>
      </c>
      <c r="B273" s="11" t="s">
        <v>549</v>
      </c>
      <c r="C273" s="11">
        <v>7.64</v>
      </c>
      <c r="D273" s="11" t="s">
        <v>470</v>
      </c>
      <c r="E273" s="11" t="s">
        <v>462</v>
      </c>
      <c r="F273" s="12">
        <v>10000</v>
      </c>
      <c r="G273" s="13">
        <v>9995.14</v>
      </c>
      <c r="H273" s="13">
        <v>0.11</v>
      </c>
      <c r="I273" s="14">
        <v>7.625</v>
      </c>
      <c r="J273" s="14" t="s">
        <v>20</v>
      </c>
      <c r="K273" s="15" t="s">
        <v>20</v>
      </c>
      <c r="L273" s="16" t="s">
        <v>20</v>
      </c>
    </row>
    <row r="274" spans="1:12" x14ac:dyDescent="0.25">
      <c r="A274" s="10" t="s">
        <v>20</v>
      </c>
      <c r="B274" s="11" t="s">
        <v>550</v>
      </c>
      <c r="C274" s="11">
        <v>7.44</v>
      </c>
      <c r="D274" s="11" t="s">
        <v>519</v>
      </c>
      <c r="E274" s="11" t="s">
        <v>462</v>
      </c>
      <c r="F274" s="12">
        <v>10000</v>
      </c>
      <c r="G274" s="13">
        <v>9968.84</v>
      </c>
      <c r="H274" s="13">
        <v>0.11</v>
      </c>
      <c r="I274" s="14">
        <v>7.61</v>
      </c>
      <c r="J274" s="14" t="s">
        <v>20</v>
      </c>
      <c r="K274" s="15" t="s">
        <v>20</v>
      </c>
      <c r="L274" s="16" t="s">
        <v>20</v>
      </c>
    </row>
    <row r="275" spans="1:12" x14ac:dyDescent="0.25">
      <c r="A275" s="10" t="s">
        <v>20</v>
      </c>
      <c r="B275" s="11" t="s">
        <v>551</v>
      </c>
      <c r="C275" s="11">
        <v>7.79</v>
      </c>
      <c r="D275" s="11" t="s">
        <v>519</v>
      </c>
      <c r="E275" s="11" t="s">
        <v>462</v>
      </c>
      <c r="F275" s="12">
        <v>10000</v>
      </c>
      <c r="G275" s="13">
        <v>10053.44</v>
      </c>
      <c r="H275" s="13">
        <v>0.11</v>
      </c>
      <c r="I275" s="14">
        <v>7.52</v>
      </c>
      <c r="J275" s="14" t="s">
        <v>20</v>
      </c>
      <c r="K275" s="15" t="s">
        <v>20</v>
      </c>
      <c r="L275" s="16" t="s">
        <v>20</v>
      </c>
    </row>
    <row r="276" spans="1:12" x14ac:dyDescent="0.25">
      <c r="A276" s="10" t="s">
        <v>20</v>
      </c>
      <c r="B276" s="11" t="s">
        <v>552</v>
      </c>
      <c r="C276" s="11">
        <v>7.75</v>
      </c>
      <c r="D276" s="11" t="s">
        <v>472</v>
      </c>
      <c r="E276" s="11" t="s">
        <v>495</v>
      </c>
      <c r="F276" s="12">
        <v>1000</v>
      </c>
      <c r="G276" s="13">
        <v>9988.6299999999992</v>
      </c>
      <c r="H276" s="13">
        <v>0.11</v>
      </c>
      <c r="I276" s="14">
        <v>7.84</v>
      </c>
      <c r="J276" s="14" t="s">
        <v>20</v>
      </c>
      <c r="K276" s="15" t="s">
        <v>20</v>
      </c>
      <c r="L276" s="16" t="s">
        <v>20</v>
      </c>
    </row>
    <row r="277" spans="1:12" x14ac:dyDescent="0.25">
      <c r="A277" s="10" t="s">
        <v>20</v>
      </c>
      <c r="B277" s="11" t="s">
        <v>553</v>
      </c>
      <c r="C277" s="11">
        <v>8.15</v>
      </c>
      <c r="D277" s="11" t="s">
        <v>509</v>
      </c>
      <c r="E277" s="11" t="s">
        <v>466</v>
      </c>
      <c r="F277" s="12">
        <v>10000</v>
      </c>
      <c r="G277" s="13">
        <v>10000.34</v>
      </c>
      <c r="H277" s="13">
        <v>0.11</v>
      </c>
      <c r="I277" s="14">
        <v>8.0950000000000006</v>
      </c>
      <c r="J277" s="14" t="s">
        <v>20</v>
      </c>
      <c r="K277" s="15" t="s">
        <v>20</v>
      </c>
      <c r="L277" s="16" t="s">
        <v>20</v>
      </c>
    </row>
    <row r="278" spans="1:12" x14ac:dyDescent="0.25">
      <c r="A278" s="10" t="s">
        <v>20</v>
      </c>
      <c r="B278" s="11" t="s">
        <v>554</v>
      </c>
      <c r="C278" s="11">
        <v>6.4</v>
      </c>
      <c r="D278" s="11" t="s">
        <v>491</v>
      </c>
      <c r="E278" s="11" t="s">
        <v>462</v>
      </c>
      <c r="F278" s="12">
        <v>1000</v>
      </c>
      <c r="G278" s="13">
        <v>9773.69</v>
      </c>
      <c r="H278" s="13">
        <v>0.1</v>
      </c>
      <c r="I278" s="14">
        <v>7.7549999999999999</v>
      </c>
      <c r="J278" s="14" t="s">
        <v>20</v>
      </c>
      <c r="K278" s="15" t="s">
        <v>20</v>
      </c>
      <c r="L278" s="16" t="s">
        <v>20</v>
      </c>
    </row>
    <row r="279" spans="1:12" x14ac:dyDescent="0.25">
      <c r="A279" s="10" t="s">
        <v>20</v>
      </c>
      <c r="B279" s="11" t="s">
        <v>555</v>
      </c>
      <c r="C279" s="11">
        <v>7.53</v>
      </c>
      <c r="D279" s="11" t="s">
        <v>470</v>
      </c>
      <c r="E279" s="11" t="s">
        <v>462</v>
      </c>
      <c r="F279" s="12">
        <v>8000</v>
      </c>
      <c r="G279" s="13">
        <v>8169.7</v>
      </c>
      <c r="H279" s="13">
        <v>0.09</v>
      </c>
      <c r="I279" s="14">
        <v>7.2</v>
      </c>
      <c r="J279" s="14" t="s">
        <v>20</v>
      </c>
      <c r="K279" s="15" t="s">
        <v>20</v>
      </c>
      <c r="L279" s="16" t="s">
        <v>20</v>
      </c>
    </row>
    <row r="280" spans="1:12" x14ac:dyDescent="0.25">
      <c r="A280" s="10" t="s">
        <v>20</v>
      </c>
      <c r="B280" s="11" t="s">
        <v>556</v>
      </c>
      <c r="C280" s="11">
        <v>7.46</v>
      </c>
      <c r="D280" s="11" t="s">
        <v>249</v>
      </c>
      <c r="E280" s="11" t="s">
        <v>462</v>
      </c>
      <c r="F280" s="12">
        <v>7500</v>
      </c>
      <c r="G280" s="13">
        <v>7548.17</v>
      </c>
      <c r="H280" s="13">
        <v>0.08</v>
      </c>
      <c r="I280" s="14">
        <v>7.28</v>
      </c>
      <c r="J280" s="14" t="s">
        <v>20</v>
      </c>
      <c r="K280" s="15" t="s">
        <v>20</v>
      </c>
      <c r="L280" s="16" t="s">
        <v>20</v>
      </c>
    </row>
    <row r="281" spans="1:12" x14ac:dyDescent="0.25">
      <c r="A281" s="10" t="s">
        <v>20</v>
      </c>
      <c r="B281" s="11" t="s">
        <v>557</v>
      </c>
      <c r="C281" s="11">
        <v>7.49</v>
      </c>
      <c r="D281" s="11" t="s">
        <v>476</v>
      </c>
      <c r="E281" s="11" t="s">
        <v>462</v>
      </c>
      <c r="F281" s="12">
        <v>750</v>
      </c>
      <c r="G281" s="13">
        <v>7520.19</v>
      </c>
      <c r="H281" s="13">
        <v>0.08</v>
      </c>
      <c r="I281" s="14">
        <v>7.35</v>
      </c>
      <c r="J281" s="14" t="s">
        <v>20</v>
      </c>
      <c r="K281" s="15" t="s">
        <v>20</v>
      </c>
      <c r="L281" s="16" t="s">
        <v>20</v>
      </c>
    </row>
    <row r="282" spans="1:12" x14ac:dyDescent="0.25">
      <c r="A282" s="10" t="s">
        <v>20</v>
      </c>
      <c r="B282" s="11" t="s">
        <v>558</v>
      </c>
      <c r="C282" s="11">
        <v>8.4</v>
      </c>
      <c r="D282" s="11" t="s">
        <v>559</v>
      </c>
      <c r="E282" s="11" t="s">
        <v>462</v>
      </c>
      <c r="F282" s="12">
        <v>550</v>
      </c>
      <c r="G282" s="13">
        <v>5511.76</v>
      </c>
      <c r="H282" s="13">
        <v>0.06</v>
      </c>
      <c r="I282" s="14">
        <v>8.16</v>
      </c>
      <c r="J282" s="14" t="s">
        <v>20</v>
      </c>
      <c r="K282" s="15" t="s">
        <v>20</v>
      </c>
      <c r="L282" s="16" t="s">
        <v>20</v>
      </c>
    </row>
    <row r="283" spans="1:12" x14ac:dyDescent="0.25">
      <c r="A283" s="10" t="s">
        <v>20</v>
      </c>
      <c r="B283" s="11" t="s">
        <v>560</v>
      </c>
      <c r="C283" s="11">
        <v>6.83</v>
      </c>
      <c r="D283" s="11" t="s">
        <v>474</v>
      </c>
      <c r="E283" s="11" t="s">
        <v>462</v>
      </c>
      <c r="F283" s="12">
        <v>600</v>
      </c>
      <c r="G283" s="13">
        <v>5812.52</v>
      </c>
      <c r="H283" s="13">
        <v>0.06</v>
      </c>
      <c r="I283" s="14">
        <v>7.5</v>
      </c>
      <c r="J283" s="14" t="s">
        <v>20</v>
      </c>
      <c r="K283" s="15" t="s">
        <v>20</v>
      </c>
      <c r="L283" s="16" t="s">
        <v>20</v>
      </c>
    </row>
    <row r="284" spans="1:12" x14ac:dyDescent="0.25">
      <c r="A284" s="10" t="s">
        <v>20</v>
      </c>
      <c r="B284" s="11" t="s">
        <v>561</v>
      </c>
      <c r="C284" s="11">
        <v>7.89</v>
      </c>
      <c r="D284" s="11" t="s">
        <v>562</v>
      </c>
      <c r="E284" s="11" t="s">
        <v>462</v>
      </c>
      <c r="F284" s="12">
        <v>600</v>
      </c>
      <c r="G284" s="13">
        <v>5993.81</v>
      </c>
      <c r="H284" s="13">
        <v>0.06</v>
      </c>
      <c r="I284" s="14">
        <v>7.9</v>
      </c>
      <c r="J284" s="14" t="s">
        <v>20</v>
      </c>
      <c r="K284" s="15" t="s">
        <v>20</v>
      </c>
      <c r="L284" s="16" t="s">
        <v>20</v>
      </c>
    </row>
    <row r="285" spans="1:12" x14ac:dyDescent="0.25">
      <c r="A285" s="10" t="s">
        <v>20</v>
      </c>
      <c r="B285" s="11" t="s">
        <v>563</v>
      </c>
      <c r="C285" s="11">
        <v>7.9237000000000002</v>
      </c>
      <c r="D285" s="11" t="s">
        <v>485</v>
      </c>
      <c r="E285" s="11" t="s">
        <v>462</v>
      </c>
      <c r="F285" s="12">
        <v>500</v>
      </c>
      <c r="G285" s="13">
        <v>5003.34</v>
      </c>
      <c r="H285" s="13">
        <v>0.05</v>
      </c>
      <c r="I285" s="14">
        <v>7.83</v>
      </c>
      <c r="J285" s="14" t="s">
        <v>20</v>
      </c>
      <c r="K285" s="15" t="s">
        <v>20</v>
      </c>
      <c r="L285" s="16" t="s">
        <v>20</v>
      </c>
    </row>
    <row r="286" spans="1:12" x14ac:dyDescent="0.25">
      <c r="A286" s="10" t="s">
        <v>20</v>
      </c>
      <c r="B286" s="11" t="s">
        <v>564</v>
      </c>
      <c r="C286" s="11">
        <v>8.11</v>
      </c>
      <c r="D286" s="11" t="s">
        <v>565</v>
      </c>
      <c r="E286" s="11" t="s">
        <v>462</v>
      </c>
      <c r="F286" s="12">
        <v>500</v>
      </c>
      <c r="G286" s="13">
        <v>5000.04</v>
      </c>
      <c r="H286" s="13">
        <v>0.05</v>
      </c>
      <c r="I286" s="14">
        <v>7.3949999999999996</v>
      </c>
      <c r="J286" s="14" t="s">
        <v>20</v>
      </c>
      <c r="K286" s="15" t="s">
        <v>20</v>
      </c>
      <c r="L286" s="16" t="s">
        <v>20</v>
      </c>
    </row>
    <row r="287" spans="1:12" x14ac:dyDescent="0.25">
      <c r="A287" s="10" t="s">
        <v>20</v>
      </c>
      <c r="B287" s="11" t="s">
        <v>566</v>
      </c>
      <c r="C287" s="11">
        <v>7.5</v>
      </c>
      <c r="D287" s="11" t="s">
        <v>567</v>
      </c>
      <c r="E287" s="11" t="s">
        <v>462</v>
      </c>
      <c r="F287" s="12">
        <v>500</v>
      </c>
      <c r="G287" s="13">
        <v>5010.88</v>
      </c>
      <c r="H287" s="13">
        <v>0.05</v>
      </c>
      <c r="I287" s="14">
        <v>7.3650000000000002</v>
      </c>
      <c r="J287" s="14" t="s">
        <v>20</v>
      </c>
      <c r="K287" s="15" t="s">
        <v>20</v>
      </c>
      <c r="L287" s="16" t="s">
        <v>20</v>
      </c>
    </row>
    <row r="288" spans="1:12" x14ac:dyDescent="0.25">
      <c r="A288" s="10" t="s">
        <v>20</v>
      </c>
      <c r="B288" s="11" t="s">
        <v>568</v>
      </c>
      <c r="C288" s="11">
        <v>7.63</v>
      </c>
      <c r="D288" s="11" t="s">
        <v>567</v>
      </c>
      <c r="E288" s="11" t="s">
        <v>462</v>
      </c>
      <c r="F288" s="12">
        <v>500</v>
      </c>
      <c r="G288" s="13">
        <v>5030.67</v>
      </c>
      <c r="H288" s="13">
        <v>0.05</v>
      </c>
      <c r="I288" s="14">
        <v>7.3650000000000002</v>
      </c>
      <c r="J288" s="14" t="s">
        <v>20</v>
      </c>
      <c r="K288" s="15" t="s">
        <v>20</v>
      </c>
      <c r="L288" s="16" t="s">
        <v>20</v>
      </c>
    </row>
    <row r="289" spans="1:12" x14ac:dyDescent="0.25">
      <c r="A289" s="10" t="s">
        <v>20</v>
      </c>
      <c r="B289" s="11" t="s">
        <v>569</v>
      </c>
      <c r="C289" s="11">
        <v>7.8</v>
      </c>
      <c r="D289" s="11" t="s">
        <v>474</v>
      </c>
      <c r="E289" s="11" t="s">
        <v>462</v>
      </c>
      <c r="F289" s="12">
        <v>5000</v>
      </c>
      <c r="G289" s="13">
        <v>5113.1000000000004</v>
      </c>
      <c r="H289" s="13">
        <v>0.05</v>
      </c>
      <c r="I289" s="14">
        <v>7.415</v>
      </c>
      <c r="J289" s="14" t="s">
        <v>20</v>
      </c>
      <c r="K289" s="15" t="s">
        <v>20</v>
      </c>
      <c r="L289" s="16" t="s">
        <v>20</v>
      </c>
    </row>
    <row r="290" spans="1:12" x14ac:dyDescent="0.25">
      <c r="A290" s="10" t="s">
        <v>20</v>
      </c>
      <c r="B290" s="11" t="s">
        <v>570</v>
      </c>
      <c r="C290" s="11">
        <v>7.7</v>
      </c>
      <c r="D290" s="11" t="s">
        <v>474</v>
      </c>
      <c r="E290" s="11" t="s">
        <v>462</v>
      </c>
      <c r="F290" s="12">
        <v>5000</v>
      </c>
      <c r="G290" s="13">
        <v>5007.87</v>
      </c>
      <c r="H290" s="13">
        <v>0.05</v>
      </c>
      <c r="I290" s="14">
        <v>7.625</v>
      </c>
      <c r="J290" s="14" t="s">
        <v>20</v>
      </c>
      <c r="K290" s="15" t="s">
        <v>20</v>
      </c>
      <c r="L290" s="16" t="s">
        <v>20</v>
      </c>
    </row>
    <row r="291" spans="1:12" x14ac:dyDescent="0.25">
      <c r="A291" s="10" t="s">
        <v>20</v>
      </c>
      <c r="B291" s="11" t="s">
        <v>571</v>
      </c>
      <c r="C291" s="11">
        <v>7.25</v>
      </c>
      <c r="D291" s="11" t="s">
        <v>572</v>
      </c>
      <c r="E291" s="11" t="s">
        <v>462</v>
      </c>
      <c r="F291" s="12">
        <v>5000</v>
      </c>
      <c r="G291" s="13">
        <v>5016.63</v>
      </c>
      <c r="H291" s="13">
        <v>0.05</v>
      </c>
      <c r="I291" s="14">
        <v>7.165</v>
      </c>
      <c r="J291" s="14" t="s">
        <v>20</v>
      </c>
      <c r="K291" s="15" t="s">
        <v>20</v>
      </c>
      <c r="L291" s="16" t="s">
        <v>20</v>
      </c>
    </row>
    <row r="292" spans="1:12" x14ac:dyDescent="0.25">
      <c r="A292" s="10" t="s">
        <v>20</v>
      </c>
      <c r="B292" s="11" t="s">
        <v>573</v>
      </c>
      <c r="C292" s="11">
        <v>7.41</v>
      </c>
      <c r="D292" s="11" t="s">
        <v>249</v>
      </c>
      <c r="E292" s="11" t="s">
        <v>462</v>
      </c>
      <c r="F292" s="12">
        <v>5000</v>
      </c>
      <c r="G292" s="13">
        <v>4992.8999999999996</v>
      </c>
      <c r="H292" s="13">
        <v>0.05</v>
      </c>
      <c r="I292" s="14">
        <v>7.51</v>
      </c>
      <c r="J292" s="14" t="s">
        <v>20</v>
      </c>
      <c r="K292" s="15" t="s">
        <v>20</v>
      </c>
      <c r="L292" s="16" t="s">
        <v>20</v>
      </c>
    </row>
    <row r="293" spans="1:12" x14ac:dyDescent="0.25">
      <c r="A293" s="10" t="s">
        <v>20</v>
      </c>
      <c r="B293" s="11" t="s">
        <v>574</v>
      </c>
      <c r="C293" s="11">
        <v>7.45</v>
      </c>
      <c r="D293" s="11" t="s">
        <v>476</v>
      </c>
      <c r="E293" s="11" t="s">
        <v>462</v>
      </c>
      <c r="F293" s="12">
        <v>5000</v>
      </c>
      <c r="G293" s="13">
        <v>5020.82</v>
      </c>
      <c r="H293" s="13">
        <v>0.05</v>
      </c>
      <c r="I293" s="14">
        <v>7.32</v>
      </c>
      <c r="J293" s="14" t="s">
        <v>20</v>
      </c>
      <c r="K293" s="15" t="s">
        <v>20</v>
      </c>
      <c r="L293" s="16" t="s">
        <v>20</v>
      </c>
    </row>
    <row r="294" spans="1:12" x14ac:dyDescent="0.25">
      <c r="A294" s="10" t="s">
        <v>20</v>
      </c>
      <c r="B294" s="11" t="s">
        <v>575</v>
      </c>
      <c r="C294" s="11">
        <v>7.39</v>
      </c>
      <c r="D294" s="11" t="s">
        <v>476</v>
      </c>
      <c r="E294" s="11" t="s">
        <v>462</v>
      </c>
      <c r="F294" s="12">
        <v>5000</v>
      </c>
      <c r="G294" s="13">
        <v>5063.99</v>
      </c>
      <c r="H294" s="13">
        <v>0.05</v>
      </c>
      <c r="I294" s="14">
        <v>7.2</v>
      </c>
      <c r="J294" s="14" t="s">
        <v>20</v>
      </c>
      <c r="K294" s="15" t="s">
        <v>20</v>
      </c>
      <c r="L294" s="16" t="s">
        <v>20</v>
      </c>
    </row>
    <row r="295" spans="1:12" x14ac:dyDescent="0.25">
      <c r="A295" s="10" t="s">
        <v>20</v>
      </c>
      <c r="B295" s="11" t="s">
        <v>576</v>
      </c>
      <c r="C295" s="11">
        <v>7.9</v>
      </c>
      <c r="D295" s="11" t="s">
        <v>491</v>
      </c>
      <c r="E295" s="11" t="s">
        <v>462</v>
      </c>
      <c r="F295" s="12">
        <v>500</v>
      </c>
      <c r="G295" s="13">
        <v>5016.01</v>
      </c>
      <c r="H295" s="13">
        <v>0.05</v>
      </c>
      <c r="I295" s="14">
        <v>7.7149999999999999</v>
      </c>
      <c r="J295" s="14" t="s">
        <v>20</v>
      </c>
      <c r="K295" s="15" t="s">
        <v>20</v>
      </c>
      <c r="L295" s="16" t="s">
        <v>20</v>
      </c>
    </row>
    <row r="296" spans="1:12" x14ac:dyDescent="0.25">
      <c r="A296" s="10" t="s">
        <v>20</v>
      </c>
      <c r="B296" s="11" t="s">
        <v>577</v>
      </c>
      <c r="C296" s="11">
        <v>7.82</v>
      </c>
      <c r="D296" s="11" t="s">
        <v>491</v>
      </c>
      <c r="E296" s="11" t="s">
        <v>462</v>
      </c>
      <c r="F296" s="12">
        <v>500</v>
      </c>
      <c r="G296" s="13">
        <v>4995.21</v>
      </c>
      <c r="H296" s="13">
        <v>0.05</v>
      </c>
      <c r="I296" s="14">
        <v>7.835</v>
      </c>
      <c r="J296" s="14" t="s">
        <v>20</v>
      </c>
      <c r="K296" s="15" t="s">
        <v>20</v>
      </c>
      <c r="L296" s="16" t="s">
        <v>20</v>
      </c>
    </row>
    <row r="297" spans="1:12" x14ac:dyDescent="0.25">
      <c r="A297" s="10" t="s">
        <v>20</v>
      </c>
      <c r="B297" s="11" t="s">
        <v>578</v>
      </c>
      <c r="C297" s="11">
        <v>7.83</v>
      </c>
      <c r="D297" s="11" t="s">
        <v>579</v>
      </c>
      <c r="E297" s="11" t="s">
        <v>462</v>
      </c>
      <c r="F297" s="12">
        <v>5000</v>
      </c>
      <c r="G297" s="13">
        <v>5017.6499999999996</v>
      </c>
      <c r="H297" s="13">
        <v>0.05</v>
      </c>
      <c r="I297" s="14">
        <v>7.61</v>
      </c>
      <c r="J297" s="14" t="s">
        <v>20</v>
      </c>
      <c r="K297" s="15" t="s">
        <v>20</v>
      </c>
      <c r="L297" s="16" t="s">
        <v>20</v>
      </c>
    </row>
    <row r="298" spans="1:12" x14ac:dyDescent="0.25">
      <c r="A298" s="10" t="s">
        <v>20</v>
      </c>
      <c r="B298" s="11" t="s">
        <v>580</v>
      </c>
      <c r="C298" s="11">
        <v>7.7</v>
      </c>
      <c r="D298" s="11" t="s">
        <v>517</v>
      </c>
      <c r="E298" s="11" t="s">
        <v>462</v>
      </c>
      <c r="F298" s="12">
        <v>5000</v>
      </c>
      <c r="G298" s="13">
        <v>5007.1000000000004</v>
      </c>
      <c r="H298" s="13">
        <v>0.05</v>
      </c>
      <c r="I298" s="14">
        <v>7.62</v>
      </c>
      <c r="J298" s="14" t="s">
        <v>20</v>
      </c>
      <c r="K298" s="15" t="s">
        <v>20</v>
      </c>
      <c r="L298" s="16" t="s">
        <v>20</v>
      </c>
    </row>
    <row r="299" spans="1:12" x14ac:dyDescent="0.25">
      <c r="A299" s="10" t="s">
        <v>20</v>
      </c>
      <c r="B299" s="11" t="s">
        <v>581</v>
      </c>
      <c r="C299" s="11">
        <v>7.3</v>
      </c>
      <c r="D299" s="11" t="s">
        <v>582</v>
      </c>
      <c r="E299" s="11" t="s">
        <v>462</v>
      </c>
      <c r="F299" s="12">
        <v>500</v>
      </c>
      <c r="G299" s="13">
        <v>4993.26</v>
      </c>
      <c r="H299" s="13">
        <v>0.05</v>
      </c>
      <c r="I299" s="14">
        <v>7.335</v>
      </c>
      <c r="J299" s="14" t="s">
        <v>20</v>
      </c>
      <c r="K299" s="15" t="s">
        <v>20</v>
      </c>
      <c r="L299" s="16" t="s">
        <v>20</v>
      </c>
    </row>
    <row r="300" spans="1:12" x14ac:dyDescent="0.25">
      <c r="A300" s="10" t="s">
        <v>20</v>
      </c>
      <c r="B300" s="11" t="s">
        <v>583</v>
      </c>
      <c r="C300" s="11">
        <v>7.48</v>
      </c>
      <c r="D300" s="11" t="s">
        <v>519</v>
      </c>
      <c r="E300" s="11" t="s">
        <v>462</v>
      </c>
      <c r="F300" s="12">
        <v>5000</v>
      </c>
      <c r="G300" s="13">
        <v>5016.21</v>
      </c>
      <c r="H300" s="13">
        <v>0.05</v>
      </c>
      <c r="I300" s="14">
        <v>7.4</v>
      </c>
      <c r="J300" s="14" t="s">
        <v>20</v>
      </c>
      <c r="K300" s="15" t="s">
        <v>20</v>
      </c>
      <c r="L300" s="16" t="s">
        <v>20</v>
      </c>
    </row>
    <row r="301" spans="1:12" x14ac:dyDescent="0.25">
      <c r="A301" s="10" t="s">
        <v>20</v>
      </c>
      <c r="B301" s="11" t="s">
        <v>584</v>
      </c>
      <c r="C301" s="11">
        <v>7.55</v>
      </c>
      <c r="D301" s="11" t="s">
        <v>519</v>
      </c>
      <c r="E301" s="11" t="s">
        <v>462</v>
      </c>
      <c r="F301" s="12">
        <v>5000</v>
      </c>
      <c r="G301" s="13">
        <v>4992.3500000000004</v>
      </c>
      <c r="H301" s="13">
        <v>0.05</v>
      </c>
      <c r="I301" s="14">
        <v>7.61</v>
      </c>
      <c r="J301" s="14" t="s">
        <v>20</v>
      </c>
      <c r="K301" s="15" t="s">
        <v>20</v>
      </c>
      <c r="L301" s="16" t="s">
        <v>20</v>
      </c>
    </row>
    <row r="302" spans="1:12" x14ac:dyDescent="0.25">
      <c r="A302" s="10" t="s">
        <v>20</v>
      </c>
      <c r="B302" s="11" t="s">
        <v>585</v>
      </c>
      <c r="C302" s="11">
        <v>7.81</v>
      </c>
      <c r="D302" s="11" t="s">
        <v>586</v>
      </c>
      <c r="E302" s="11" t="s">
        <v>462</v>
      </c>
      <c r="F302" s="12">
        <v>5000</v>
      </c>
      <c r="G302" s="13">
        <v>4993.54</v>
      </c>
      <c r="H302" s="13">
        <v>0.05</v>
      </c>
      <c r="I302" s="14">
        <v>7.85</v>
      </c>
      <c r="J302" s="14" t="s">
        <v>20</v>
      </c>
      <c r="K302" s="15" t="s">
        <v>20</v>
      </c>
      <c r="L302" s="16" t="s">
        <v>20</v>
      </c>
    </row>
    <row r="303" spans="1:12" x14ac:dyDescent="0.25">
      <c r="A303" s="10" t="s">
        <v>20</v>
      </c>
      <c r="B303" s="11" t="s">
        <v>587</v>
      </c>
      <c r="C303" s="11">
        <v>9.5</v>
      </c>
      <c r="D303" s="11" t="s">
        <v>588</v>
      </c>
      <c r="E303" s="11" t="s">
        <v>589</v>
      </c>
      <c r="F303" s="12">
        <v>500</v>
      </c>
      <c r="G303" s="13">
        <v>5057.2</v>
      </c>
      <c r="H303" s="13">
        <v>0.05</v>
      </c>
      <c r="I303" s="14">
        <v>8.65</v>
      </c>
      <c r="J303" s="14">
        <v>8.65</v>
      </c>
      <c r="K303" s="15" t="s">
        <v>20</v>
      </c>
      <c r="L303" s="16" t="s">
        <v>20</v>
      </c>
    </row>
    <row r="304" spans="1:12" x14ac:dyDescent="0.25">
      <c r="A304" s="10" t="s">
        <v>20</v>
      </c>
      <c r="B304" s="11" t="s">
        <v>590</v>
      </c>
      <c r="C304" s="11">
        <v>7.4</v>
      </c>
      <c r="D304" s="11" t="s">
        <v>474</v>
      </c>
      <c r="E304" s="11" t="s">
        <v>462</v>
      </c>
      <c r="F304" s="12">
        <v>350</v>
      </c>
      <c r="G304" s="13">
        <v>3478.81</v>
      </c>
      <c r="H304" s="13">
        <v>0.04</v>
      </c>
      <c r="I304" s="14">
        <v>7.5449999999999999</v>
      </c>
      <c r="J304" s="14" t="s">
        <v>20</v>
      </c>
      <c r="K304" s="15" t="s">
        <v>20</v>
      </c>
      <c r="L304" s="16" t="s">
        <v>20</v>
      </c>
    </row>
    <row r="305" spans="1:12" x14ac:dyDescent="0.25">
      <c r="A305" s="10" t="s">
        <v>20</v>
      </c>
      <c r="B305" s="11" t="s">
        <v>591</v>
      </c>
      <c r="C305" s="11">
        <v>7.7</v>
      </c>
      <c r="D305" s="11" t="s">
        <v>481</v>
      </c>
      <c r="E305" s="11" t="s">
        <v>466</v>
      </c>
      <c r="F305" s="12">
        <v>3750</v>
      </c>
      <c r="G305" s="13">
        <v>3763.41</v>
      </c>
      <c r="H305" s="13">
        <v>0.04</v>
      </c>
      <c r="I305" s="14">
        <v>7.52</v>
      </c>
      <c r="J305" s="14" t="s">
        <v>20</v>
      </c>
      <c r="K305" s="15" t="s">
        <v>20</v>
      </c>
      <c r="L305" s="16" t="s">
        <v>20</v>
      </c>
    </row>
    <row r="306" spans="1:12" x14ac:dyDescent="0.25">
      <c r="A306" s="10" t="s">
        <v>20</v>
      </c>
      <c r="B306" s="11" t="s">
        <v>592</v>
      </c>
      <c r="C306" s="11">
        <v>8.6999999999999993</v>
      </c>
      <c r="D306" s="11" t="s">
        <v>470</v>
      </c>
      <c r="E306" s="11" t="s">
        <v>462</v>
      </c>
      <c r="F306" s="12">
        <v>350</v>
      </c>
      <c r="G306" s="13">
        <v>3647.07</v>
      </c>
      <c r="H306" s="13">
        <v>0.04</v>
      </c>
      <c r="I306" s="14">
        <v>7.5</v>
      </c>
      <c r="J306" s="14" t="s">
        <v>20</v>
      </c>
      <c r="K306" s="15" t="s">
        <v>20</v>
      </c>
      <c r="L306" s="16" t="s">
        <v>20</v>
      </c>
    </row>
    <row r="307" spans="1:12" x14ac:dyDescent="0.25">
      <c r="A307" s="10" t="s">
        <v>20</v>
      </c>
      <c r="B307" s="11" t="s">
        <v>593</v>
      </c>
      <c r="C307" s="11">
        <v>7.1</v>
      </c>
      <c r="D307" s="11" t="s">
        <v>474</v>
      </c>
      <c r="E307" s="11" t="s">
        <v>462</v>
      </c>
      <c r="F307" s="12">
        <v>300</v>
      </c>
      <c r="G307" s="13">
        <v>2936.94</v>
      </c>
      <c r="H307" s="13">
        <v>0.03</v>
      </c>
      <c r="I307" s="14">
        <v>7.5</v>
      </c>
      <c r="J307" s="14" t="s">
        <v>20</v>
      </c>
      <c r="K307" s="15" t="s">
        <v>20</v>
      </c>
      <c r="L307" s="16" t="s">
        <v>20</v>
      </c>
    </row>
    <row r="308" spans="1:12" x14ac:dyDescent="0.25">
      <c r="A308" s="10" t="s">
        <v>20</v>
      </c>
      <c r="B308" s="11" t="s">
        <v>594</v>
      </c>
      <c r="C308" s="11">
        <v>7.33</v>
      </c>
      <c r="D308" s="11" t="s">
        <v>491</v>
      </c>
      <c r="E308" s="11" t="s">
        <v>462</v>
      </c>
      <c r="F308" s="12">
        <v>250</v>
      </c>
      <c r="G308" s="13">
        <v>2499.4899999999998</v>
      </c>
      <c r="H308" s="13">
        <v>0.03</v>
      </c>
      <c r="I308" s="14">
        <v>7.48</v>
      </c>
      <c r="J308" s="14" t="s">
        <v>20</v>
      </c>
      <c r="K308" s="15" t="s">
        <v>20</v>
      </c>
      <c r="L308" s="16" t="s">
        <v>20</v>
      </c>
    </row>
    <row r="309" spans="1:12" x14ac:dyDescent="0.25">
      <c r="A309" s="17"/>
      <c r="B309" s="9" t="s">
        <v>384</v>
      </c>
      <c r="C309" s="17"/>
      <c r="D309" s="17"/>
      <c r="E309" s="17"/>
      <c r="F309" s="17"/>
      <c r="G309" s="18">
        <v>2778552.01</v>
      </c>
      <c r="H309" s="18">
        <v>29.490000000000002</v>
      </c>
      <c r="I309" s="17"/>
      <c r="J309" s="17"/>
      <c r="K309" s="17"/>
      <c r="L309" s="17"/>
    </row>
    <row r="310" spans="1:12" x14ac:dyDescent="0.25">
      <c r="A310" s="8"/>
      <c r="B310" s="9" t="s">
        <v>595</v>
      </c>
      <c r="C310" s="8"/>
      <c r="D310" s="8"/>
      <c r="E310" s="8"/>
      <c r="F310" s="8"/>
      <c r="G310" s="8"/>
      <c r="H310" s="8"/>
      <c r="I310" s="8"/>
      <c r="J310" s="8"/>
      <c r="K310" s="8"/>
      <c r="L310" s="8"/>
    </row>
    <row r="311" spans="1:12" x14ac:dyDescent="0.25">
      <c r="A311" s="8"/>
      <c r="B311" s="9" t="s">
        <v>596</v>
      </c>
      <c r="C311" s="8"/>
      <c r="D311" s="8"/>
      <c r="E311" s="8"/>
      <c r="F311" s="8"/>
      <c r="G311" s="8"/>
      <c r="H311" s="8"/>
      <c r="I311" s="8"/>
      <c r="J311" s="8"/>
      <c r="K311" s="8"/>
      <c r="L311" s="8"/>
    </row>
    <row r="312" spans="1:12" x14ac:dyDescent="0.25">
      <c r="A312" s="10" t="s">
        <v>20</v>
      </c>
      <c r="B312" s="11" t="s">
        <v>597</v>
      </c>
      <c r="C312" s="11" t="s">
        <v>20</v>
      </c>
      <c r="D312" s="11" t="s">
        <v>598</v>
      </c>
      <c r="E312" s="11" t="s">
        <v>599</v>
      </c>
      <c r="F312" s="12">
        <v>250</v>
      </c>
      <c r="G312" s="13">
        <v>24065.119999999999</v>
      </c>
      <c r="H312" s="13">
        <v>0.26</v>
      </c>
      <c r="I312" s="14">
        <v>8.4149999999999991</v>
      </c>
      <c r="J312" s="14" t="s">
        <v>20</v>
      </c>
      <c r="K312" s="15" t="s">
        <v>20</v>
      </c>
      <c r="L312" s="16" t="s">
        <v>20</v>
      </c>
    </row>
    <row r="313" spans="1:12" x14ac:dyDescent="0.25">
      <c r="A313" s="10" t="s">
        <v>20</v>
      </c>
      <c r="B313" s="11" t="s">
        <v>600</v>
      </c>
      <c r="C313" s="11" t="s">
        <v>20</v>
      </c>
      <c r="D313" s="11" t="s">
        <v>598</v>
      </c>
      <c r="E313" s="11" t="s">
        <v>599</v>
      </c>
      <c r="F313" s="12">
        <v>250</v>
      </c>
      <c r="G313" s="13">
        <v>24924.61</v>
      </c>
      <c r="H313" s="13">
        <v>0.26</v>
      </c>
      <c r="I313" s="14">
        <v>8.4049999999999994</v>
      </c>
      <c r="J313" s="14" t="s">
        <v>20</v>
      </c>
      <c r="K313" s="15" t="s">
        <v>20</v>
      </c>
      <c r="L313" s="16" t="s">
        <v>20</v>
      </c>
    </row>
    <row r="314" spans="1:12" x14ac:dyDescent="0.25">
      <c r="A314" s="10" t="s">
        <v>20</v>
      </c>
      <c r="B314" s="11" t="s">
        <v>601</v>
      </c>
      <c r="C314" s="11" t="s">
        <v>20</v>
      </c>
      <c r="D314" s="11" t="s">
        <v>602</v>
      </c>
      <c r="E314" s="11" t="s">
        <v>599</v>
      </c>
      <c r="F314" s="12">
        <v>2500</v>
      </c>
      <c r="G314" s="13">
        <v>13581.64</v>
      </c>
      <c r="H314" s="13">
        <v>0.14000000000000001</v>
      </c>
      <c r="I314" s="14">
        <v>9.23</v>
      </c>
      <c r="J314" s="14" t="s">
        <v>20</v>
      </c>
      <c r="K314" s="15" t="s">
        <v>20</v>
      </c>
      <c r="L314" s="16" t="s">
        <v>20</v>
      </c>
    </row>
    <row r="315" spans="1:12" x14ac:dyDescent="0.25">
      <c r="A315" s="17"/>
      <c r="B315" s="9" t="s">
        <v>384</v>
      </c>
      <c r="C315" s="17"/>
      <c r="D315" s="17"/>
      <c r="E315" s="17"/>
      <c r="F315" s="17"/>
      <c r="G315" s="18">
        <v>62571.369999999995</v>
      </c>
      <c r="H315" s="18">
        <v>0.66</v>
      </c>
      <c r="I315" s="17"/>
      <c r="J315" s="17"/>
      <c r="K315" s="17"/>
      <c r="L315" s="17"/>
    </row>
    <row r="316" spans="1:12" x14ac:dyDescent="0.25">
      <c r="A316" s="8"/>
      <c r="B316" s="9" t="s">
        <v>388</v>
      </c>
      <c r="C316" s="8"/>
      <c r="D316" s="8"/>
      <c r="E316" s="8"/>
      <c r="F316" s="8"/>
      <c r="G316" s="19">
        <v>2841123.38</v>
      </c>
      <c r="H316" s="19">
        <v>30.150000000000006</v>
      </c>
      <c r="I316" s="8"/>
      <c r="J316" s="8"/>
      <c r="K316" s="8"/>
      <c r="L316" s="8"/>
    </row>
    <row r="317" spans="1:12" x14ac:dyDescent="0.25">
      <c r="A317" s="8"/>
      <c r="B317" s="9" t="s">
        <v>603</v>
      </c>
      <c r="C317" s="8"/>
      <c r="D317" s="8"/>
      <c r="E317" s="8"/>
      <c r="F317" s="8"/>
      <c r="G317" s="8"/>
      <c r="H317" s="8"/>
      <c r="I317" s="8"/>
      <c r="J317" s="8"/>
      <c r="K317" s="8"/>
      <c r="L317" s="8"/>
    </row>
    <row r="318" spans="1:12" x14ac:dyDescent="0.25">
      <c r="A318" s="8"/>
      <c r="B318" s="9" t="s">
        <v>604</v>
      </c>
      <c r="C318" s="8"/>
      <c r="D318" s="8"/>
      <c r="E318" s="8"/>
      <c r="F318" s="8"/>
      <c r="G318" s="8"/>
      <c r="H318" s="8"/>
      <c r="I318" s="8"/>
      <c r="J318" s="8"/>
      <c r="K318" s="8"/>
      <c r="L318" s="8"/>
    </row>
    <row r="319" spans="1:12" x14ac:dyDescent="0.25">
      <c r="A319" s="10" t="s">
        <v>20</v>
      </c>
      <c r="B319" s="11" t="s">
        <v>605</v>
      </c>
      <c r="C319" s="11" t="s">
        <v>20</v>
      </c>
      <c r="D319" s="11" t="s">
        <v>606</v>
      </c>
      <c r="E319" s="11" t="s">
        <v>38</v>
      </c>
      <c r="F319" s="12">
        <v>23593900</v>
      </c>
      <c r="G319" s="13">
        <v>19266.78</v>
      </c>
      <c r="H319" s="13">
        <v>0.2</v>
      </c>
      <c r="I319" s="14" t="s">
        <v>20</v>
      </c>
      <c r="J319" s="14" t="s">
        <v>20</v>
      </c>
      <c r="K319" s="15" t="s">
        <v>20</v>
      </c>
      <c r="L319" s="16" t="s">
        <v>20</v>
      </c>
    </row>
    <row r="320" spans="1:12" x14ac:dyDescent="0.25">
      <c r="A320" s="8"/>
      <c r="B320" s="9" t="s">
        <v>607</v>
      </c>
      <c r="C320" s="8"/>
      <c r="D320" s="8"/>
      <c r="E320" s="8"/>
      <c r="F320" s="8"/>
      <c r="G320" s="8"/>
      <c r="H320" s="8"/>
      <c r="I320" s="8"/>
      <c r="J320" s="8"/>
      <c r="K320" s="8"/>
      <c r="L320" s="8"/>
    </row>
    <row r="321" spans="1:12" x14ac:dyDescent="0.25">
      <c r="A321" s="10" t="s">
        <v>20</v>
      </c>
      <c r="B321" s="11" t="s">
        <v>608</v>
      </c>
      <c r="C321" s="11" t="s">
        <v>20</v>
      </c>
      <c r="D321" s="11" t="s">
        <v>609</v>
      </c>
      <c r="E321" s="11" t="s">
        <v>190</v>
      </c>
      <c r="F321" s="12">
        <v>19481031</v>
      </c>
      <c r="G321" s="13">
        <v>72107.09</v>
      </c>
      <c r="H321" s="13">
        <v>0.77</v>
      </c>
      <c r="I321" s="14" t="s">
        <v>20</v>
      </c>
      <c r="J321" s="14" t="s">
        <v>20</v>
      </c>
      <c r="K321" s="15" t="s">
        <v>20</v>
      </c>
      <c r="L321" s="16" t="s">
        <v>20</v>
      </c>
    </row>
    <row r="322" spans="1:12" x14ac:dyDescent="0.25">
      <c r="A322" s="10" t="s">
        <v>20</v>
      </c>
      <c r="B322" s="11" t="s">
        <v>610</v>
      </c>
      <c r="C322" s="11" t="s">
        <v>20</v>
      </c>
      <c r="D322" s="11" t="s">
        <v>611</v>
      </c>
      <c r="E322" s="11" t="s">
        <v>190</v>
      </c>
      <c r="F322" s="12">
        <v>15567000</v>
      </c>
      <c r="G322" s="13">
        <v>46409.9</v>
      </c>
      <c r="H322" s="13">
        <v>0.49</v>
      </c>
      <c r="I322" s="14" t="s">
        <v>20</v>
      </c>
      <c r="J322" s="14" t="s">
        <v>20</v>
      </c>
      <c r="K322" s="15" t="s">
        <v>20</v>
      </c>
      <c r="L322" s="16" t="s">
        <v>20</v>
      </c>
    </row>
    <row r="323" spans="1:12" x14ac:dyDescent="0.25">
      <c r="A323" s="17"/>
      <c r="B323" s="9" t="s">
        <v>384</v>
      </c>
      <c r="C323" s="17"/>
      <c r="D323" s="17"/>
      <c r="E323" s="17"/>
      <c r="F323" s="17"/>
      <c r="G323" s="18">
        <v>137783.76999999999</v>
      </c>
      <c r="H323" s="18">
        <v>1.46</v>
      </c>
      <c r="I323" s="17"/>
      <c r="J323" s="17"/>
      <c r="K323" s="17"/>
      <c r="L323" s="17"/>
    </row>
    <row r="324" spans="1:12" x14ac:dyDescent="0.25">
      <c r="A324" s="8"/>
      <c r="B324" s="9" t="s">
        <v>388</v>
      </c>
      <c r="C324" s="8"/>
      <c r="D324" s="8"/>
      <c r="E324" s="8"/>
      <c r="F324" s="8"/>
      <c r="G324" s="19">
        <v>137783.76999999999</v>
      </c>
      <c r="H324" s="19">
        <v>1.46</v>
      </c>
      <c r="I324" s="8"/>
      <c r="J324" s="8"/>
      <c r="K324" s="8"/>
      <c r="L324" s="8"/>
    </row>
    <row r="325" spans="1:12" x14ac:dyDescent="0.25">
      <c r="A325" s="8"/>
      <c r="B325" s="9" t="s">
        <v>612</v>
      </c>
      <c r="C325" s="8"/>
      <c r="D325" s="8"/>
      <c r="E325" s="8"/>
      <c r="F325" s="8"/>
      <c r="G325" s="8"/>
      <c r="H325" s="8"/>
      <c r="I325" s="8"/>
      <c r="J325" s="8"/>
      <c r="K325" s="8"/>
      <c r="L325" s="8"/>
    </row>
    <row r="326" spans="1:12" x14ac:dyDescent="0.25">
      <c r="A326" s="8"/>
      <c r="B326" s="9" t="s">
        <v>613</v>
      </c>
      <c r="C326" s="8"/>
      <c r="D326" s="8"/>
      <c r="E326" s="8"/>
      <c r="F326" s="8"/>
      <c r="G326" s="8"/>
      <c r="H326" s="8"/>
      <c r="I326" s="8"/>
      <c r="J326" s="8"/>
      <c r="K326" s="8"/>
      <c r="L326" s="8"/>
    </row>
    <row r="327" spans="1:12" x14ac:dyDescent="0.25">
      <c r="A327" s="10" t="s">
        <v>20</v>
      </c>
      <c r="B327" s="11" t="s">
        <v>20</v>
      </c>
      <c r="C327" s="11" t="s">
        <v>20</v>
      </c>
      <c r="D327" s="11" t="s">
        <v>613</v>
      </c>
      <c r="E327" s="11" t="s">
        <v>20</v>
      </c>
      <c r="F327" s="12" t="s">
        <v>20</v>
      </c>
      <c r="G327" s="13">
        <v>136794.32</v>
      </c>
      <c r="H327" s="13">
        <v>1.45</v>
      </c>
      <c r="I327" s="14">
        <v>6.5636999999999999</v>
      </c>
      <c r="J327" s="14" t="s">
        <v>20</v>
      </c>
      <c r="K327" s="15" t="s">
        <v>20</v>
      </c>
      <c r="L327" s="16" t="s">
        <v>20</v>
      </c>
    </row>
    <row r="328" spans="1:12" x14ac:dyDescent="0.25">
      <c r="A328" s="17"/>
      <c r="B328" s="9" t="s">
        <v>384</v>
      </c>
      <c r="C328" s="17"/>
      <c r="D328" s="17"/>
      <c r="E328" s="17"/>
      <c r="F328" s="17"/>
      <c r="G328" s="18">
        <v>136794.32</v>
      </c>
      <c r="H328" s="18">
        <v>1.45</v>
      </c>
      <c r="I328" s="17"/>
      <c r="J328" s="17"/>
      <c r="K328" s="17"/>
      <c r="L328" s="17"/>
    </row>
    <row r="329" spans="1:12" x14ac:dyDescent="0.25">
      <c r="A329" s="8"/>
      <c r="B329" s="9" t="s">
        <v>388</v>
      </c>
      <c r="C329" s="8"/>
      <c r="D329" s="8"/>
      <c r="E329" s="8"/>
      <c r="F329" s="8"/>
      <c r="G329" s="19">
        <v>136794.32</v>
      </c>
      <c r="H329" s="19">
        <v>1.45</v>
      </c>
      <c r="I329" s="8"/>
      <c r="J329" s="8"/>
      <c r="K329" s="8"/>
      <c r="L329" s="8"/>
    </row>
    <row r="330" spans="1:12" x14ac:dyDescent="0.25">
      <c r="A330" s="8"/>
      <c r="B330" s="9" t="s">
        <v>614</v>
      </c>
      <c r="C330" s="8"/>
      <c r="D330" s="8"/>
      <c r="E330" s="8"/>
      <c r="F330" s="8"/>
      <c r="G330" s="8"/>
      <c r="H330" s="8"/>
      <c r="I330" s="8"/>
      <c r="J330" s="8"/>
      <c r="K330" s="8"/>
      <c r="L330" s="8"/>
    </row>
    <row r="331" spans="1:12" x14ac:dyDescent="0.25">
      <c r="A331" s="8"/>
      <c r="B331" s="9" t="s">
        <v>615</v>
      </c>
      <c r="C331" s="8"/>
      <c r="D331" s="8"/>
      <c r="E331" s="8"/>
      <c r="F331" s="8"/>
      <c r="G331" s="8"/>
      <c r="H331" s="8"/>
      <c r="I331" s="8"/>
      <c r="J331" s="8"/>
      <c r="K331" s="8"/>
      <c r="L331" s="8"/>
    </row>
    <row r="332" spans="1:12" x14ac:dyDescent="0.25">
      <c r="A332" s="10" t="s">
        <v>20</v>
      </c>
      <c r="B332" s="11" t="s">
        <v>20</v>
      </c>
      <c r="C332" s="11" t="s">
        <v>20</v>
      </c>
      <c r="D332" s="11" t="s">
        <v>615</v>
      </c>
      <c r="E332" s="11" t="s">
        <v>20</v>
      </c>
      <c r="F332" s="12" t="s">
        <v>20</v>
      </c>
      <c r="G332" s="13">
        <v>66805.11</v>
      </c>
      <c r="H332" s="13">
        <v>0.72</v>
      </c>
      <c r="I332" s="14" t="s">
        <v>20</v>
      </c>
      <c r="J332" s="14" t="s">
        <v>20</v>
      </c>
      <c r="K332" s="15" t="s">
        <v>20</v>
      </c>
      <c r="L332" s="16" t="s">
        <v>20</v>
      </c>
    </row>
    <row r="333" spans="1:12" x14ac:dyDescent="0.25">
      <c r="A333" s="17"/>
      <c r="B333" s="9" t="s">
        <v>384</v>
      </c>
      <c r="C333" s="17"/>
      <c r="D333" s="17"/>
      <c r="E333" s="17"/>
      <c r="F333" s="17"/>
      <c r="G333" s="18">
        <v>66805.11</v>
      </c>
      <c r="H333" s="18">
        <v>0.72</v>
      </c>
      <c r="I333" s="17"/>
      <c r="J333" s="17"/>
      <c r="K333" s="17"/>
      <c r="L333" s="17"/>
    </row>
    <row r="334" spans="1:12" x14ac:dyDescent="0.25">
      <c r="A334" s="8"/>
      <c r="B334" s="9" t="s">
        <v>388</v>
      </c>
      <c r="C334" s="8"/>
      <c r="D334" s="8"/>
      <c r="E334" s="8"/>
      <c r="F334" s="8"/>
      <c r="G334" s="19">
        <v>66805.11</v>
      </c>
      <c r="H334" s="19">
        <v>0.72</v>
      </c>
      <c r="I334" s="8"/>
      <c r="J334" s="8"/>
      <c r="K334" s="8"/>
      <c r="L334" s="8"/>
    </row>
    <row r="335" spans="1:12" x14ac:dyDescent="0.25">
      <c r="A335" s="4"/>
      <c r="B335" s="4"/>
      <c r="C335" s="4"/>
      <c r="D335" s="4"/>
      <c r="E335" s="4"/>
      <c r="F335" s="4"/>
      <c r="G335" s="4"/>
      <c r="H335" s="4"/>
      <c r="I335" s="4"/>
      <c r="J335" s="4"/>
      <c r="K335" s="4"/>
      <c r="L335" s="4"/>
    </row>
    <row r="336" spans="1:12" x14ac:dyDescent="0.25">
      <c r="A336" s="4"/>
      <c r="B336" s="20" t="s">
        <v>616</v>
      </c>
      <c r="C336" s="4"/>
      <c r="D336" s="4"/>
      <c r="E336" s="4"/>
      <c r="F336" s="4"/>
      <c r="G336" s="21">
        <v>9425140.5399999972</v>
      </c>
      <c r="H336" s="21">
        <v>99.999999999999929</v>
      </c>
      <c r="I336" s="4"/>
      <c r="J336" s="4"/>
      <c r="K336" s="4"/>
      <c r="L336" s="4"/>
    </row>
    <row r="337" spans="1:12" x14ac:dyDescent="0.25">
      <c r="A337" s="10" t="s">
        <v>18</v>
      </c>
      <c r="B337" s="49" t="s">
        <v>617</v>
      </c>
      <c r="C337" s="49" t="s">
        <v>617</v>
      </c>
      <c r="D337" s="49" t="s">
        <v>617</v>
      </c>
      <c r="E337" s="49" t="s">
        <v>617</v>
      </c>
      <c r="F337" s="49" t="s">
        <v>617</v>
      </c>
      <c r="G337" s="11"/>
      <c r="H337" s="11"/>
      <c r="I337" s="11"/>
      <c r="J337" s="11"/>
      <c r="K337" s="11"/>
      <c r="L337" s="11"/>
    </row>
    <row r="338" spans="1:12" x14ac:dyDescent="0.25">
      <c r="A338" s="11"/>
      <c r="B338" s="44" t="s">
        <v>618</v>
      </c>
      <c r="C338" s="44" t="s">
        <v>618</v>
      </c>
      <c r="D338" s="44" t="s">
        <v>618</v>
      </c>
      <c r="E338" s="44" t="s">
        <v>618</v>
      </c>
      <c r="F338" s="44" t="s">
        <v>618</v>
      </c>
      <c r="G338" s="11"/>
      <c r="H338" s="11"/>
      <c r="I338" s="11"/>
      <c r="J338" s="11"/>
      <c r="K338" s="11"/>
      <c r="L338" s="11"/>
    </row>
    <row r="339" spans="1:12" x14ac:dyDescent="0.25">
      <c r="A339" s="11"/>
      <c r="B339" s="44" t="s">
        <v>619</v>
      </c>
      <c r="C339" s="44" t="s">
        <v>619</v>
      </c>
      <c r="D339" s="44" t="s">
        <v>619</v>
      </c>
      <c r="E339" s="44" t="s">
        <v>619</v>
      </c>
      <c r="F339" s="44" t="s">
        <v>619</v>
      </c>
      <c r="G339" s="11"/>
      <c r="H339" s="11"/>
      <c r="I339" s="11"/>
      <c r="J339" s="11"/>
      <c r="K339" s="11"/>
      <c r="L339" s="11"/>
    </row>
    <row r="340" spans="1:12" x14ac:dyDescent="0.25">
      <c r="A340" s="11"/>
      <c r="B340" s="44" t="s">
        <v>620</v>
      </c>
      <c r="C340" s="44" t="s">
        <v>620</v>
      </c>
      <c r="D340" s="44" t="s">
        <v>620</v>
      </c>
      <c r="E340" s="44" t="s">
        <v>620</v>
      </c>
      <c r="F340" s="44" t="s">
        <v>620</v>
      </c>
      <c r="G340" s="11"/>
      <c r="H340" s="11"/>
      <c r="I340" s="11"/>
      <c r="J340" s="11"/>
      <c r="K340" s="11"/>
      <c r="L340" s="11"/>
    </row>
    <row r="341" spans="1:12" x14ac:dyDescent="0.25">
      <c r="A341" s="11"/>
      <c r="B341" s="44" t="s">
        <v>621</v>
      </c>
      <c r="C341" s="44" t="s">
        <v>621</v>
      </c>
      <c r="D341" s="44" t="s">
        <v>621</v>
      </c>
      <c r="E341" s="44" t="s">
        <v>621</v>
      </c>
      <c r="F341" s="44" t="s">
        <v>621</v>
      </c>
      <c r="G341" s="11"/>
      <c r="H341" s="11"/>
      <c r="I341" s="11"/>
      <c r="J341" s="11"/>
      <c r="K341" s="11"/>
      <c r="L341" s="11"/>
    </row>
    <row r="342" spans="1:12" x14ac:dyDescent="0.25">
      <c r="A342" s="11"/>
      <c r="B342" s="44" t="s">
        <v>622</v>
      </c>
      <c r="C342" s="44" t="s">
        <v>622</v>
      </c>
      <c r="D342" s="44" t="s">
        <v>622</v>
      </c>
      <c r="E342" s="44" t="s">
        <v>622</v>
      </c>
      <c r="F342" s="44" t="s">
        <v>622</v>
      </c>
      <c r="G342" s="11"/>
      <c r="H342" s="11"/>
      <c r="I342" s="11"/>
      <c r="J342" s="11"/>
      <c r="K342" s="11"/>
      <c r="L342" s="11"/>
    </row>
    <row r="343" spans="1:12" x14ac:dyDescent="0.25">
      <c r="A343" s="11"/>
      <c r="B343" s="44" t="s">
        <v>623</v>
      </c>
      <c r="C343" s="44" t="s">
        <v>623</v>
      </c>
      <c r="D343" s="44" t="s">
        <v>623</v>
      </c>
      <c r="E343" s="44" t="s">
        <v>623</v>
      </c>
      <c r="F343" s="44" t="s">
        <v>623</v>
      </c>
      <c r="G343" s="11"/>
      <c r="H343" s="11"/>
      <c r="I343" s="11"/>
      <c r="J343" s="11"/>
      <c r="K343" s="11"/>
      <c r="L343" s="11"/>
    </row>
    <row r="344" spans="1:12" x14ac:dyDescent="0.25">
      <c r="A344" s="11"/>
      <c r="B344" s="44" t="s">
        <v>624</v>
      </c>
      <c r="C344" s="44" t="s">
        <v>624</v>
      </c>
      <c r="D344" s="44" t="s">
        <v>624</v>
      </c>
      <c r="E344" s="44" t="s">
        <v>624</v>
      </c>
      <c r="F344" s="44" t="s">
        <v>624</v>
      </c>
      <c r="G344" s="11"/>
      <c r="H344" s="11"/>
      <c r="I344" s="11"/>
      <c r="J344" s="11"/>
      <c r="K344" s="11"/>
      <c r="L344" s="11"/>
    </row>
    <row r="345" spans="1:12" ht="30" customHeight="1" x14ac:dyDescent="0.25">
      <c r="A345" s="11"/>
      <c r="B345" s="45" t="s">
        <v>625</v>
      </c>
      <c r="C345" s="45" t="s">
        <v>625</v>
      </c>
      <c r="D345" s="45" t="s">
        <v>625</v>
      </c>
      <c r="E345" s="45" t="s">
        <v>625</v>
      </c>
      <c r="F345" s="45" t="s">
        <v>625</v>
      </c>
      <c r="G345" s="11"/>
      <c r="H345" s="11"/>
      <c r="I345" s="11"/>
      <c r="J345" s="11"/>
      <c r="K345" s="11"/>
      <c r="L345" s="11"/>
    </row>
    <row r="346" spans="1:12" x14ac:dyDescent="0.25">
      <c r="A346" s="11"/>
      <c r="B346" s="11"/>
      <c r="C346" s="11"/>
      <c r="D346" s="11"/>
      <c r="E346" s="11"/>
      <c r="F346" s="11"/>
      <c r="G346" s="11"/>
      <c r="H346" s="11"/>
    </row>
    <row r="347" spans="1:12" x14ac:dyDescent="0.25">
      <c r="A347" s="22"/>
      <c r="B347" s="22" t="s">
        <v>626</v>
      </c>
      <c r="C347" s="22"/>
      <c r="D347" s="22"/>
      <c r="E347" s="11"/>
      <c r="F347" s="11"/>
      <c r="G347" s="11"/>
      <c r="H347" s="11"/>
    </row>
    <row r="348" spans="1:12" x14ac:dyDescent="0.25">
      <c r="A348" s="22"/>
      <c r="B348" s="23" t="s">
        <v>17</v>
      </c>
      <c r="C348" s="23"/>
      <c r="D348" s="24">
        <v>54.760000000000012</v>
      </c>
      <c r="E348" s="11"/>
      <c r="F348" s="11"/>
      <c r="G348" s="11"/>
      <c r="H348" s="11"/>
    </row>
    <row r="349" spans="1:12" x14ac:dyDescent="0.25">
      <c r="A349" s="22"/>
      <c r="B349" s="23" t="s">
        <v>627</v>
      </c>
      <c r="C349" s="23"/>
      <c r="D349" s="24">
        <v>0.42</v>
      </c>
      <c r="E349" s="11"/>
      <c r="F349" s="11"/>
      <c r="G349" s="11"/>
      <c r="H349" s="11"/>
    </row>
    <row r="350" spans="1:12" x14ac:dyDescent="0.25">
      <c r="A350" s="22"/>
      <c r="B350" s="23" t="s">
        <v>628</v>
      </c>
      <c r="C350" s="23"/>
      <c r="D350" s="24">
        <v>11.039999999999985</v>
      </c>
      <c r="E350" s="11"/>
      <c r="F350" s="11"/>
      <c r="G350" s="11"/>
      <c r="H350" s="11"/>
    </row>
    <row r="351" spans="1:12" x14ac:dyDescent="0.25">
      <c r="A351" s="22"/>
      <c r="B351" s="23" t="s">
        <v>604</v>
      </c>
      <c r="C351" s="23"/>
      <c r="D351" s="24">
        <v>0.2</v>
      </c>
      <c r="E351" s="11"/>
      <c r="F351" s="11"/>
      <c r="G351" s="11"/>
      <c r="H351" s="11"/>
    </row>
    <row r="352" spans="1:12" x14ac:dyDescent="0.25">
      <c r="A352" s="22"/>
      <c r="B352" s="23" t="s">
        <v>607</v>
      </c>
      <c r="C352" s="23"/>
      <c r="D352" s="24">
        <v>1.26</v>
      </c>
      <c r="E352" s="11"/>
      <c r="F352" s="11"/>
      <c r="G352" s="11"/>
      <c r="H352" s="11"/>
    </row>
    <row r="353" spans="1:8" x14ac:dyDescent="0.25">
      <c r="A353" s="22"/>
      <c r="B353" s="23" t="s">
        <v>629</v>
      </c>
      <c r="C353" s="23"/>
      <c r="D353" s="24">
        <v>13.93</v>
      </c>
      <c r="E353" s="11"/>
      <c r="F353" s="11"/>
      <c r="G353" s="11"/>
      <c r="H353" s="11"/>
    </row>
    <row r="354" spans="1:8" x14ac:dyDescent="0.25">
      <c r="A354" s="22"/>
      <c r="B354" s="23" t="s">
        <v>596</v>
      </c>
      <c r="C354" s="23"/>
      <c r="D354" s="24">
        <v>0.66</v>
      </c>
      <c r="E354" s="11"/>
      <c r="F354" s="11"/>
      <c r="G354" s="11"/>
      <c r="H354" s="11"/>
    </row>
    <row r="355" spans="1:8" x14ac:dyDescent="0.25">
      <c r="A355" s="22"/>
      <c r="B355" s="23" t="s">
        <v>630</v>
      </c>
      <c r="C355" s="23"/>
      <c r="D355" s="24">
        <v>15.559999999999999</v>
      </c>
      <c r="E355" s="11"/>
      <c r="F355" s="11"/>
      <c r="G355" s="11"/>
      <c r="H355" s="11"/>
    </row>
    <row r="356" spans="1:8" x14ac:dyDescent="0.25">
      <c r="A356" s="22"/>
      <c r="B356" s="23" t="s">
        <v>631</v>
      </c>
      <c r="C356" s="23"/>
      <c r="D356" s="24">
        <v>2.17</v>
      </c>
      <c r="E356" s="11"/>
      <c r="F356" s="11"/>
      <c r="G356" s="11"/>
      <c r="H356" s="11"/>
    </row>
    <row r="357" spans="1:8" x14ac:dyDescent="0.25">
      <c r="A357" s="22"/>
      <c r="B357" s="22" t="s">
        <v>632</v>
      </c>
      <c r="C357" s="22"/>
      <c r="D357" s="22"/>
      <c r="E357" s="11"/>
      <c r="F357" s="11"/>
      <c r="G357" s="11"/>
      <c r="H357" s="11"/>
    </row>
    <row r="358" spans="1:8" x14ac:dyDescent="0.25">
      <c r="A358" s="22"/>
      <c r="B358" s="23" t="s">
        <v>17</v>
      </c>
      <c r="C358" s="23"/>
      <c r="D358" s="24">
        <v>65.799999999999983</v>
      </c>
      <c r="E358" s="11"/>
      <c r="F358" s="11"/>
      <c r="G358" s="11"/>
      <c r="H358" s="11"/>
    </row>
    <row r="359" spans="1:8" x14ac:dyDescent="0.25">
      <c r="A359" s="22"/>
      <c r="B359" s="23" t="s">
        <v>633</v>
      </c>
      <c r="C359" s="23"/>
      <c r="D359" s="24">
        <v>0.42</v>
      </c>
      <c r="E359" s="11"/>
      <c r="F359" s="11"/>
      <c r="G359" s="11"/>
      <c r="H359" s="11"/>
    </row>
    <row r="360" spans="1:8" x14ac:dyDescent="0.25">
      <c r="A360" s="22"/>
      <c r="B360" s="23" t="s">
        <v>604</v>
      </c>
      <c r="C360" s="23"/>
      <c r="D360" s="24">
        <v>0.2</v>
      </c>
      <c r="E360" s="11"/>
      <c r="F360" s="11"/>
      <c r="G360" s="11"/>
      <c r="H360" s="11"/>
    </row>
    <row r="361" spans="1:8" x14ac:dyDescent="0.25">
      <c r="A361" s="22"/>
      <c r="B361" s="23" t="s">
        <v>607</v>
      </c>
      <c r="C361" s="23"/>
      <c r="D361" s="24">
        <v>1.26</v>
      </c>
      <c r="E361" s="11"/>
      <c r="F361" s="11"/>
      <c r="G361" s="11"/>
      <c r="H361" s="11"/>
    </row>
    <row r="362" spans="1:8" x14ac:dyDescent="0.25">
      <c r="A362" s="22"/>
      <c r="B362" s="23" t="s">
        <v>393</v>
      </c>
      <c r="C362" s="23"/>
      <c r="D362" s="24">
        <v>13.93</v>
      </c>
      <c r="E362" s="11"/>
      <c r="F362" s="11"/>
      <c r="G362" s="11"/>
      <c r="H362" s="11"/>
    </row>
    <row r="363" spans="1:8" x14ac:dyDescent="0.25">
      <c r="A363" s="22"/>
      <c r="B363" s="23" t="s">
        <v>634</v>
      </c>
      <c r="C363" s="23"/>
      <c r="D363" s="24">
        <v>15.96</v>
      </c>
      <c r="E363" s="11"/>
      <c r="F363" s="11"/>
      <c r="G363" s="11"/>
      <c r="H363" s="11"/>
    </row>
    <row r="364" spans="1:8" x14ac:dyDescent="0.25">
      <c r="A364" s="22"/>
      <c r="B364" s="23" t="s">
        <v>635</v>
      </c>
      <c r="C364" s="23"/>
      <c r="D364" s="24">
        <v>0.26</v>
      </c>
      <c r="E364" s="11"/>
      <c r="F364" s="11"/>
      <c r="G364" s="11"/>
      <c r="H364" s="11"/>
    </row>
    <row r="365" spans="1:8" x14ac:dyDescent="0.25">
      <c r="A365" s="22"/>
      <c r="B365" s="23" t="s">
        <v>631</v>
      </c>
      <c r="C365" s="23"/>
      <c r="D365" s="24">
        <v>2.17</v>
      </c>
      <c r="E365" s="11"/>
      <c r="F365" s="11"/>
      <c r="G365" s="11"/>
      <c r="H365" s="11"/>
    </row>
    <row r="366" spans="1:8" x14ac:dyDescent="0.25">
      <c r="A366" s="25"/>
      <c r="B366" s="22" t="s">
        <v>636</v>
      </c>
      <c r="C366" s="25"/>
      <c r="D366" s="25"/>
      <c r="E366" s="11"/>
      <c r="F366" s="11"/>
      <c r="G366" s="11"/>
      <c r="H366" s="11"/>
    </row>
    <row r="367" spans="1:8" x14ac:dyDescent="0.25">
      <c r="A367" s="25"/>
      <c r="B367" s="26" t="s">
        <v>22</v>
      </c>
      <c r="C367" s="23"/>
      <c r="D367" s="27">
        <v>14.01</v>
      </c>
      <c r="E367" s="11"/>
      <c r="F367" s="11"/>
      <c r="G367" s="11"/>
      <c r="H367" s="11"/>
    </row>
    <row r="368" spans="1:8" x14ac:dyDescent="0.25">
      <c r="A368" s="25"/>
      <c r="B368" s="26" t="s">
        <v>30</v>
      </c>
      <c r="C368" s="23"/>
      <c r="D368" s="27">
        <v>4.29</v>
      </c>
      <c r="E368" s="11"/>
      <c r="F368" s="11"/>
      <c r="G368" s="11"/>
      <c r="H368" s="11"/>
    </row>
    <row r="369" spans="1:8" x14ac:dyDescent="0.25">
      <c r="A369" s="25"/>
      <c r="B369" s="26" t="s">
        <v>35</v>
      </c>
      <c r="C369" s="23"/>
      <c r="D369" s="27">
        <v>3.9800000000000004</v>
      </c>
      <c r="E369" s="11"/>
      <c r="F369" s="11"/>
      <c r="G369" s="11"/>
      <c r="H369" s="11"/>
    </row>
    <row r="370" spans="1:8" x14ac:dyDescent="0.25">
      <c r="A370" s="25"/>
      <c r="B370" s="26" t="s">
        <v>27</v>
      </c>
      <c r="C370" s="23"/>
      <c r="D370" s="27">
        <v>3.89</v>
      </c>
      <c r="E370" s="11"/>
      <c r="F370" s="11"/>
      <c r="G370" s="11"/>
      <c r="H370" s="11"/>
    </row>
    <row r="371" spans="1:8" x14ac:dyDescent="0.25">
      <c r="A371" s="25"/>
      <c r="B371" s="26" t="s">
        <v>52</v>
      </c>
      <c r="C371" s="23"/>
      <c r="D371" s="27">
        <v>3.5400000000000005</v>
      </c>
      <c r="E371" s="11"/>
      <c r="F371" s="11"/>
      <c r="G371" s="11"/>
      <c r="H371" s="11"/>
    </row>
    <row r="372" spans="1:8" x14ac:dyDescent="0.25">
      <c r="A372" s="25"/>
      <c r="B372" s="26" t="s">
        <v>38</v>
      </c>
      <c r="C372" s="23"/>
      <c r="D372" s="27">
        <v>3.3400000000000003</v>
      </c>
      <c r="E372" s="11"/>
      <c r="F372" s="11"/>
      <c r="G372" s="11"/>
      <c r="H372" s="11"/>
    </row>
    <row r="373" spans="1:8" x14ac:dyDescent="0.25">
      <c r="A373" s="25"/>
      <c r="B373" s="26" t="s">
        <v>62</v>
      </c>
      <c r="C373" s="23"/>
      <c r="D373" s="27">
        <v>3.2000000000000006</v>
      </c>
      <c r="E373" s="11"/>
      <c r="F373" s="11"/>
      <c r="G373" s="11"/>
      <c r="H373" s="11"/>
    </row>
    <row r="374" spans="1:8" x14ac:dyDescent="0.25">
      <c r="A374" s="25"/>
      <c r="B374" s="26" t="s">
        <v>59</v>
      </c>
      <c r="C374" s="23"/>
      <c r="D374" s="27">
        <v>2.7000000000000006</v>
      </c>
      <c r="E374" s="11"/>
      <c r="F374" s="11"/>
      <c r="G374" s="11"/>
      <c r="H374" s="11"/>
    </row>
    <row r="375" spans="1:8" x14ac:dyDescent="0.25">
      <c r="A375" s="25"/>
      <c r="B375" s="26" t="s">
        <v>41</v>
      </c>
      <c r="C375" s="23"/>
      <c r="D375" s="27">
        <v>2.3000000000000003</v>
      </c>
      <c r="E375" s="11"/>
      <c r="F375" s="11"/>
      <c r="G375" s="11"/>
      <c r="H375" s="11"/>
    </row>
    <row r="376" spans="1:8" x14ac:dyDescent="0.25">
      <c r="A376" s="25"/>
      <c r="B376" s="26" t="s">
        <v>49</v>
      </c>
      <c r="C376" s="23"/>
      <c r="D376" s="27">
        <v>2.2599999999999998</v>
      </c>
      <c r="E376" s="11"/>
      <c r="F376" s="11"/>
      <c r="G376" s="11"/>
      <c r="H376" s="11"/>
    </row>
    <row r="377" spans="1:8" x14ac:dyDescent="0.25">
      <c r="A377" s="25"/>
      <c r="B377" s="26" t="s">
        <v>44</v>
      </c>
      <c r="C377" s="23"/>
      <c r="D377" s="27">
        <v>2.13</v>
      </c>
      <c r="E377" s="11"/>
      <c r="F377" s="11"/>
      <c r="G377" s="11"/>
      <c r="H377" s="11"/>
    </row>
    <row r="378" spans="1:8" x14ac:dyDescent="0.25">
      <c r="A378" s="25"/>
      <c r="B378" s="26" t="s">
        <v>95</v>
      </c>
      <c r="C378" s="23"/>
      <c r="D378" s="27">
        <v>1.46</v>
      </c>
      <c r="E378" s="11"/>
      <c r="F378" s="11"/>
      <c r="G378" s="11"/>
      <c r="H378" s="11"/>
    </row>
    <row r="379" spans="1:8" x14ac:dyDescent="0.25">
      <c r="A379" s="25"/>
      <c r="B379" s="26" t="s">
        <v>109</v>
      </c>
      <c r="C379" s="23"/>
      <c r="D379" s="27">
        <v>1.29</v>
      </c>
      <c r="E379" s="11"/>
      <c r="F379" s="11"/>
      <c r="G379" s="11"/>
      <c r="H379" s="11"/>
    </row>
    <row r="380" spans="1:8" x14ac:dyDescent="0.25">
      <c r="A380" s="25"/>
      <c r="B380" s="26" t="s">
        <v>69</v>
      </c>
      <c r="C380" s="23"/>
      <c r="D380" s="27">
        <v>0.8600000000000001</v>
      </c>
      <c r="E380" s="11"/>
      <c r="F380" s="11"/>
      <c r="G380" s="11"/>
      <c r="H380" s="11"/>
    </row>
    <row r="381" spans="1:8" x14ac:dyDescent="0.25">
      <c r="A381" s="25"/>
      <c r="B381" s="26" t="s">
        <v>78</v>
      </c>
      <c r="C381" s="23"/>
      <c r="D381" s="27">
        <v>0.78</v>
      </c>
      <c r="E381" s="11"/>
      <c r="F381" s="11"/>
      <c r="G381" s="11"/>
      <c r="H381" s="11"/>
    </row>
    <row r="382" spans="1:8" x14ac:dyDescent="0.25">
      <c r="A382" s="25"/>
      <c r="B382" s="26" t="s">
        <v>118</v>
      </c>
      <c r="C382" s="23"/>
      <c r="D382" s="27">
        <v>0.65999999999999992</v>
      </c>
      <c r="E382" s="11"/>
      <c r="F382" s="11"/>
      <c r="G382" s="11"/>
      <c r="H382" s="11"/>
    </row>
    <row r="383" spans="1:8" x14ac:dyDescent="0.25">
      <c r="A383" s="25"/>
      <c r="B383" s="26" t="s">
        <v>115</v>
      </c>
      <c r="C383" s="23"/>
      <c r="D383" s="27">
        <v>0.64999999999999991</v>
      </c>
      <c r="E383" s="11"/>
      <c r="F383" s="11"/>
      <c r="G383" s="11"/>
      <c r="H383" s="11"/>
    </row>
    <row r="384" spans="1:8" x14ac:dyDescent="0.25">
      <c r="A384" s="25"/>
      <c r="B384" s="26" t="s">
        <v>92</v>
      </c>
      <c r="C384" s="23"/>
      <c r="D384" s="27">
        <v>0.60000000000000009</v>
      </c>
      <c r="E384" s="11"/>
      <c r="F384" s="11"/>
      <c r="G384" s="11"/>
      <c r="H384" s="11"/>
    </row>
    <row r="385" spans="1:8" x14ac:dyDescent="0.25">
      <c r="A385" s="25"/>
      <c r="B385" s="26" t="s">
        <v>112</v>
      </c>
      <c r="C385" s="23"/>
      <c r="D385" s="27">
        <v>0.56000000000000005</v>
      </c>
      <c r="E385" s="11"/>
      <c r="F385" s="11"/>
      <c r="G385" s="11"/>
      <c r="H385" s="11"/>
    </row>
    <row r="386" spans="1:8" x14ac:dyDescent="0.25">
      <c r="A386" s="25"/>
      <c r="B386" s="26" t="s">
        <v>104</v>
      </c>
      <c r="C386" s="23"/>
      <c r="D386" s="27">
        <v>0.45</v>
      </c>
      <c r="E386" s="11"/>
      <c r="F386" s="11"/>
      <c r="G386" s="11"/>
      <c r="H386" s="11"/>
    </row>
    <row r="387" spans="1:8" x14ac:dyDescent="0.25">
      <c r="A387" s="25"/>
      <c r="B387" s="26" t="s">
        <v>85</v>
      </c>
      <c r="C387" s="23"/>
      <c r="D387" s="27">
        <v>0.45</v>
      </c>
      <c r="E387" s="11"/>
      <c r="F387" s="11"/>
      <c r="G387" s="11"/>
      <c r="H387" s="11"/>
    </row>
    <row r="388" spans="1:8" x14ac:dyDescent="0.25">
      <c r="A388" s="25"/>
      <c r="B388" s="26" t="s">
        <v>129</v>
      </c>
      <c r="C388" s="23"/>
      <c r="D388" s="27">
        <v>0.38999999999999996</v>
      </c>
      <c r="E388" s="11"/>
      <c r="F388" s="11"/>
      <c r="G388" s="11"/>
      <c r="H388" s="11"/>
    </row>
    <row r="389" spans="1:8" x14ac:dyDescent="0.25">
      <c r="A389" s="25"/>
      <c r="B389" s="26" t="s">
        <v>134</v>
      </c>
      <c r="C389" s="23"/>
      <c r="D389" s="27">
        <v>0.36</v>
      </c>
      <c r="E389" s="11"/>
      <c r="F389" s="11"/>
      <c r="G389" s="11"/>
      <c r="H389" s="11"/>
    </row>
    <row r="390" spans="1:8" x14ac:dyDescent="0.25">
      <c r="A390" s="25"/>
      <c r="B390" s="26" t="s">
        <v>165</v>
      </c>
      <c r="C390" s="23"/>
      <c r="D390" s="27">
        <v>0.28999999999999998</v>
      </c>
      <c r="E390" s="11"/>
      <c r="F390" s="11"/>
      <c r="G390" s="11"/>
      <c r="H390" s="11"/>
    </row>
    <row r="391" spans="1:8" x14ac:dyDescent="0.25">
      <c r="A391" s="25"/>
      <c r="B391" s="26" t="s">
        <v>162</v>
      </c>
      <c r="C391" s="23"/>
      <c r="D391" s="27">
        <v>0.25</v>
      </c>
      <c r="E391" s="11"/>
      <c r="F391" s="11"/>
      <c r="G391" s="11"/>
      <c r="H391" s="11"/>
    </row>
    <row r="392" spans="1:8" x14ac:dyDescent="0.25">
      <c r="A392" s="25"/>
      <c r="B392" s="26" t="s">
        <v>177</v>
      </c>
      <c r="C392" s="23"/>
      <c r="D392" s="27">
        <v>0.15</v>
      </c>
      <c r="E392" s="11"/>
      <c r="F392" s="11"/>
      <c r="G392" s="11"/>
      <c r="H392" s="11"/>
    </row>
    <row r="393" spans="1:8" x14ac:dyDescent="0.25">
      <c r="A393" s="25"/>
      <c r="B393" s="26" t="s">
        <v>215</v>
      </c>
      <c r="C393" s="23"/>
      <c r="D393" s="27">
        <v>0.12</v>
      </c>
      <c r="E393" s="11"/>
      <c r="F393" s="11"/>
      <c r="G393" s="11"/>
      <c r="H393" s="11"/>
    </row>
    <row r="394" spans="1:8" x14ac:dyDescent="0.25">
      <c r="A394" s="25"/>
      <c r="B394" s="26" t="s">
        <v>190</v>
      </c>
      <c r="C394" s="23"/>
      <c r="D394" s="27">
        <v>1.38</v>
      </c>
      <c r="E394" s="11"/>
      <c r="F394" s="11"/>
      <c r="G394" s="11"/>
      <c r="H394" s="11"/>
    </row>
    <row r="395" spans="1:8" x14ac:dyDescent="0.25">
      <c r="A395" s="25"/>
      <c r="B395" s="26" t="s">
        <v>222</v>
      </c>
      <c r="C395" s="23"/>
      <c r="D395" s="27">
        <v>0.09</v>
      </c>
      <c r="E395" s="11"/>
      <c r="F395" s="11"/>
      <c r="G395" s="11"/>
      <c r="H395" s="11"/>
    </row>
    <row r="396" spans="1:8" x14ac:dyDescent="0.25">
      <c r="A396" s="25"/>
      <c r="B396" s="26" t="s">
        <v>231</v>
      </c>
      <c r="C396" s="23"/>
      <c r="D396" s="27">
        <v>0.09</v>
      </c>
      <c r="E396" s="11"/>
      <c r="F396" s="11"/>
      <c r="G396" s="11"/>
      <c r="H396" s="11"/>
    </row>
    <row r="397" spans="1:8" x14ac:dyDescent="0.25">
      <c r="A397" s="25"/>
      <c r="B397" s="26" t="s">
        <v>239</v>
      </c>
      <c r="C397" s="23"/>
      <c r="D397" s="27">
        <v>7.0000000000000007E-2</v>
      </c>
      <c r="E397" s="11"/>
      <c r="F397" s="11"/>
      <c r="G397" s="11"/>
      <c r="H397" s="11"/>
    </row>
    <row r="398" spans="1:8" x14ac:dyDescent="0.25">
      <c r="A398" s="25"/>
      <c r="B398" s="26" t="s">
        <v>273</v>
      </c>
      <c r="C398" s="23"/>
      <c r="D398" s="27">
        <v>0.03</v>
      </c>
      <c r="E398" s="11"/>
      <c r="F398" s="11"/>
      <c r="G398" s="11"/>
      <c r="H398" s="11"/>
    </row>
    <row r="399" spans="1:8" x14ac:dyDescent="0.25">
      <c r="A399" s="25"/>
      <c r="B399" s="26" t="s">
        <v>172</v>
      </c>
      <c r="C399" s="23"/>
      <c r="D399" s="27">
        <v>0.03</v>
      </c>
      <c r="E399" s="11"/>
      <c r="F399" s="11"/>
      <c r="G399" s="11"/>
      <c r="H399" s="11"/>
    </row>
    <row r="400" spans="1:8" x14ac:dyDescent="0.25">
      <c r="A400" s="25"/>
      <c r="B400" s="26" t="s">
        <v>268</v>
      </c>
      <c r="C400" s="23"/>
      <c r="D400" s="27">
        <v>0</v>
      </c>
      <c r="E400" s="11"/>
      <c r="F400" s="11"/>
      <c r="G400" s="11"/>
      <c r="H400" s="11"/>
    </row>
    <row r="401" spans="1:8" x14ac:dyDescent="0.25">
      <c r="A401" s="25"/>
      <c r="B401" s="26" t="s">
        <v>304</v>
      </c>
      <c r="C401" s="23"/>
      <c r="D401" s="27">
        <v>0</v>
      </c>
      <c r="E401" s="11"/>
      <c r="F401" s="11"/>
      <c r="G401" s="11"/>
      <c r="H401" s="11"/>
    </row>
    <row r="402" spans="1:8" x14ac:dyDescent="0.25">
      <c r="A402" s="25"/>
      <c r="B402" s="26" t="s">
        <v>228</v>
      </c>
      <c r="C402" s="23"/>
      <c r="D402" s="27">
        <v>0</v>
      </c>
      <c r="E402" s="11"/>
      <c r="F402" s="11"/>
      <c r="G402" s="11"/>
      <c r="H402" s="11"/>
    </row>
    <row r="403" spans="1:8" x14ac:dyDescent="0.25">
      <c r="A403" s="25"/>
      <c r="B403" s="26" t="s">
        <v>334</v>
      </c>
      <c r="C403" s="23"/>
      <c r="D403" s="27">
        <v>0</v>
      </c>
      <c r="E403" s="11"/>
      <c r="F403" s="11"/>
      <c r="G403" s="11"/>
      <c r="H403" s="11"/>
    </row>
    <row r="404" spans="1:8" x14ac:dyDescent="0.25">
      <c r="A404" s="25"/>
      <c r="B404" s="26" t="s">
        <v>225</v>
      </c>
      <c r="C404" s="23"/>
      <c r="D404" s="27">
        <v>0</v>
      </c>
      <c r="E404" s="11"/>
      <c r="F404" s="11"/>
      <c r="G404" s="11"/>
      <c r="H404" s="11"/>
    </row>
    <row r="405" spans="1:8" x14ac:dyDescent="0.25">
      <c r="A405" s="25"/>
      <c r="B405" s="26" t="s">
        <v>325</v>
      </c>
      <c r="C405" s="23"/>
      <c r="D405" s="27">
        <v>0</v>
      </c>
      <c r="E405" s="11"/>
      <c r="F405" s="11"/>
      <c r="G405" s="11"/>
      <c r="H405" s="11"/>
    </row>
    <row r="406" spans="1:8" x14ac:dyDescent="0.25">
      <c r="A406" s="25"/>
      <c r="B406" s="26" t="s">
        <v>153</v>
      </c>
      <c r="C406" s="23"/>
      <c r="D406" s="27">
        <v>-8.6736173798840355E-18</v>
      </c>
      <c r="E406" s="11"/>
      <c r="F406" s="11"/>
      <c r="G406" s="11"/>
      <c r="H406" s="11"/>
    </row>
    <row r="407" spans="1:8" x14ac:dyDescent="0.25">
      <c r="A407" s="25"/>
      <c r="B407" s="26" t="s">
        <v>236</v>
      </c>
      <c r="C407" s="23"/>
      <c r="D407" s="27">
        <v>-9.999999999999995E-3</v>
      </c>
      <c r="E407" s="11"/>
      <c r="F407" s="11"/>
      <c r="G407" s="11"/>
      <c r="H407" s="11"/>
    </row>
    <row r="408" spans="1:8" x14ac:dyDescent="0.25">
      <c r="A408" s="25"/>
      <c r="B408" s="26" t="s">
        <v>628</v>
      </c>
      <c r="C408" s="23"/>
      <c r="D408" s="27">
        <v>11.039999999999985</v>
      </c>
      <c r="E408" s="11"/>
      <c r="F408" s="11"/>
      <c r="G408" s="11"/>
      <c r="H408" s="11"/>
    </row>
    <row r="409" spans="1:8" x14ac:dyDescent="0.25">
      <c r="A409" s="25"/>
      <c r="B409" s="26" t="s">
        <v>629</v>
      </c>
      <c r="C409" s="23"/>
      <c r="D409" s="27">
        <v>13.93</v>
      </c>
      <c r="E409" s="11"/>
      <c r="F409" s="11"/>
      <c r="G409" s="11"/>
      <c r="H409" s="11"/>
    </row>
    <row r="410" spans="1:8" x14ac:dyDescent="0.25">
      <c r="A410" s="25"/>
      <c r="B410" s="26" t="s">
        <v>596</v>
      </c>
      <c r="C410" s="23"/>
      <c r="D410" s="27">
        <v>0.66</v>
      </c>
      <c r="E410" s="11"/>
      <c r="F410" s="11"/>
      <c r="G410" s="11"/>
      <c r="H410" s="11"/>
    </row>
    <row r="411" spans="1:8" x14ac:dyDescent="0.25">
      <c r="A411" s="25"/>
      <c r="B411" s="26" t="s">
        <v>630</v>
      </c>
      <c r="C411" s="23"/>
      <c r="D411" s="27">
        <v>15.559999999999999</v>
      </c>
      <c r="E411" s="11"/>
      <c r="F411" s="11"/>
      <c r="G411" s="11"/>
      <c r="H411" s="11"/>
    </row>
    <row r="412" spans="1:8" x14ac:dyDescent="0.25">
      <c r="A412" s="25"/>
      <c r="B412" s="26" t="s">
        <v>631</v>
      </c>
      <c r="C412" s="23"/>
      <c r="D412" s="27">
        <v>2.17</v>
      </c>
      <c r="E412" s="11"/>
      <c r="F412" s="11"/>
      <c r="G412" s="11"/>
      <c r="H412" s="11"/>
    </row>
    <row r="413" spans="1:8" x14ac:dyDescent="0.25">
      <c r="A413" s="28"/>
      <c r="B413" s="28"/>
      <c r="C413" s="28"/>
      <c r="D413" s="28"/>
      <c r="E413" s="28"/>
      <c r="F413" s="28"/>
      <c r="G413" s="28"/>
      <c r="H413" s="28"/>
    </row>
    <row r="414" spans="1:8" x14ac:dyDescent="0.25">
      <c r="A414" s="28"/>
      <c r="B414" s="8" t="s">
        <v>637</v>
      </c>
      <c r="C414" s="28"/>
      <c r="D414" s="28"/>
      <c r="E414" s="28"/>
      <c r="F414" s="28"/>
      <c r="G414" s="28"/>
      <c r="H414" s="28"/>
    </row>
    <row r="415" spans="1:8" x14ac:dyDescent="0.25">
      <c r="A415" s="11"/>
      <c r="B415" s="11" t="s">
        <v>638</v>
      </c>
      <c r="C415" s="11"/>
      <c r="D415" s="11"/>
      <c r="E415" s="11"/>
      <c r="F415" s="11"/>
      <c r="G415" s="11"/>
      <c r="H415" s="28"/>
    </row>
    <row r="416" spans="1:8" x14ac:dyDescent="0.25">
      <c r="A416" s="11"/>
      <c r="B416" s="29" t="s">
        <v>639</v>
      </c>
      <c r="C416" s="30" t="s">
        <v>640</v>
      </c>
      <c r="D416" s="29" t="s">
        <v>641</v>
      </c>
      <c r="E416" s="11"/>
      <c r="F416" s="11"/>
      <c r="G416" s="11"/>
      <c r="H416" s="28"/>
    </row>
    <row r="417" spans="1:8" x14ac:dyDescent="0.25">
      <c r="A417" s="11"/>
      <c r="B417" s="8" t="s">
        <v>642</v>
      </c>
      <c r="C417" s="31">
        <v>38.179000000000002</v>
      </c>
      <c r="D417" s="31">
        <v>39.218000000000004</v>
      </c>
      <c r="E417" s="11"/>
      <c r="F417" s="11"/>
      <c r="G417" s="11"/>
      <c r="H417" s="28"/>
    </row>
    <row r="418" spans="1:8" x14ac:dyDescent="0.25">
      <c r="A418" s="11"/>
      <c r="B418" s="8" t="s">
        <v>643</v>
      </c>
      <c r="C418" s="31">
        <v>44.247</v>
      </c>
      <c r="D418" s="31">
        <v>45.387</v>
      </c>
      <c r="E418" s="11"/>
      <c r="F418" s="11"/>
      <c r="G418" s="11"/>
      <c r="H418" s="28"/>
    </row>
    <row r="419" spans="1:8" x14ac:dyDescent="0.25">
      <c r="A419" s="11"/>
      <c r="B419" s="8" t="s">
        <v>644</v>
      </c>
      <c r="C419" s="31">
        <v>488.84500000000003</v>
      </c>
      <c r="D419" s="31">
        <v>498.82299999999998</v>
      </c>
      <c r="E419" s="11"/>
      <c r="F419" s="11"/>
      <c r="G419" s="11"/>
      <c r="H419" s="28"/>
    </row>
    <row r="420" spans="1:8" x14ac:dyDescent="0.25">
      <c r="A420" s="11"/>
      <c r="B420" s="8" t="s">
        <v>645</v>
      </c>
      <c r="C420" s="31">
        <v>526.93799999999999</v>
      </c>
      <c r="D420" s="31">
        <v>537.42499999999995</v>
      </c>
      <c r="E420" s="11"/>
      <c r="F420" s="11"/>
      <c r="G420" s="11"/>
      <c r="H420" s="28"/>
    </row>
    <row r="421" spans="1:8" x14ac:dyDescent="0.25">
      <c r="A421" s="11"/>
      <c r="B421" s="8" t="s">
        <v>20</v>
      </c>
      <c r="C421" s="11"/>
      <c r="D421" s="11"/>
      <c r="E421" s="11"/>
      <c r="F421" s="11"/>
      <c r="G421" s="11"/>
      <c r="H421" s="28"/>
    </row>
    <row r="422" spans="1:8" x14ac:dyDescent="0.25">
      <c r="A422" s="11"/>
      <c r="B422" s="11"/>
      <c r="C422" s="11"/>
      <c r="D422" s="11"/>
      <c r="E422" s="11"/>
      <c r="F422" s="11"/>
      <c r="G422" s="11"/>
      <c r="H422" s="28"/>
    </row>
    <row r="423" spans="1:8" x14ac:dyDescent="0.25">
      <c r="A423" s="11"/>
      <c r="B423" s="11" t="s">
        <v>646</v>
      </c>
      <c r="C423" s="11"/>
      <c r="D423" s="11"/>
      <c r="E423" s="11"/>
      <c r="F423" s="11"/>
      <c r="G423" s="11"/>
      <c r="H423" s="28"/>
    </row>
    <row r="424" spans="1:8" x14ac:dyDescent="0.25">
      <c r="A424" s="11"/>
      <c r="B424" s="32" t="s">
        <v>20</v>
      </c>
      <c r="C424" s="33" t="s">
        <v>20</v>
      </c>
      <c r="D424" s="33" t="s">
        <v>20</v>
      </c>
      <c r="E424" s="46" t="s">
        <v>647</v>
      </c>
      <c r="F424" s="46" t="s">
        <v>647</v>
      </c>
      <c r="G424" s="11"/>
      <c r="H424" s="28"/>
    </row>
    <row r="425" spans="1:8" x14ac:dyDescent="0.25">
      <c r="A425" s="11"/>
      <c r="B425" s="34" t="s">
        <v>648</v>
      </c>
      <c r="C425" s="34" t="s">
        <v>649</v>
      </c>
      <c r="D425" s="34" t="s">
        <v>650</v>
      </c>
      <c r="E425" s="29" t="s">
        <v>651</v>
      </c>
      <c r="F425" s="29" t="s">
        <v>652</v>
      </c>
      <c r="G425" s="11"/>
      <c r="H425" s="28"/>
    </row>
    <row r="426" spans="1:8" x14ac:dyDescent="0.25">
      <c r="A426" s="11"/>
      <c r="B426" s="11" t="s">
        <v>642</v>
      </c>
      <c r="C426" s="35" t="s">
        <v>653</v>
      </c>
      <c r="D426" s="14">
        <v>37.783000000000001</v>
      </c>
      <c r="E426" s="14">
        <v>0.25</v>
      </c>
      <c r="F426" s="14">
        <v>0.25</v>
      </c>
      <c r="G426" s="11"/>
      <c r="H426" s="28"/>
    </row>
    <row r="427" spans="1:8" x14ac:dyDescent="0.25">
      <c r="A427" s="11"/>
      <c r="B427" s="11" t="s">
        <v>643</v>
      </c>
      <c r="C427" s="35" t="s">
        <v>653</v>
      </c>
      <c r="D427" s="14">
        <v>43.744999999999997</v>
      </c>
      <c r="E427" s="14">
        <v>0.25</v>
      </c>
      <c r="F427" s="14">
        <v>0.25</v>
      </c>
      <c r="G427" s="11"/>
      <c r="H427" s="28"/>
    </row>
    <row r="428" spans="1:8" x14ac:dyDescent="0.25">
      <c r="A428" s="11"/>
      <c r="B428" s="11"/>
      <c r="C428" s="11"/>
      <c r="D428" s="11"/>
      <c r="E428" s="11"/>
      <c r="F428" s="11"/>
      <c r="G428" s="11"/>
      <c r="H428" s="28"/>
    </row>
    <row r="429" spans="1:8" x14ac:dyDescent="0.25">
      <c r="A429" s="11"/>
      <c r="B429" s="11" t="s">
        <v>654</v>
      </c>
      <c r="C429" s="11"/>
      <c r="D429" s="11"/>
      <c r="E429" s="11"/>
      <c r="F429" s="11"/>
      <c r="G429" s="11"/>
      <c r="H429" s="28"/>
    </row>
    <row r="430" spans="1:8" x14ac:dyDescent="0.25">
      <c r="A430" s="28"/>
      <c r="B430" s="28"/>
      <c r="C430" s="28"/>
      <c r="D430" s="28"/>
      <c r="E430" s="28"/>
      <c r="F430" s="28"/>
      <c r="G430" s="28"/>
      <c r="H430" s="28"/>
    </row>
    <row r="431" spans="1:8" x14ac:dyDescent="0.25">
      <c r="A431" s="11"/>
      <c r="B431" s="11" t="s">
        <v>655</v>
      </c>
      <c r="C431" s="11"/>
      <c r="D431" s="11"/>
      <c r="E431" s="11"/>
      <c r="F431" s="11"/>
      <c r="G431" s="11"/>
      <c r="H431" s="11"/>
    </row>
    <row r="432" spans="1:8" x14ac:dyDescent="0.25">
      <c r="A432" s="11"/>
      <c r="B432" s="11" t="s">
        <v>656</v>
      </c>
      <c r="C432" s="11"/>
      <c r="D432" s="11"/>
      <c r="E432" s="11"/>
      <c r="F432" s="11"/>
      <c r="G432" s="11"/>
      <c r="H432" s="28"/>
    </row>
    <row r="433" spans="1:10" x14ac:dyDescent="0.25">
      <c r="A433" s="11"/>
      <c r="B433" s="11" t="s">
        <v>657</v>
      </c>
      <c r="C433" s="11"/>
      <c r="D433" s="11"/>
      <c r="E433" s="11"/>
      <c r="F433" s="11"/>
      <c r="G433" s="11"/>
      <c r="H433" s="28"/>
    </row>
    <row r="434" spans="1:10" x14ac:dyDescent="0.25">
      <c r="A434" s="11"/>
      <c r="B434" s="11"/>
      <c r="C434" s="11"/>
      <c r="D434" s="11"/>
      <c r="E434" s="11"/>
      <c r="F434" s="11"/>
      <c r="G434" s="11"/>
      <c r="H434" s="28"/>
    </row>
    <row r="435" spans="1:10" x14ac:dyDescent="0.25">
      <c r="A435" s="11"/>
      <c r="B435" s="11" t="s">
        <v>658</v>
      </c>
      <c r="C435" s="11"/>
      <c r="D435" s="11"/>
      <c r="E435" s="11"/>
      <c r="F435" s="11"/>
      <c r="G435" s="11"/>
      <c r="H435" s="28"/>
    </row>
    <row r="436" spans="1:10" x14ac:dyDescent="0.25">
      <c r="A436" s="11"/>
      <c r="B436" s="11"/>
      <c r="C436" s="11"/>
      <c r="D436" s="11"/>
      <c r="E436" s="11"/>
      <c r="F436" s="11"/>
      <c r="G436" s="11"/>
      <c r="H436" s="28"/>
    </row>
    <row r="437" spans="1:10" ht="39" x14ac:dyDescent="0.25">
      <c r="A437" s="11"/>
      <c r="B437" s="36" t="s">
        <v>659</v>
      </c>
      <c r="C437" s="36" t="s">
        <v>660</v>
      </c>
      <c r="D437" s="36" t="s">
        <v>661</v>
      </c>
      <c r="E437" s="36" t="s">
        <v>662</v>
      </c>
      <c r="F437" s="37" t="s">
        <v>663</v>
      </c>
      <c r="G437" s="11"/>
      <c r="H437" s="28"/>
      <c r="J437" s="38"/>
    </row>
    <row r="438" spans="1:10" x14ac:dyDescent="0.25">
      <c r="A438" s="11"/>
      <c r="B438" s="39" t="s">
        <v>664</v>
      </c>
      <c r="C438" s="40">
        <f>1756680226/100000</f>
        <v>17566.80226</v>
      </c>
      <c r="D438" s="41">
        <v>45658</v>
      </c>
      <c r="E438" s="41">
        <v>45659</v>
      </c>
      <c r="F438" s="42">
        <v>1.8325407089846135E-3</v>
      </c>
      <c r="G438" s="11"/>
      <c r="H438" s="28"/>
    </row>
    <row r="439" spans="1:10" x14ac:dyDescent="0.25">
      <c r="A439" s="11"/>
      <c r="B439" s="11"/>
      <c r="C439" s="11"/>
      <c r="D439" s="11"/>
      <c r="E439" s="11"/>
      <c r="F439" s="11"/>
      <c r="G439" s="11"/>
      <c r="H439" s="28"/>
    </row>
    <row r="440" spans="1:10" x14ac:dyDescent="0.25">
      <c r="A440" s="11"/>
      <c r="B440" s="11" t="s">
        <v>665</v>
      </c>
      <c r="C440" s="11"/>
      <c r="D440" s="11"/>
      <c r="E440" s="11"/>
      <c r="F440" s="11"/>
      <c r="G440" s="11"/>
      <c r="H440" s="28"/>
    </row>
    <row r="441" spans="1:10" x14ac:dyDescent="0.25">
      <c r="A441" s="11"/>
      <c r="B441" s="11" t="s">
        <v>666</v>
      </c>
      <c r="C441" s="11"/>
      <c r="D441" s="11"/>
      <c r="E441" s="11"/>
      <c r="F441" s="11"/>
      <c r="G441" s="11"/>
      <c r="H441" s="28"/>
    </row>
    <row r="442" spans="1:10" x14ac:dyDescent="0.25">
      <c r="A442" s="11"/>
      <c r="B442" s="11" t="s">
        <v>667</v>
      </c>
      <c r="C442" s="11"/>
      <c r="D442" s="11"/>
      <c r="E442" s="11"/>
      <c r="F442" s="11"/>
      <c r="G442" s="11"/>
      <c r="H442" s="28"/>
    </row>
    <row r="443" spans="1:10" x14ac:dyDescent="0.25">
      <c r="A443" s="11"/>
      <c r="B443" s="11" t="s">
        <v>668</v>
      </c>
      <c r="C443" s="11"/>
      <c r="D443" s="11"/>
      <c r="E443" s="11"/>
      <c r="F443" s="11"/>
      <c r="G443" s="11"/>
      <c r="H443" s="28"/>
    </row>
    <row r="444" spans="1:10" x14ac:dyDescent="0.25">
      <c r="A444" s="11"/>
      <c r="B444" s="11" t="s">
        <v>669</v>
      </c>
      <c r="C444" s="11"/>
      <c r="D444" s="11"/>
      <c r="E444" s="11"/>
      <c r="F444" s="11"/>
      <c r="G444" s="11"/>
      <c r="H444" s="28"/>
    </row>
    <row r="445" spans="1:10" x14ac:dyDescent="0.25">
      <c r="A445" s="11"/>
      <c r="B445" s="11" t="s">
        <v>670</v>
      </c>
      <c r="C445" s="11"/>
      <c r="D445" s="11"/>
      <c r="E445" s="11"/>
      <c r="F445" s="11"/>
      <c r="G445" s="11"/>
      <c r="H445" s="28"/>
    </row>
    <row r="446" spans="1:10" x14ac:dyDescent="0.25">
      <c r="A446" s="11"/>
      <c r="B446" s="11" t="s">
        <v>671</v>
      </c>
      <c r="C446" s="11"/>
      <c r="D446" s="11"/>
      <c r="E446" s="11"/>
      <c r="F446" s="11"/>
      <c r="G446" s="11"/>
      <c r="H446" s="28"/>
    </row>
    <row r="447" spans="1:10" x14ac:dyDescent="0.25">
      <c r="A447" s="11"/>
      <c r="B447" s="11" t="s">
        <v>672</v>
      </c>
      <c r="C447" s="11"/>
      <c r="D447" s="11"/>
      <c r="E447" s="11"/>
      <c r="F447" s="11"/>
      <c r="G447" s="11"/>
      <c r="H447" s="28"/>
    </row>
    <row r="449" spans="2:2" x14ac:dyDescent="0.25">
      <c r="B449" s="43" t="s">
        <v>673</v>
      </c>
    </row>
    <row r="465" spans="2:2" x14ac:dyDescent="0.25">
      <c r="B465" s="43" t="s">
        <v>674</v>
      </c>
    </row>
  </sheetData>
  <mergeCells count="12">
    <mergeCell ref="E424:F424"/>
    <mergeCell ref="A1:J1"/>
    <mergeCell ref="A2:J2"/>
    <mergeCell ref="B337:F337"/>
    <mergeCell ref="B338:F338"/>
    <mergeCell ref="B339:F339"/>
    <mergeCell ref="B340:F340"/>
    <mergeCell ref="B341:F341"/>
    <mergeCell ref="B342:F342"/>
    <mergeCell ref="B343:F343"/>
    <mergeCell ref="B344:F344"/>
    <mergeCell ref="B345:F34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2:M119"/>
  <sheetViews>
    <sheetView zoomScaleNormal="100" workbookViewId="0"/>
  </sheetViews>
  <sheetFormatPr defaultRowHeight="12.75" x14ac:dyDescent="0.2"/>
  <cols>
    <col min="1" max="1" width="46.5703125" style="50" customWidth="1"/>
    <col min="2" max="2" width="56" style="50" bestFit="1" customWidth="1"/>
    <col min="3" max="3" width="41.85546875" style="50" customWidth="1"/>
    <col min="4" max="4" width="22.7109375" style="50" customWidth="1"/>
    <col min="5" max="5" width="15.85546875" style="50" customWidth="1"/>
    <col min="6" max="6" width="16.140625" style="50" customWidth="1"/>
    <col min="7" max="7" width="13.7109375" style="50" customWidth="1"/>
    <col min="8" max="8" width="18.85546875" style="50" bestFit="1" customWidth="1"/>
    <col min="9" max="9" width="12.5703125" style="50" hidden="1" customWidth="1"/>
    <col min="10" max="10" width="10.7109375" style="50" hidden="1" customWidth="1"/>
    <col min="11" max="11" width="11.7109375" style="50" hidden="1" customWidth="1"/>
    <col min="12" max="12" width="18.85546875" style="50" bestFit="1" customWidth="1"/>
    <col min="13" max="13" width="9.28515625" style="51" bestFit="1" customWidth="1"/>
    <col min="14" max="249" width="9.140625" style="50"/>
    <col min="250" max="250" width="46.5703125" style="50" customWidth="1"/>
    <col min="251" max="251" width="32.42578125" style="50" customWidth="1"/>
    <col min="252" max="252" width="22.7109375" style="50" customWidth="1"/>
    <col min="253" max="253" width="15.85546875" style="50" customWidth="1"/>
    <col min="254" max="254" width="16.140625" style="50" customWidth="1"/>
    <col min="255" max="255" width="13.7109375" style="50" customWidth="1"/>
    <col min="256" max="263" width="0" style="50" hidden="1" customWidth="1"/>
    <col min="264" max="264" width="10.7109375" style="50" customWidth="1"/>
    <col min="265" max="505" width="9.140625" style="50"/>
    <col min="506" max="506" width="46.5703125" style="50" customWidth="1"/>
    <col min="507" max="507" width="32.42578125" style="50" customWidth="1"/>
    <col min="508" max="508" width="22.7109375" style="50" customWidth="1"/>
    <col min="509" max="509" width="15.85546875" style="50" customWidth="1"/>
    <col min="510" max="510" width="16.140625" style="50" customWidth="1"/>
    <col min="511" max="511" width="13.7109375" style="50" customWidth="1"/>
    <col min="512" max="519" width="0" style="50" hidden="1" customWidth="1"/>
    <col min="520" max="520" width="10.7109375" style="50" customWidth="1"/>
    <col min="521" max="761" width="9.140625" style="50"/>
    <col min="762" max="762" width="46.5703125" style="50" customWidth="1"/>
    <col min="763" max="763" width="32.42578125" style="50" customWidth="1"/>
    <col min="764" max="764" width="22.7109375" style="50" customWidth="1"/>
    <col min="765" max="765" width="15.85546875" style="50" customWidth="1"/>
    <col min="766" max="766" width="16.140625" style="50" customWidth="1"/>
    <col min="767" max="767" width="13.7109375" style="50" customWidth="1"/>
    <col min="768" max="775" width="0" style="50" hidden="1" customWidth="1"/>
    <col min="776" max="776" width="10.7109375" style="50" customWidth="1"/>
    <col min="777" max="1017" width="9.140625" style="50"/>
    <col min="1018" max="1018" width="46.5703125" style="50" customWidth="1"/>
    <col min="1019" max="1019" width="32.42578125" style="50" customWidth="1"/>
    <col min="1020" max="1020" width="22.7109375" style="50" customWidth="1"/>
    <col min="1021" max="1021" width="15.85546875" style="50" customWidth="1"/>
    <col min="1022" max="1022" width="16.140625" style="50" customWidth="1"/>
    <col min="1023" max="1023" width="13.7109375" style="50" customWidth="1"/>
    <col min="1024" max="1031" width="0" style="50" hidden="1" customWidth="1"/>
    <col min="1032" max="1032" width="10.7109375" style="50" customWidth="1"/>
    <col min="1033" max="1273" width="9.140625" style="50"/>
    <col min="1274" max="1274" width="46.5703125" style="50" customWidth="1"/>
    <col min="1275" max="1275" width="32.42578125" style="50" customWidth="1"/>
    <col min="1276" max="1276" width="22.7109375" style="50" customWidth="1"/>
    <col min="1277" max="1277" width="15.85546875" style="50" customWidth="1"/>
    <col min="1278" max="1278" width="16.140625" style="50" customWidth="1"/>
    <col min="1279" max="1279" width="13.7109375" style="50" customWidth="1"/>
    <col min="1280" max="1287" width="0" style="50" hidden="1" customWidth="1"/>
    <col min="1288" max="1288" width="10.7109375" style="50" customWidth="1"/>
    <col min="1289" max="1529" width="9.140625" style="50"/>
    <col min="1530" max="1530" width="46.5703125" style="50" customWidth="1"/>
    <col min="1531" max="1531" width="32.42578125" style="50" customWidth="1"/>
    <col min="1532" max="1532" width="22.7109375" style="50" customWidth="1"/>
    <col min="1533" max="1533" width="15.85546875" style="50" customWidth="1"/>
    <col min="1534" max="1534" width="16.140625" style="50" customWidth="1"/>
    <col min="1535" max="1535" width="13.7109375" style="50" customWidth="1"/>
    <col min="1536" max="1543" width="0" style="50" hidden="1" customWidth="1"/>
    <col min="1544" max="1544" width="10.7109375" style="50" customWidth="1"/>
    <col min="1545" max="1785" width="9.140625" style="50"/>
    <col min="1786" max="1786" width="46.5703125" style="50" customWidth="1"/>
    <col min="1787" max="1787" width="32.42578125" style="50" customWidth="1"/>
    <col min="1788" max="1788" width="22.7109375" style="50" customWidth="1"/>
    <col min="1789" max="1789" width="15.85546875" style="50" customWidth="1"/>
    <col min="1790" max="1790" width="16.140625" style="50" customWidth="1"/>
    <col min="1791" max="1791" width="13.7109375" style="50" customWidth="1"/>
    <col min="1792" max="1799" width="0" style="50" hidden="1" customWidth="1"/>
    <col min="1800" max="1800" width="10.7109375" style="50" customWidth="1"/>
    <col min="1801" max="2041" width="9.140625" style="50"/>
    <col min="2042" max="2042" width="46.5703125" style="50" customWidth="1"/>
    <col min="2043" max="2043" width="32.42578125" style="50" customWidth="1"/>
    <col min="2044" max="2044" width="22.7109375" style="50" customWidth="1"/>
    <col min="2045" max="2045" width="15.85546875" style="50" customWidth="1"/>
    <col min="2046" max="2046" width="16.140625" style="50" customWidth="1"/>
    <col min="2047" max="2047" width="13.7109375" style="50" customWidth="1"/>
    <col min="2048" max="2055" width="0" style="50" hidden="1" customWidth="1"/>
    <col min="2056" max="2056" width="10.7109375" style="50" customWidth="1"/>
    <col min="2057" max="2297" width="9.140625" style="50"/>
    <col min="2298" max="2298" width="46.5703125" style="50" customWidth="1"/>
    <col min="2299" max="2299" width="32.42578125" style="50" customWidth="1"/>
    <col min="2300" max="2300" width="22.7109375" style="50" customWidth="1"/>
    <col min="2301" max="2301" width="15.85546875" style="50" customWidth="1"/>
    <col min="2302" max="2302" width="16.140625" style="50" customWidth="1"/>
    <col min="2303" max="2303" width="13.7109375" style="50" customWidth="1"/>
    <col min="2304" max="2311" width="0" style="50" hidden="1" customWidth="1"/>
    <col min="2312" max="2312" width="10.7109375" style="50" customWidth="1"/>
    <col min="2313" max="2553" width="9.140625" style="50"/>
    <col min="2554" max="2554" width="46.5703125" style="50" customWidth="1"/>
    <col min="2555" max="2555" width="32.42578125" style="50" customWidth="1"/>
    <col min="2556" max="2556" width="22.7109375" style="50" customWidth="1"/>
    <col min="2557" max="2557" width="15.85546875" style="50" customWidth="1"/>
    <col min="2558" max="2558" width="16.140625" style="50" customWidth="1"/>
    <col min="2559" max="2559" width="13.7109375" style="50" customWidth="1"/>
    <col min="2560" max="2567" width="0" style="50" hidden="1" customWidth="1"/>
    <col min="2568" max="2568" width="10.7109375" style="50" customWidth="1"/>
    <col min="2569" max="2809" width="9.140625" style="50"/>
    <col min="2810" max="2810" width="46.5703125" style="50" customWidth="1"/>
    <col min="2811" max="2811" width="32.42578125" style="50" customWidth="1"/>
    <col min="2812" max="2812" width="22.7109375" style="50" customWidth="1"/>
    <col min="2813" max="2813" width="15.85546875" style="50" customWidth="1"/>
    <col min="2814" max="2814" width="16.140625" style="50" customWidth="1"/>
    <col min="2815" max="2815" width="13.7109375" style="50" customWidth="1"/>
    <col min="2816" max="2823" width="0" style="50" hidden="1" customWidth="1"/>
    <col min="2824" max="2824" width="10.7109375" style="50" customWidth="1"/>
    <col min="2825" max="3065" width="9.140625" style="50"/>
    <col min="3066" max="3066" width="46.5703125" style="50" customWidth="1"/>
    <col min="3067" max="3067" width="32.42578125" style="50" customWidth="1"/>
    <col min="3068" max="3068" width="22.7109375" style="50" customWidth="1"/>
    <col min="3069" max="3069" width="15.85546875" style="50" customWidth="1"/>
    <col min="3070" max="3070" width="16.140625" style="50" customWidth="1"/>
    <col min="3071" max="3071" width="13.7109375" style="50" customWidth="1"/>
    <col min="3072" max="3079" width="0" style="50" hidden="1" customWidth="1"/>
    <col min="3080" max="3080" width="10.7109375" style="50" customWidth="1"/>
    <col min="3081" max="3321" width="9.140625" style="50"/>
    <col min="3322" max="3322" width="46.5703125" style="50" customWidth="1"/>
    <col min="3323" max="3323" width="32.42578125" style="50" customWidth="1"/>
    <col min="3324" max="3324" width="22.7109375" style="50" customWidth="1"/>
    <col min="3325" max="3325" width="15.85546875" style="50" customWidth="1"/>
    <col min="3326" max="3326" width="16.140625" style="50" customWidth="1"/>
    <col min="3327" max="3327" width="13.7109375" style="50" customWidth="1"/>
    <col min="3328" max="3335" width="0" style="50" hidden="1" customWidth="1"/>
    <col min="3336" max="3336" width="10.7109375" style="50" customWidth="1"/>
    <col min="3337" max="3577" width="9.140625" style="50"/>
    <col min="3578" max="3578" width="46.5703125" style="50" customWidth="1"/>
    <col min="3579" max="3579" width="32.42578125" style="50" customWidth="1"/>
    <col min="3580" max="3580" width="22.7109375" style="50" customWidth="1"/>
    <col min="3581" max="3581" width="15.85546875" style="50" customWidth="1"/>
    <col min="3582" max="3582" width="16.140625" style="50" customWidth="1"/>
    <col min="3583" max="3583" width="13.7109375" style="50" customWidth="1"/>
    <col min="3584" max="3591" width="0" style="50" hidden="1" customWidth="1"/>
    <col min="3592" max="3592" width="10.7109375" style="50" customWidth="1"/>
    <col min="3593" max="3833" width="9.140625" style="50"/>
    <col min="3834" max="3834" width="46.5703125" style="50" customWidth="1"/>
    <col min="3835" max="3835" width="32.42578125" style="50" customWidth="1"/>
    <col min="3836" max="3836" width="22.7109375" style="50" customWidth="1"/>
    <col min="3837" max="3837" width="15.85546875" style="50" customWidth="1"/>
    <col min="3838" max="3838" width="16.140625" style="50" customWidth="1"/>
    <col min="3839" max="3839" width="13.7109375" style="50" customWidth="1"/>
    <col min="3840" max="3847" width="0" style="50" hidden="1" customWidth="1"/>
    <col min="3848" max="3848" width="10.7109375" style="50" customWidth="1"/>
    <col min="3849" max="4089" width="9.140625" style="50"/>
    <col min="4090" max="4090" width="46.5703125" style="50" customWidth="1"/>
    <col min="4091" max="4091" width="32.42578125" style="50" customWidth="1"/>
    <col min="4092" max="4092" width="22.7109375" style="50" customWidth="1"/>
    <col min="4093" max="4093" width="15.85546875" style="50" customWidth="1"/>
    <col min="4094" max="4094" width="16.140625" style="50" customWidth="1"/>
    <col min="4095" max="4095" width="13.7109375" style="50" customWidth="1"/>
    <col min="4096" max="4103" width="0" style="50" hidden="1" customWidth="1"/>
    <col min="4104" max="4104" width="10.7109375" style="50" customWidth="1"/>
    <col min="4105" max="4345" width="9.140625" style="50"/>
    <col min="4346" max="4346" width="46.5703125" style="50" customWidth="1"/>
    <col min="4347" max="4347" width="32.42578125" style="50" customWidth="1"/>
    <col min="4348" max="4348" width="22.7109375" style="50" customWidth="1"/>
    <col min="4349" max="4349" width="15.85546875" style="50" customWidth="1"/>
    <col min="4350" max="4350" width="16.140625" style="50" customWidth="1"/>
    <col min="4351" max="4351" width="13.7109375" style="50" customWidth="1"/>
    <col min="4352" max="4359" width="0" style="50" hidden="1" customWidth="1"/>
    <col min="4360" max="4360" width="10.7109375" style="50" customWidth="1"/>
    <col min="4361" max="4601" width="9.140625" style="50"/>
    <col min="4602" max="4602" width="46.5703125" style="50" customWidth="1"/>
    <col min="4603" max="4603" width="32.42578125" style="50" customWidth="1"/>
    <col min="4604" max="4604" width="22.7109375" style="50" customWidth="1"/>
    <col min="4605" max="4605" width="15.85546875" style="50" customWidth="1"/>
    <col min="4606" max="4606" width="16.140625" style="50" customWidth="1"/>
    <col min="4607" max="4607" width="13.7109375" style="50" customWidth="1"/>
    <col min="4608" max="4615" width="0" style="50" hidden="1" customWidth="1"/>
    <col min="4616" max="4616" width="10.7109375" style="50" customWidth="1"/>
    <col min="4617" max="4857" width="9.140625" style="50"/>
    <col min="4858" max="4858" width="46.5703125" style="50" customWidth="1"/>
    <col min="4859" max="4859" width="32.42578125" style="50" customWidth="1"/>
    <col min="4860" max="4860" width="22.7109375" style="50" customWidth="1"/>
    <col min="4861" max="4861" width="15.85546875" style="50" customWidth="1"/>
    <col min="4862" max="4862" width="16.140625" style="50" customWidth="1"/>
    <col min="4863" max="4863" width="13.7109375" style="50" customWidth="1"/>
    <col min="4864" max="4871" width="0" style="50" hidden="1" customWidth="1"/>
    <col min="4872" max="4872" width="10.7109375" style="50" customWidth="1"/>
    <col min="4873" max="5113" width="9.140625" style="50"/>
    <col min="5114" max="5114" width="46.5703125" style="50" customWidth="1"/>
    <col min="5115" max="5115" width="32.42578125" style="50" customWidth="1"/>
    <col min="5116" max="5116" width="22.7109375" style="50" customWidth="1"/>
    <col min="5117" max="5117" width="15.85546875" style="50" customWidth="1"/>
    <col min="5118" max="5118" width="16.140625" style="50" customWidth="1"/>
    <col min="5119" max="5119" width="13.7109375" style="50" customWidth="1"/>
    <col min="5120" max="5127" width="0" style="50" hidden="1" customWidth="1"/>
    <col min="5128" max="5128" width="10.7109375" style="50" customWidth="1"/>
    <col min="5129" max="5369" width="9.140625" style="50"/>
    <col min="5370" max="5370" width="46.5703125" style="50" customWidth="1"/>
    <col min="5371" max="5371" width="32.42578125" style="50" customWidth="1"/>
    <col min="5372" max="5372" width="22.7109375" style="50" customWidth="1"/>
    <col min="5373" max="5373" width="15.85546875" style="50" customWidth="1"/>
    <col min="5374" max="5374" width="16.140625" style="50" customWidth="1"/>
    <col min="5375" max="5375" width="13.7109375" style="50" customWidth="1"/>
    <col min="5376" max="5383" width="0" style="50" hidden="1" customWidth="1"/>
    <col min="5384" max="5384" width="10.7109375" style="50" customWidth="1"/>
    <col min="5385" max="5625" width="9.140625" style="50"/>
    <col min="5626" max="5626" width="46.5703125" style="50" customWidth="1"/>
    <col min="5627" max="5627" width="32.42578125" style="50" customWidth="1"/>
    <col min="5628" max="5628" width="22.7109375" style="50" customWidth="1"/>
    <col min="5629" max="5629" width="15.85546875" style="50" customWidth="1"/>
    <col min="5630" max="5630" width="16.140625" style="50" customWidth="1"/>
    <col min="5631" max="5631" width="13.7109375" style="50" customWidth="1"/>
    <col min="5632" max="5639" width="0" style="50" hidden="1" customWidth="1"/>
    <col min="5640" max="5640" width="10.7109375" style="50" customWidth="1"/>
    <col min="5641" max="5881" width="9.140625" style="50"/>
    <col min="5882" max="5882" width="46.5703125" style="50" customWidth="1"/>
    <col min="5883" max="5883" width="32.42578125" style="50" customWidth="1"/>
    <col min="5884" max="5884" width="22.7109375" style="50" customWidth="1"/>
    <col min="5885" max="5885" width="15.85546875" style="50" customWidth="1"/>
    <col min="5886" max="5886" width="16.140625" style="50" customWidth="1"/>
    <col min="5887" max="5887" width="13.7109375" style="50" customWidth="1"/>
    <col min="5888" max="5895" width="0" style="50" hidden="1" customWidth="1"/>
    <col min="5896" max="5896" width="10.7109375" style="50" customWidth="1"/>
    <col min="5897" max="6137" width="9.140625" style="50"/>
    <col min="6138" max="6138" width="46.5703125" style="50" customWidth="1"/>
    <col min="6139" max="6139" width="32.42578125" style="50" customWidth="1"/>
    <col min="6140" max="6140" width="22.7109375" style="50" customWidth="1"/>
    <col min="6141" max="6141" width="15.85546875" style="50" customWidth="1"/>
    <col min="6142" max="6142" width="16.140625" style="50" customWidth="1"/>
    <col min="6143" max="6143" width="13.7109375" style="50" customWidth="1"/>
    <col min="6144" max="6151" width="0" style="50" hidden="1" customWidth="1"/>
    <col min="6152" max="6152" width="10.7109375" style="50" customWidth="1"/>
    <col min="6153" max="6393" width="9.140625" style="50"/>
    <col min="6394" max="6394" width="46.5703125" style="50" customWidth="1"/>
    <col min="6395" max="6395" width="32.42578125" style="50" customWidth="1"/>
    <col min="6396" max="6396" width="22.7109375" style="50" customWidth="1"/>
    <col min="6397" max="6397" width="15.85546875" style="50" customWidth="1"/>
    <col min="6398" max="6398" width="16.140625" style="50" customWidth="1"/>
    <col min="6399" max="6399" width="13.7109375" style="50" customWidth="1"/>
    <col min="6400" max="6407" width="0" style="50" hidden="1" customWidth="1"/>
    <col min="6408" max="6408" width="10.7109375" style="50" customWidth="1"/>
    <col min="6409" max="6649" width="9.140625" style="50"/>
    <col min="6650" max="6650" width="46.5703125" style="50" customWidth="1"/>
    <col min="6651" max="6651" width="32.42578125" style="50" customWidth="1"/>
    <col min="6652" max="6652" width="22.7109375" style="50" customWidth="1"/>
    <col min="6653" max="6653" width="15.85546875" style="50" customWidth="1"/>
    <col min="6654" max="6654" width="16.140625" style="50" customWidth="1"/>
    <col min="6655" max="6655" width="13.7109375" style="50" customWidth="1"/>
    <col min="6656" max="6663" width="0" style="50" hidden="1" customWidth="1"/>
    <col min="6664" max="6664" width="10.7109375" style="50" customWidth="1"/>
    <col min="6665" max="6905" width="9.140625" style="50"/>
    <col min="6906" max="6906" width="46.5703125" style="50" customWidth="1"/>
    <col min="6907" max="6907" width="32.42578125" style="50" customWidth="1"/>
    <col min="6908" max="6908" width="22.7109375" style="50" customWidth="1"/>
    <col min="6909" max="6909" width="15.85546875" style="50" customWidth="1"/>
    <col min="6910" max="6910" width="16.140625" style="50" customWidth="1"/>
    <col min="6911" max="6911" width="13.7109375" style="50" customWidth="1"/>
    <col min="6912" max="6919" width="0" style="50" hidden="1" customWidth="1"/>
    <col min="6920" max="6920" width="10.7109375" style="50" customWidth="1"/>
    <col min="6921" max="7161" width="9.140625" style="50"/>
    <col min="7162" max="7162" width="46.5703125" style="50" customWidth="1"/>
    <col min="7163" max="7163" width="32.42578125" style="50" customWidth="1"/>
    <col min="7164" max="7164" width="22.7109375" style="50" customWidth="1"/>
    <col min="7165" max="7165" width="15.85546875" style="50" customWidth="1"/>
    <col min="7166" max="7166" width="16.140625" style="50" customWidth="1"/>
    <col min="7167" max="7167" width="13.7109375" style="50" customWidth="1"/>
    <col min="7168" max="7175" width="0" style="50" hidden="1" customWidth="1"/>
    <col min="7176" max="7176" width="10.7109375" style="50" customWidth="1"/>
    <col min="7177" max="7417" width="9.140625" style="50"/>
    <col min="7418" max="7418" width="46.5703125" style="50" customWidth="1"/>
    <col min="7419" max="7419" width="32.42578125" style="50" customWidth="1"/>
    <col min="7420" max="7420" width="22.7109375" style="50" customWidth="1"/>
    <col min="7421" max="7421" width="15.85546875" style="50" customWidth="1"/>
    <col min="7422" max="7422" width="16.140625" style="50" customWidth="1"/>
    <col min="7423" max="7423" width="13.7109375" style="50" customWidth="1"/>
    <col min="7424" max="7431" width="0" style="50" hidden="1" customWidth="1"/>
    <col min="7432" max="7432" width="10.7109375" style="50" customWidth="1"/>
    <col min="7433" max="7673" width="9.140625" style="50"/>
    <col min="7674" max="7674" width="46.5703125" style="50" customWidth="1"/>
    <col min="7675" max="7675" width="32.42578125" style="50" customWidth="1"/>
    <col min="7676" max="7676" width="22.7109375" style="50" customWidth="1"/>
    <col min="7677" max="7677" width="15.85546875" style="50" customWidth="1"/>
    <col min="7678" max="7678" width="16.140625" style="50" customWidth="1"/>
    <col min="7679" max="7679" width="13.7109375" style="50" customWidth="1"/>
    <col min="7680" max="7687" width="0" style="50" hidden="1" customWidth="1"/>
    <col min="7688" max="7688" width="10.7109375" style="50" customWidth="1"/>
    <col min="7689" max="7929" width="9.140625" style="50"/>
    <col min="7930" max="7930" width="46.5703125" style="50" customWidth="1"/>
    <col min="7931" max="7931" width="32.42578125" style="50" customWidth="1"/>
    <col min="7932" max="7932" width="22.7109375" style="50" customWidth="1"/>
    <col min="7933" max="7933" width="15.85546875" style="50" customWidth="1"/>
    <col min="7934" max="7934" width="16.140625" style="50" customWidth="1"/>
    <col min="7935" max="7935" width="13.7109375" style="50" customWidth="1"/>
    <col min="7936" max="7943" width="0" style="50" hidden="1" customWidth="1"/>
    <col min="7944" max="7944" width="10.7109375" style="50" customWidth="1"/>
    <col min="7945" max="8185" width="9.140625" style="50"/>
    <col min="8186" max="8186" width="46.5703125" style="50" customWidth="1"/>
    <col min="8187" max="8187" width="32.42578125" style="50" customWidth="1"/>
    <col min="8188" max="8188" width="22.7109375" style="50" customWidth="1"/>
    <col min="8189" max="8189" width="15.85546875" style="50" customWidth="1"/>
    <col min="8190" max="8190" width="16.140625" style="50" customWidth="1"/>
    <col min="8191" max="8191" width="13.7109375" style="50" customWidth="1"/>
    <col min="8192" max="8199" width="0" style="50" hidden="1" customWidth="1"/>
    <col min="8200" max="8200" width="10.7109375" style="50" customWidth="1"/>
    <col min="8201" max="8441" width="9.140625" style="50"/>
    <col min="8442" max="8442" width="46.5703125" style="50" customWidth="1"/>
    <col min="8443" max="8443" width="32.42578125" style="50" customWidth="1"/>
    <col min="8444" max="8444" width="22.7109375" style="50" customWidth="1"/>
    <col min="8445" max="8445" width="15.85546875" style="50" customWidth="1"/>
    <col min="8446" max="8446" width="16.140625" style="50" customWidth="1"/>
    <col min="8447" max="8447" width="13.7109375" style="50" customWidth="1"/>
    <col min="8448" max="8455" width="0" style="50" hidden="1" customWidth="1"/>
    <col min="8456" max="8456" width="10.7109375" style="50" customWidth="1"/>
    <col min="8457" max="8697" width="9.140625" style="50"/>
    <col min="8698" max="8698" width="46.5703125" style="50" customWidth="1"/>
    <col min="8699" max="8699" width="32.42578125" style="50" customWidth="1"/>
    <col min="8700" max="8700" width="22.7109375" style="50" customWidth="1"/>
    <col min="8701" max="8701" width="15.85546875" style="50" customWidth="1"/>
    <col min="8702" max="8702" width="16.140625" style="50" customWidth="1"/>
    <col min="8703" max="8703" width="13.7109375" style="50" customWidth="1"/>
    <col min="8704" max="8711" width="0" style="50" hidden="1" customWidth="1"/>
    <col min="8712" max="8712" width="10.7109375" style="50" customWidth="1"/>
    <col min="8713" max="8953" width="9.140625" style="50"/>
    <col min="8954" max="8954" width="46.5703125" style="50" customWidth="1"/>
    <col min="8955" max="8955" width="32.42578125" style="50" customWidth="1"/>
    <col min="8956" max="8956" width="22.7109375" style="50" customWidth="1"/>
    <col min="8957" max="8957" width="15.85546875" style="50" customWidth="1"/>
    <col min="8958" max="8958" width="16.140625" style="50" customWidth="1"/>
    <col min="8959" max="8959" width="13.7109375" style="50" customWidth="1"/>
    <col min="8960" max="8967" width="0" style="50" hidden="1" customWidth="1"/>
    <col min="8968" max="8968" width="10.7109375" style="50" customWidth="1"/>
    <col min="8969" max="9209" width="9.140625" style="50"/>
    <col min="9210" max="9210" width="46.5703125" style="50" customWidth="1"/>
    <col min="9211" max="9211" width="32.42578125" style="50" customWidth="1"/>
    <col min="9212" max="9212" width="22.7109375" style="50" customWidth="1"/>
    <col min="9213" max="9213" width="15.85546875" style="50" customWidth="1"/>
    <col min="9214" max="9214" width="16.140625" style="50" customWidth="1"/>
    <col min="9215" max="9215" width="13.7109375" style="50" customWidth="1"/>
    <col min="9216" max="9223" width="0" style="50" hidden="1" customWidth="1"/>
    <col min="9224" max="9224" width="10.7109375" style="50" customWidth="1"/>
    <col min="9225" max="9465" width="9.140625" style="50"/>
    <col min="9466" max="9466" width="46.5703125" style="50" customWidth="1"/>
    <col min="9467" max="9467" width="32.42578125" style="50" customWidth="1"/>
    <col min="9468" max="9468" width="22.7109375" style="50" customWidth="1"/>
    <col min="9469" max="9469" width="15.85546875" style="50" customWidth="1"/>
    <col min="9470" max="9470" width="16.140625" style="50" customWidth="1"/>
    <col min="9471" max="9471" width="13.7109375" style="50" customWidth="1"/>
    <col min="9472" max="9479" width="0" style="50" hidden="1" customWidth="1"/>
    <col min="9480" max="9480" width="10.7109375" style="50" customWidth="1"/>
    <col min="9481" max="9721" width="9.140625" style="50"/>
    <col min="9722" max="9722" width="46.5703125" style="50" customWidth="1"/>
    <col min="9723" max="9723" width="32.42578125" style="50" customWidth="1"/>
    <col min="9724" max="9724" width="22.7109375" style="50" customWidth="1"/>
    <col min="9725" max="9725" width="15.85546875" style="50" customWidth="1"/>
    <col min="9726" max="9726" width="16.140625" style="50" customWidth="1"/>
    <col min="9727" max="9727" width="13.7109375" style="50" customWidth="1"/>
    <col min="9728" max="9735" width="0" style="50" hidden="1" customWidth="1"/>
    <col min="9736" max="9736" width="10.7109375" style="50" customWidth="1"/>
    <col min="9737" max="9977" width="9.140625" style="50"/>
    <col min="9978" max="9978" width="46.5703125" style="50" customWidth="1"/>
    <col min="9979" max="9979" width="32.42578125" style="50" customWidth="1"/>
    <col min="9980" max="9980" width="22.7109375" style="50" customWidth="1"/>
    <col min="9981" max="9981" width="15.85546875" style="50" customWidth="1"/>
    <col min="9982" max="9982" width="16.140625" style="50" customWidth="1"/>
    <col min="9983" max="9983" width="13.7109375" style="50" customWidth="1"/>
    <col min="9984" max="9991" width="0" style="50" hidden="1" customWidth="1"/>
    <col min="9992" max="9992" width="10.7109375" style="50" customWidth="1"/>
    <col min="9993" max="10233" width="9.140625" style="50"/>
    <col min="10234" max="10234" width="46.5703125" style="50" customWidth="1"/>
    <col min="10235" max="10235" width="32.42578125" style="50" customWidth="1"/>
    <col min="10236" max="10236" width="22.7109375" style="50" customWidth="1"/>
    <col min="10237" max="10237" width="15.85546875" style="50" customWidth="1"/>
    <col min="10238" max="10238" width="16.140625" style="50" customWidth="1"/>
    <col min="10239" max="10239" width="13.7109375" style="50" customWidth="1"/>
    <col min="10240" max="10247" width="0" style="50" hidden="1" customWidth="1"/>
    <col min="10248" max="10248" width="10.7109375" style="50" customWidth="1"/>
    <col min="10249" max="10489" width="9.140625" style="50"/>
    <col min="10490" max="10490" width="46.5703125" style="50" customWidth="1"/>
    <col min="10491" max="10491" width="32.42578125" style="50" customWidth="1"/>
    <col min="10492" max="10492" width="22.7109375" style="50" customWidth="1"/>
    <col min="10493" max="10493" width="15.85546875" style="50" customWidth="1"/>
    <col min="10494" max="10494" width="16.140625" style="50" customWidth="1"/>
    <col min="10495" max="10495" width="13.7109375" style="50" customWidth="1"/>
    <col min="10496" max="10503" width="0" style="50" hidden="1" customWidth="1"/>
    <col min="10504" max="10504" width="10.7109375" style="50" customWidth="1"/>
    <col min="10505" max="10745" width="9.140625" style="50"/>
    <col min="10746" max="10746" width="46.5703125" style="50" customWidth="1"/>
    <col min="10747" max="10747" width="32.42578125" style="50" customWidth="1"/>
    <col min="10748" max="10748" width="22.7109375" style="50" customWidth="1"/>
    <col min="10749" max="10749" width="15.85546875" style="50" customWidth="1"/>
    <col min="10750" max="10750" width="16.140625" style="50" customWidth="1"/>
    <col min="10751" max="10751" width="13.7109375" style="50" customWidth="1"/>
    <col min="10752" max="10759" width="0" style="50" hidden="1" customWidth="1"/>
    <col min="10760" max="10760" width="10.7109375" style="50" customWidth="1"/>
    <col min="10761" max="11001" width="9.140625" style="50"/>
    <col min="11002" max="11002" width="46.5703125" style="50" customWidth="1"/>
    <col min="11003" max="11003" width="32.42578125" style="50" customWidth="1"/>
    <col min="11004" max="11004" width="22.7109375" style="50" customWidth="1"/>
    <col min="11005" max="11005" width="15.85546875" style="50" customWidth="1"/>
    <col min="11006" max="11006" width="16.140625" style="50" customWidth="1"/>
    <col min="11007" max="11007" width="13.7109375" style="50" customWidth="1"/>
    <col min="11008" max="11015" width="0" style="50" hidden="1" customWidth="1"/>
    <col min="11016" max="11016" width="10.7109375" style="50" customWidth="1"/>
    <col min="11017" max="11257" width="9.140625" style="50"/>
    <col min="11258" max="11258" width="46.5703125" style="50" customWidth="1"/>
    <col min="11259" max="11259" width="32.42578125" style="50" customWidth="1"/>
    <col min="11260" max="11260" width="22.7109375" style="50" customWidth="1"/>
    <col min="11261" max="11261" width="15.85546875" style="50" customWidth="1"/>
    <col min="11262" max="11262" width="16.140625" style="50" customWidth="1"/>
    <col min="11263" max="11263" width="13.7109375" style="50" customWidth="1"/>
    <col min="11264" max="11271" width="0" style="50" hidden="1" customWidth="1"/>
    <col min="11272" max="11272" width="10.7109375" style="50" customWidth="1"/>
    <col min="11273" max="11513" width="9.140625" style="50"/>
    <col min="11514" max="11514" width="46.5703125" style="50" customWidth="1"/>
    <col min="11515" max="11515" width="32.42578125" style="50" customWidth="1"/>
    <col min="11516" max="11516" width="22.7109375" style="50" customWidth="1"/>
    <col min="11517" max="11517" width="15.85546875" style="50" customWidth="1"/>
    <col min="11518" max="11518" width="16.140625" style="50" customWidth="1"/>
    <col min="11519" max="11519" width="13.7109375" style="50" customWidth="1"/>
    <col min="11520" max="11527" width="0" style="50" hidden="1" customWidth="1"/>
    <col min="11528" max="11528" width="10.7109375" style="50" customWidth="1"/>
    <col min="11529" max="11769" width="9.140625" style="50"/>
    <col min="11770" max="11770" width="46.5703125" style="50" customWidth="1"/>
    <col min="11771" max="11771" width="32.42578125" style="50" customWidth="1"/>
    <col min="11772" max="11772" width="22.7109375" style="50" customWidth="1"/>
    <col min="11773" max="11773" width="15.85546875" style="50" customWidth="1"/>
    <col min="11774" max="11774" width="16.140625" style="50" customWidth="1"/>
    <col min="11775" max="11775" width="13.7109375" style="50" customWidth="1"/>
    <col min="11776" max="11783" width="0" style="50" hidden="1" customWidth="1"/>
    <col min="11784" max="11784" width="10.7109375" style="50" customWidth="1"/>
    <col min="11785" max="12025" width="9.140625" style="50"/>
    <col min="12026" max="12026" width="46.5703125" style="50" customWidth="1"/>
    <col min="12027" max="12027" width="32.42578125" style="50" customWidth="1"/>
    <col min="12028" max="12028" width="22.7109375" style="50" customWidth="1"/>
    <col min="12029" max="12029" width="15.85546875" style="50" customWidth="1"/>
    <col min="12030" max="12030" width="16.140625" style="50" customWidth="1"/>
    <col min="12031" max="12031" width="13.7109375" style="50" customWidth="1"/>
    <col min="12032" max="12039" width="0" style="50" hidden="1" customWidth="1"/>
    <col min="12040" max="12040" width="10.7109375" style="50" customWidth="1"/>
    <col min="12041" max="12281" width="9.140625" style="50"/>
    <col min="12282" max="12282" width="46.5703125" style="50" customWidth="1"/>
    <col min="12283" max="12283" width="32.42578125" style="50" customWidth="1"/>
    <col min="12284" max="12284" width="22.7109375" style="50" customWidth="1"/>
    <col min="12285" max="12285" width="15.85546875" style="50" customWidth="1"/>
    <col min="12286" max="12286" width="16.140625" style="50" customWidth="1"/>
    <col min="12287" max="12287" width="13.7109375" style="50" customWidth="1"/>
    <col min="12288" max="12295" width="0" style="50" hidden="1" customWidth="1"/>
    <col min="12296" max="12296" width="10.7109375" style="50" customWidth="1"/>
    <col min="12297" max="12537" width="9.140625" style="50"/>
    <col min="12538" max="12538" width="46.5703125" style="50" customWidth="1"/>
    <col min="12539" max="12539" width="32.42578125" style="50" customWidth="1"/>
    <col min="12540" max="12540" width="22.7109375" style="50" customWidth="1"/>
    <col min="12541" max="12541" width="15.85546875" style="50" customWidth="1"/>
    <col min="12542" max="12542" width="16.140625" style="50" customWidth="1"/>
    <col min="12543" max="12543" width="13.7109375" style="50" customWidth="1"/>
    <col min="12544" max="12551" width="0" style="50" hidden="1" customWidth="1"/>
    <col min="12552" max="12552" width="10.7109375" style="50" customWidth="1"/>
    <col min="12553" max="12793" width="9.140625" style="50"/>
    <col min="12794" max="12794" width="46.5703125" style="50" customWidth="1"/>
    <col min="12795" max="12795" width="32.42578125" style="50" customWidth="1"/>
    <col min="12796" max="12796" width="22.7109375" style="50" customWidth="1"/>
    <col min="12797" max="12797" width="15.85546875" style="50" customWidth="1"/>
    <col min="12798" max="12798" width="16.140625" style="50" customWidth="1"/>
    <col min="12799" max="12799" width="13.7109375" style="50" customWidth="1"/>
    <col min="12800" max="12807" width="0" style="50" hidden="1" customWidth="1"/>
    <col min="12808" max="12808" width="10.7109375" style="50" customWidth="1"/>
    <col min="12809" max="13049" width="9.140625" style="50"/>
    <col min="13050" max="13050" width="46.5703125" style="50" customWidth="1"/>
    <col min="13051" max="13051" width="32.42578125" style="50" customWidth="1"/>
    <col min="13052" max="13052" width="22.7109375" style="50" customWidth="1"/>
    <col min="13053" max="13053" width="15.85546875" style="50" customWidth="1"/>
    <col min="13054" max="13054" width="16.140625" style="50" customWidth="1"/>
    <col min="13055" max="13055" width="13.7109375" style="50" customWidth="1"/>
    <col min="13056" max="13063" width="0" style="50" hidden="1" customWidth="1"/>
    <col min="13064" max="13064" width="10.7109375" style="50" customWidth="1"/>
    <col min="13065" max="13305" width="9.140625" style="50"/>
    <col min="13306" max="13306" width="46.5703125" style="50" customWidth="1"/>
    <col min="13307" max="13307" width="32.42578125" style="50" customWidth="1"/>
    <col min="13308" max="13308" width="22.7109375" style="50" customWidth="1"/>
    <col min="13309" max="13309" width="15.85546875" style="50" customWidth="1"/>
    <col min="13310" max="13310" width="16.140625" style="50" customWidth="1"/>
    <col min="13311" max="13311" width="13.7109375" style="50" customWidth="1"/>
    <col min="13312" max="13319" width="0" style="50" hidden="1" customWidth="1"/>
    <col min="13320" max="13320" width="10.7109375" style="50" customWidth="1"/>
    <col min="13321" max="13561" width="9.140625" style="50"/>
    <col min="13562" max="13562" width="46.5703125" style="50" customWidth="1"/>
    <col min="13563" max="13563" width="32.42578125" style="50" customWidth="1"/>
    <col min="13564" max="13564" width="22.7109375" style="50" customWidth="1"/>
    <col min="13565" max="13565" width="15.85546875" style="50" customWidth="1"/>
    <col min="13566" max="13566" width="16.140625" style="50" customWidth="1"/>
    <col min="13567" max="13567" width="13.7109375" style="50" customWidth="1"/>
    <col min="13568" max="13575" width="0" style="50" hidden="1" customWidth="1"/>
    <col min="13576" max="13576" width="10.7109375" style="50" customWidth="1"/>
    <col min="13577" max="13817" width="9.140625" style="50"/>
    <col min="13818" max="13818" width="46.5703125" style="50" customWidth="1"/>
    <col min="13819" max="13819" width="32.42578125" style="50" customWidth="1"/>
    <col min="13820" max="13820" width="22.7109375" style="50" customWidth="1"/>
    <col min="13821" max="13821" width="15.85546875" style="50" customWidth="1"/>
    <col min="13822" max="13822" width="16.140625" style="50" customWidth="1"/>
    <col min="13823" max="13823" width="13.7109375" style="50" customWidth="1"/>
    <col min="13824" max="13831" width="0" style="50" hidden="1" customWidth="1"/>
    <col min="13832" max="13832" width="10.7109375" style="50" customWidth="1"/>
    <col min="13833" max="14073" width="9.140625" style="50"/>
    <col min="14074" max="14074" width="46.5703125" style="50" customWidth="1"/>
    <col min="14075" max="14075" width="32.42578125" style="50" customWidth="1"/>
    <col min="14076" max="14076" width="22.7109375" style="50" customWidth="1"/>
    <col min="14077" max="14077" width="15.85546875" style="50" customWidth="1"/>
    <col min="14078" max="14078" width="16.140625" style="50" customWidth="1"/>
    <col min="14079" max="14079" width="13.7109375" style="50" customWidth="1"/>
    <col min="14080" max="14087" width="0" style="50" hidden="1" customWidth="1"/>
    <col min="14088" max="14088" width="10.7109375" style="50" customWidth="1"/>
    <col min="14089" max="14329" width="9.140625" style="50"/>
    <col min="14330" max="14330" width="46.5703125" style="50" customWidth="1"/>
    <col min="14331" max="14331" width="32.42578125" style="50" customWidth="1"/>
    <col min="14332" max="14332" width="22.7109375" style="50" customWidth="1"/>
    <col min="14333" max="14333" width="15.85546875" style="50" customWidth="1"/>
    <col min="14334" max="14334" width="16.140625" style="50" customWidth="1"/>
    <col min="14335" max="14335" width="13.7109375" style="50" customWidth="1"/>
    <col min="14336" max="14343" width="0" style="50" hidden="1" customWidth="1"/>
    <col min="14344" max="14344" width="10.7109375" style="50" customWidth="1"/>
    <col min="14345" max="14585" width="9.140625" style="50"/>
    <col min="14586" max="14586" width="46.5703125" style="50" customWidth="1"/>
    <col min="14587" max="14587" width="32.42578125" style="50" customWidth="1"/>
    <col min="14588" max="14588" width="22.7109375" style="50" customWidth="1"/>
    <col min="14589" max="14589" width="15.85546875" style="50" customWidth="1"/>
    <col min="14590" max="14590" width="16.140625" style="50" customWidth="1"/>
    <col min="14591" max="14591" width="13.7109375" style="50" customWidth="1"/>
    <col min="14592" max="14599" width="0" style="50" hidden="1" customWidth="1"/>
    <col min="14600" max="14600" width="10.7109375" style="50" customWidth="1"/>
    <col min="14601" max="14841" width="9.140625" style="50"/>
    <col min="14842" max="14842" width="46.5703125" style="50" customWidth="1"/>
    <col min="14843" max="14843" width="32.42578125" style="50" customWidth="1"/>
    <col min="14844" max="14844" width="22.7109375" style="50" customWidth="1"/>
    <col min="14845" max="14845" width="15.85546875" style="50" customWidth="1"/>
    <col min="14846" max="14846" width="16.140625" style="50" customWidth="1"/>
    <col min="14847" max="14847" width="13.7109375" style="50" customWidth="1"/>
    <col min="14848" max="14855" width="0" style="50" hidden="1" customWidth="1"/>
    <col min="14856" max="14856" width="10.7109375" style="50" customWidth="1"/>
    <col min="14857" max="15097" width="9.140625" style="50"/>
    <col min="15098" max="15098" width="46.5703125" style="50" customWidth="1"/>
    <col min="15099" max="15099" width="32.42578125" style="50" customWidth="1"/>
    <col min="15100" max="15100" width="22.7109375" style="50" customWidth="1"/>
    <col min="15101" max="15101" width="15.85546875" style="50" customWidth="1"/>
    <col min="15102" max="15102" width="16.140625" style="50" customWidth="1"/>
    <col min="15103" max="15103" width="13.7109375" style="50" customWidth="1"/>
    <col min="15104" max="15111" width="0" style="50" hidden="1" customWidth="1"/>
    <col min="15112" max="15112" width="10.7109375" style="50" customWidth="1"/>
    <col min="15113" max="15353" width="9.140625" style="50"/>
    <col min="15354" max="15354" width="46.5703125" style="50" customWidth="1"/>
    <col min="15355" max="15355" width="32.42578125" style="50" customWidth="1"/>
    <col min="15356" max="15356" width="22.7109375" style="50" customWidth="1"/>
    <col min="15357" max="15357" width="15.85546875" style="50" customWidth="1"/>
    <col min="15358" max="15358" width="16.140625" style="50" customWidth="1"/>
    <col min="15359" max="15359" width="13.7109375" style="50" customWidth="1"/>
    <col min="15360" max="15367" width="0" style="50" hidden="1" customWidth="1"/>
    <col min="15368" max="15368" width="10.7109375" style="50" customWidth="1"/>
    <col min="15369" max="15609" width="9.140625" style="50"/>
    <col min="15610" max="15610" width="46.5703125" style="50" customWidth="1"/>
    <col min="15611" max="15611" width="32.42578125" style="50" customWidth="1"/>
    <col min="15612" max="15612" width="22.7109375" style="50" customWidth="1"/>
    <col min="15613" max="15613" width="15.85546875" style="50" customWidth="1"/>
    <col min="15614" max="15614" width="16.140625" style="50" customWidth="1"/>
    <col min="15615" max="15615" width="13.7109375" style="50" customWidth="1"/>
    <col min="15616" max="15623" width="0" style="50" hidden="1" customWidth="1"/>
    <col min="15624" max="15624" width="10.7109375" style="50" customWidth="1"/>
    <col min="15625" max="15865" width="9.140625" style="50"/>
    <col min="15866" max="15866" width="46.5703125" style="50" customWidth="1"/>
    <col min="15867" max="15867" width="32.42578125" style="50" customWidth="1"/>
    <col min="15868" max="15868" width="22.7109375" style="50" customWidth="1"/>
    <col min="15869" max="15869" width="15.85546875" style="50" customWidth="1"/>
    <col min="15870" max="15870" width="16.140625" style="50" customWidth="1"/>
    <col min="15871" max="15871" width="13.7109375" style="50" customWidth="1"/>
    <col min="15872" max="15879" width="0" style="50" hidden="1" customWidth="1"/>
    <col min="15880" max="15880" width="10.7109375" style="50" customWidth="1"/>
    <col min="15881" max="16121" width="9.140625" style="50"/>
    <col min="16122" max="16122" width="46.5703125" style="50" customWidth="1"/>
    <col min="16123" max="16123" width="32.42578125" style="50" customWidth="1"/>
    <col min="16124" max="16124" width="22.7109375" style="50" customWidth="1"/>
    <col min="16125" max="16125" width="15.85546875" style="50" customWidth="1"/>
    <col min="16126" max="16126" width="16.140625" style="50" customWidth="1"/>
    <col min="16127" max="16127" width="13.7109375" style="50" customWidth="1"/>
    <col min="16128" max="16135" width="0" style="50" hidden="1" customWidth="1"/>
    <col min="16136" max="16136" width="10.7109375" style="50" customWidth="1"/>
    <col min="16137" max="16384" width="9.140625" style="50"/>
  </cols>
  <sheetData>
    <row r="2" spans="1:12" x14ac:dyDescent="0.2">
      <c r="G2" s="67"/>
    </row>
    <row r="3" spans="1:12" x14ac:dyDescent="0.2">
      <c r="A3" s="66" t="s">
        <v>727</v>
      </c>
      <c r="B3" s="66"/>
      <c r="C3" s="66"/>
      <c r="D3" s="66"/>
      <c r="E3" s="66"/>
      <c r="F3" s="66"/>
      <c r="G3" s="66"/>
    </row>
    <row r="5" spans="1:12" x14ac:dyDescent="0.2">
      <c r="A5" s="50" t="s">
        <v>726</v>
      </c>
    </row>
    <row r="7" spans="1:12" ht="12.75" customHeight="1" x14ac:dyDescent="0.2">
      <c r="A7" s="65" t="s">
        <v>725</v>
      </c>
      <c r="B7" s="65"/>
      <c r="C7" s="65"/>
      <c r="D7" s="65"/>
      <c r="E7" s="65"/>
      <c r="F7" s="65"/>
    </row>
    <row r="8" spans="1:12" ht="51" x14ac:dyDescent="0.2">
      <c r="A8" s="64" t="s">
        <v>724</v>
      </c>
      <c r="B8" s="63" t="s">
        <v>723</v>
      </c>
      <c r="C8" s="63" t="s">
        <v>722</v>
      </c>
      <c r="D8" s="63" t="s">
        <v>721</v>
      </c>
      <c r="E8" s="63" t="s">
        <v>720</v>
      </c>
      <c r="F8" s="63" t="s">
        <v>719</v>
      </c>
      <c r="G8" s="63" t="s">
        <v>718</v>
      </c>
      <c r="H8" s="62" t="s">
        <v>717</v>
      </c>
    </row>
    <row r="9" spans="1:12" x14ac:dyDescent="0.2">
      <c r="A9" s="61" t="s">
        <v>716</v>
      </c>
      <c r="B9" s="56" t="s">
        <v>306</v>
      </c>
      <c r="C9" s="56" t="s">
        <v>162</v>
      </c>
      <c r="D9" s="55">
        <v>-188000</v>
      </c>
      <c r="E9" s="54">
        <v>427.87625106382978</v>
      </c>
      <c r="F9" s="52">
        <v>447.45</v>
      </c>
      <c r="G9" s="52">
        <v>195.92608000000001</v>
      </c>
      <c r="H9" s="52">
        <f>+(D9*F9)/100000</f>
        <v>-841.20600000000002</v>
      </c>
      <c r="I9" s="50">
        <f>+D9*F9</f>
        <v>-84120600</v>
      </c>
      <c r="L9" s="53"/>
    </row>
    <row r="10" spans="1:12" x14ac:dyDescent="0.2">
      <c r="A10" s="60"/>
      <c r="B10" s="56" t="s">
        <v>255</v>
      </c>
      <c r="C10" s="56" t="s">
        <v>177</v>
      </c>
      <c r="D10" s="55">
        <v>-174300</v>
      </c>
      <c r="E10" s="54">
        <v>2019.696751807229</v>
      </c>
      <c r="F10" s="52">
        <v>2016.45</v>
      </c>
      <c r="G10" s="52">
        <v>710.41760480000005</v>
      </c>
      <c r="H10" s="52">
        <f>+(D10*F10)/100000</f>
        <v>-3514.6723499999998</v>
      </c>
      <c r="I10" s="50">
        <f>+D10*F10</f>
        <v>-351467235</v>
      </c>
      <c r="L10" s="53"/>
    </row>
    <row r="11" spans="1:12" x14ac:dyDescent="0.2">
      <c r="A11" s="60"/>
      <c r="B11" s="56" t="s">
        <v>715</v>
      </c>
      <c r="C11" s="56" t="s">
        <v>236</v>
      </c>
      <c r="D11" s="55">
        <v>-307800</v>
      </c>
      <c r="E11" s="54">
        <v>2287.7449000000001</v>
      </c>
      <c r="F11" s="52">
        <v>2302.25</v>
      </c>
      <c r="G11" s="52">
        <v>2227.2715800000001</v>
      </c>
      <c r="H11" s="52">
        <f>+(D11*F11)/100000</f>
        <v>-7086.3254999999999</v>
      </c>
      <c r="I11" s="50">
        <f>+D11*F11</f>
        <v>-708632550</v>
      </c>
      <c r="L11" s="53"/>
    </row>
    <row r="12" spans="1:12" x14ac:dyDescent="0.2">
      <c r="A12" s="60"/>
      <c r="B12" s="56" t="s">
        <v>171</v>
      </c>
      <c r="C12" s="56" t="s">
        <v>172</v>
      </c>
      <c r="D12" s="55">
        <v>-305375</v>
      </c>
      <c r="E12" s="54">
        <v>6866.4181604257064</v>
      </c>
      <c r="F12" s="52">
        <v>6851.25</v>
      </c>
      <c r="G12" s="52">
        <v>3701.1182797000001</v>
      </c>
      <c r="H12" s="52">
        <f>+(D12*F12)/100000</f>
        <v>-20922.004687500001</v>
      </c>
      <c r="I12" s="50">
        <f>+D12*F12</f>
        <v>-2092200468.75</v>
      </c>
      <c r="L12" s="53"/>
    </row>
    <row r="13" spans="1:12" x14ac:dyDescent="0.2">
      <c r="A13" s="60"/>
      <c r="B13" s="56" t="s">
        <v>714</v>
      </c>
      <c r="C13" s="56" t="s">
        <v>112</v>
      </c>
      <c r="D13" s="55">
        <v>-455000</v>
      </c>
      <c r="E13" s="54">
        <v>210.33969999999999</v>
      </c>
      <c r="F13" s="52">
        <v>217.04</v>
      </c>
      <c r="G13" s="52">
        <v>190.14723000000001</v>
      </c>
      <c r="H13" s="52">
        <f>+(D13*F13)/100000</f>
        <v>-987.53200000000004</v>
      </c>
      <c r="I13" s="50">
        <f>+D13*F13</f>
        <v>-98753200</v>
      </c>
      <c r="L13" s="53"/>
    </row>
    <row r="14" spans="1:12" x14ac:dyDescent="0.2">
      <c r="A14" s="60"/>
      <c r="B14" s="56" t="s">
        <v>713</v>
      </c>
      <c r="C14" s="56" t="s">
        <v>153</v>
      </c>
      <c r="D14" s="55">
        <v>-144400</v>
      </c>
      <c r="E14" s="54">
        <v>2261.0351000000001</v>
      </c>
      <c r="F14" s="52">
        <v>2310.4</v>
      </c>
      <c r="G14" s="52">
        <v>579.33063400000003</v>
      </c>
      <c r="H14" s="52">
        <f>+(D14*F14)/100000</f>
        <v>-3336.2175999999999</v>
      </c>
      <c r="I14" s="50">
        <f>+D14*F14</f>
        <v>-333621760</v>
      </c>
      <c r="L14" s="53"/>
    </row>
    <row r="15" spans="1:12" x14ac:dyDescent="0.2">
      <c r="A15" s="60"/>
      <c r="B15" s="56" t="s">
        <v>136</v>
      </c>
      <c r="C15" s="56" t="s">
        <v>52</v>
      </c>
      <c r="D15" s="55">
        <v>-169400</v>
      </c>
      <c r="E15" s="54">
        <v>1189.7193</v>
      </c>
      <c r="F15" s="52">
        <v>1177.7</v>
      </c>
      <c r="G15" s="52">
        <v>372.50636500000002</v>
      </c>
      <c r="H15" s="52">
        <f>+(D15*F15)/100000</f>
        <v>-1995.0237999999999</v>
      </c>
      <c r="I15" s="50">
        <f>+D15*F15</f>
        <v>-199502380</v>
      </c>
      <c r="L15" s="53"/>
    </row>
    <row r="16" spans="1:12" x14ac:dyDescent="0.2">
      <c r="A16" s="60"/>
      <c r="B16" s="56" t="s">
        <v>712</v>
      </c>
      <c r="C16" s="56" t="s">
        <v>59</v>
      </c>
      <c r="D16" s="55">
        <v>-44775</v>
      </c>
      <c r="E16" s="54">
        <v>8801.8322001116703</v>
      </c>
      <c r="F16" s="52">
        <v>8898.75</v>
      </c>
      <c r="G16" s="52">
        <v>707.69685939999999</v>
      </c>
      <c r="H16" s="52">
        <f>+(D16*F16)/100000</f>
        <v>-3984.4153124999998</v>
      </c>
      <c r="I16" s="50">
        <f>+D16*F16</f>
        <v>-398441531.25</v>
      </c>
      <c r="L16" s="53"/>
    </row>
    <row r="17" spans="1:12" x14ac:dyDescent="0.2">
      <c r="A17" s="60"/>
      <c r="B17" s="56" t="s">
        <v>89</v>
      </c>
      <c r="C17" s="56" t="s">
        <v>62</v>
      </c>
      <c r="D17" s="55">
        <v>-687500</v>
      </c>
      <c r="E17" s="54">
        <v>7674.8493840000001</v>
      </c>
      <c r="F17" s="52">
        <v>7930.9</v>
      </c>
      <c r="G17" s="52">
        <v>9643.7412499999991</v>
      </c>
      <c r="H17" s="52">
        <f>+(D17*F17)/100000</f>
        <v>-54524.9375</v>
      </c>
      <c r="I17" s="50">
        <f>+D17*F17</f>
        <v>-5452493750</v>
      </c>
      <c r="L17" s="53"/>
    </row>
    <row r="18" spans="1:12" x14ac:dyDescent="0.2">
      <c r="A18" s="60"/>
      <c r="B18" s="56" t="s">
        <v>350</v>
      </c>
      <c r="C18" s="56" t="s">
        <v>118</v>
      </c>
      <c r="D18" s="55">
        <v>-4800</v>
      </c>
      <c r="E18" s="54">
        <v>2775.0969</v>
      </c>
      <c r="F18" s="52">
        <v>2777.55</v>
      </c>
      <c r="G18" s="52">
        <v>25.902767999999998</v>
      </c>
      <c r="H18" s="52">
        <f>+(D18*F18)/100000</f>
        <v>-133.32239999999999</v>
      </c>
      <c r="I18" s="50">
        <f>+D18*F18</f>
        <v>-13332240</v>
      </c>
      <c r="L18" s="53"/>
    </row>
    <row r="19" spans="1:12" x14ac:dyDescent="0.2">
      <c r="A19" s="60"/>
      <c r="B19" s="56" t="s">
        <v>73</v>
      </c>
      <c r="C19" s="56" t="s">
        <v>22</v>
      </c>
      <c r="D19" s="55">
        <v>-1655550</v>
      </c>
      <c r="E19" s="54">
        <v>224.30420000000001</v>
      </c>
      <c r="F19" s="52">
        <v>214.05</v>
      </c>
      <c r="G19" s="52">
        <v>793.31886559999998</v>
      </c>
      <c r="H19" s="52">
        <f>+(D19*F19)/100000</f>
        <v>-3543.7047750000002</v>
      </c>
      <c r="I19" s="50">
        <f>+D19*F19</f>
        <v>-354370477.5</v>
      </c>
      <c r="L19" s="53"/>
    </row>
    <row r="20" spans="1:12" x14ac:dyDescent="0.2">
      <c r="A20" s="60"/>
      <c r="B20" s="56" t="s">
        <v>97</v>
      </c>
      <c r="C20" s="56" t="s">
        <v>62</v>
      </c>
      <c r="D20" s="55">
        <v>-1891000</v>
      </c>
      <c r="E20" s="54">
        <v>1765.934</v>
      </c>
      <c r="F20" s="52">
        <v>1746.55</v>
      </c>
      <c r="G20" s="52">
        <v>5853.7512349999997</v>
      </c>
      <c r="H20" s="52">
        <f>+(D20*F20)/100000</f>
        <v>-33027.260499999997</v>
      </c>
      <c r="I20" s="50">
        <f>+D20*F20</f>
        <v>-3302726050</v>
      </c>
      <c r="L20" s="53"/>
    </row>
    <row r="21" spans="1:12" x14ac:dyDescent="0.2">
      <c r="A21" s="60"/>
      <c r="B21" s="56" t="s">
        <v>259</v>
      </c>
      <c r="C21" s="56" t="s">
        <v>104</v>
      </c>
      <c r="D21" s="55">
        <v>-1648500</v>
      </c>
      <c r="E21" s="54">
        <v>196.2886</v>
      </c>
      <c r="F21" s="52">
        <v>208.7</v>
      </c>
      <c r="G21" s="52">
        <v>917.88067879999994</v>
      </c>
      <c r="H21" s="52">
        <f>+(D21*F21)/100000</f>
        <v>-3440.4195</v>
      </c>
      <c r="I21" s="50">
        <f>+D21*F21</f>
        <v>-344041950</v>
      </c>
      <c r="L21" s="53"/>
    </row>
    <row r="22" spans="1:12" x14ac:dyDescent="0.2">
      <c r="A22" s="60"/>
      <c r="B22" s="56" t="s">
        <v>87</v>
      </c>
      <c r="C22" s="56" t="s">
        <v>27</v>
      </c>
      <c r="D22" s="55">
        <v>-1911600</v>
      </c>
      <c r="E22" s="54">
        <v>255.99526148775894</v>
      </c>
      <c r="F22" s="52">
        <v>262.39999999999998</v>
      </c>
      <c r="G22" s="52">
        <v>1003.699917</v>
      </c>
      <c r="H22" s="52">
        <f>+(D22*F22)/100000</f>
        <v>-5016.0383999999995</v>
      </c>
      <c r="I22" s="50">
        <f>+D22*F22</f>
        <v>-501603839.99999994</v>
      </c>
      <c r="L22" s="53"/>
    </row>
    <row r="23" spans="1:12" x14ac:dyDescent="0.2">
      <c r="A23" s="60"/>
      <c r="B23" s="56" t="s">
        <v>43</v>
      </c>
      <c r="C23" s="56" t="s">
        <v>44</v>
      </c>
      <c r="D23" s="55">
        <v>-1752275</v>
      </c>
      <c r="E23" s="54">
        <v>1629.5602999985733</v>
      </c>
      <c r="F23" s="52">
        <v>1633.65</v>
      </c>
      <c r="G23" s="52">
        <v>5094.4504370999994</v>
      </c>
      <c r="H23" s="52">
        <f>+(D23*F23)/100000</f>
        <v>-28626.040537500001</v>
      </c>
      <c r="L23" s="53"/>
    </row>
    <row r="24" spans="1:12" x14ac:dyDescent="0.2">
      <c r="A24" s="60"/>
      <c r="B24" s="56" t="s">
        <v>140</v>
      </c>
      <c r="C24" s="56" t="s">
        <v>118</v>
      </c>
      <c r="D24" s="55">
        <v>-601500</v>
      </c>
      <c r="E24" s="54">
        <v>1197.0718962593517</v>
      </c>
      <c r="F24" s="52">
        <v>1225.4000000000001</v>
      </c>
      <c r="G24" s="52">
        <v>1438.9067963</v>
      </c>
      <c r="H24" s="52">
        <f>+(D24*F24)/100000</f>
        <v>-7370.7809999999999</v>
      </c>
      <c r="L24" s="53"/>
    </row>
    <row r="25" spans="1:12" x14ac:dyDescent="0.2">
      <c r="A25" s="60"/>
      <c r="B25" s="56" t="s">
        <v>711</v>
      </c>
      <c r="C25" s="56" t="s">
        <v>52</v>
      </c>
      <c r="D25" s="55">
        <v>-117000</v>
      </c>
      <c r="E25" s="54">
        <v>936.80529999999999</v>
      </c>
      <c r="F25" s="52">
        <v>973.2</v>
      </c>
      <c r="G25" s="52">
        <v>198.5615775</v>
      </c>
      <c r="H25" s="52">
        <f>+(D25*F25)/100000</f>
        <v>-1138.644</v>
      </c>
      <c r="L25" s="53"/>
    </row>
    <row r="26" spans="1:12" x14ac:dyDescent="0.2">
      <c r="A26" s="60"/>
      <c r="B26" s="56" t="s">
        <v>210</v>
      </c>
      <c r="C26" s="56" t="s">
        <v>22</v>
      </c>
      <c r="D26" s="55">
        <v>-11934000</v>
      </c>
      <c r="E26" s="54">
        <v>91.159700000000001</v>
      </c>
      <c r="F26" s="52">
        <v>93.58</v>
      </c>
      <c r="G26" s="52">
        <v>2449.5728399999998</v>
      </c>
      <c r="H26" s="52">
        <f>+(D26*F26)/100000</f>
        <v>-11167.8372</v>
      </c>
      <c r="L26" s="53"/>
    </row>
    <row r="27" spans="1:12" x14ac:dyDescent="0.2">
      <c r="A27" s="60"/>
      <c r="B27" s="56" t="s">
        <v>710</v>
      </c>
      <c r="C27" s="56" t="s">
        <v>153</v>
      </c>
      <c r="D27" s="55">
        <v>-21600</v>
      </c>
      <c r="E27" s="54">
        <v>338.1583</v>
      </c>
      <c r="F27" s="52">
        <v>344.6</v>
      </c>
      <c r="G27" s="52">
        <v>14.234993999999999</v>
      </c>
      <c r="H27" s="52">
        <f>+(D27*F27)/100000</f>
        <v>-74.433600000000013</v>
      </c>
      <c r="L27" s="53"/>
    </row>
    <row r="28" spans="1:12" x14ac:dyDescent="0.2">
      <c r="A28" s="60"/>
      <c r="B28" s="56" t="s">
        <v>709</v>
      </c>
      <c r="C28" s="56" t="s">
        <v>62</v>
      </c>
      <c r="D28" s="55">
        <v>-5000</v>
      </c>
      <c r="E28" s="54">
        <v>1281.3</v>
      </c>
      <c r="F28" s="52">
        <v>1292</v>
      </c>
      <c r="G28" s="52">
        <v>13.716749999999999</v>
      </c>
      <c r="H28" s="52">
        <f>+(D28*F28)/100000</f>
        <v>-64.599999999999994</v>
      </c>
      <c r="L28" s="53"/>
    </row>
    <row r="29" spans="1:12" x14ac:dyDescent="0.2">
      <c r="A29" s="60"/>
      <c r="B29" s="56" t="s">
        <v>155</v>
      </c>
      <c r="C29" s="56" t="s">
        <v>52</v>
      </c>
      <c r="D29" s="55">
        <v>-659425</v>
      </c>
      <c r="E29" s="54">
        <v>1430.7192999962087</v>
      </c>
      <c r="F29" s="52">
        <v>1486.45</v>
      </c>
      <c r="G29" s="52">
        <v>1711.4864821000001</v>
      </c>
      <c r="H29" s="52">
        <f>+(D29*F29)/100000</f>
        <v>-9802.0229125000005</v>
      </c>
      <c r="L29" s="53"/>
    </row>
    <row r="30" spans="1:12" x14ac:dyDescent="0.2">
      <c r="A30" s="60"/>
      <c r="B30" s="56" t="s">
        <v>40</v>
      </c>
      <c r="C30" s="56" t="s">
        <v>41</v>
      </c>
      <c r="D30" s="55">
        <v>-1142400</v>
      </c>
      <c r="E30" s="54">
        <v>372.9555345588235</v>
      </c>
      <c r="F30" s="52">
        <v>397.05</v>
      </c>
      <c r="G30" s="52">
        <v>871.33132799999998</v>
      </c>
      <c r="H30" s="52">
        <f>+(D30*F30)/100000</f>
        <v>-4535.8991999999998</v>
      </c>
      <c r="L30" s="53"/>
    </row>
    <row r="31" spans="1:12" x14ac:dyDescent="0.2">
      <c r="A31" s="60"/>
      <c r="B31" s="56" t="s">
        <v>310</v>
      </c>
      <c r="C31" s="56" t="s">
        <v>85</v>
      </c>
      <c r="D31" s="55">
        <v>-92000</v>
      </c>
      <c r="E31" s="54">
        <v>746.11900000000003</v>
      </c>
      <c r="F31" s="52">
        <v>777.3</v>
      </c>
      <c r="G31" s="52">
        <v>149.08232000000001</v>
      </c>
      <c r="H31" s="52">
        <f>+(D31*F31)/100000</f>
        <v>-715.11599999999999</v>
      </c>
      <c r="L31" s="53"/>
    </row>
    <row r="32" spans="1:12" x14ac:dyDescent="0.2">
      <c r="A32" s="60"/>
      <c r="B32" s="56" t="s">
        <v>312</v>
      </c>
      <c r="C32" s="56" t="s">
        <v>165</v>
      </c>
      <c r="D32" s="55">
        <v>-19500</v>
      </c>
      <c r="E32" s="54">
        <v>2831.6446000000001</v>
      </c>
      <c r="F32" s="52">
        <v>2913.85</v>
      </c>
      <c r="G32" s="52">
        <v>117.8505413</v>
      </c>
      <c r="H32" s="52">
        <f>+(D32*F32)/100000</f>
        <v>-568.20074999999997</v>
      </c>
      <c r="L32" s="53"/>
    </row>
    <row r="33" spans="1:12" x14ac:dyDescent="0.2">
      <c r="A33" s="60"/>
      <c r="B33" s="56" t="s">
        <v>357</v>
      </c>
      <c r="C33" s="56" t="s">
        <v>325</v>
      </c>
      <c r="D33" s="55">
        <v>-51250</v>
      </c>
      <c r="E33" s="54">
        <v>524.5987707317073</v>
      </c>
      <c r="F33" s="52">
        <v>532.85</v>
      </c>
      <c r="G33" s="52">
        <v>48.492621900000003</v>
      </c>
      <c r="H33" s="52">
        <f>+(D33*F33)/100000</f>
        <v>-273.08562499999999</v>
      </c>
      <c r="L33" s="53"/>
    </row>
    <row r="34" spans="1:12" x14ac:dyDescent="0.2">
      <c r="A34" s="60"/>
      <c r="B34" s="56" t="s">
        <v>708</v>
      </c>
      <c r="C34" s="56" t="s">
        <v>52</v>
      </c>
      <c r="D34" s="55">
        <v>-84500</v>
      </c>
      <c r="E34" s="54">
        <v>5694.5345504142015</v>
      </c>
      <c r="F34" s="52">
        <v>5609.85</v>
      </c>
      <c r="G34" s="52">
        <v>855.20759999999996</v>
      </c>
      <c r="H34" s="52">
        <f>+(D34*F34)/100000</f>
        <v>-4740.3232500000004</v>
      </c>
      <c r="L34" s="53"/>
    </row>
    <row r="35" spans="1:12" x14ac:dyDescent="0.2">
      <c r="A35" s="60"/>
      <c r="B35" s="56" t="s">
        <v>707</v>
      </c>
      <c r="C35" s="56" t="s">
        <v>190</v>
      </c>
      <c r="D35" s="55">
        <v>-270600</v>
      </c>
      <c r="E35" s="54">
        <v>756.19780000000003</v>
      </c>
      <c r="F35" s="52">
        <v>749.6</v>
      </c>
      <c r="G35" s="52">
        <v>433.04456249999998</v>
      </c>
      <c r="H35" s="52">
        <f>+(D35*F35)/100000</f>
        <v>-2028.4176</v>
      </c>
      <c r="L35" s="53"/>
    </row>
    <row r="36" spans="1:12" x14ac:dyDescent="0.2">
      <c r="A36" s="60"/>
      <c r="B36" s="56" t="s">
        <v>706</v>
      </c>
      <c r="C36" s="56" t="s">
        <v>52</v>
      </c>
      <c r="D36" s="55">
        <v>-55000</v>
      </c>
      <c r="E36" s="54">
        <v>1206.1631</v>
      </c>
      <c r="F36" s="52">
        <v>1219.5999999999999</v>
      </c>
      <c r="G36" s="52">
        <v>116.9295875</v>
      </c>
      <c r="H36" s="52">
        <f>+(D36*F36)/100000</f>
        <v>-670.78</v>
      </c>
      <c r="L36" s="53"/>
    </row>
    <row r="37" spans="1:12" x14ac:dyDescent="0.2">
      <c r="A37" s="60"/>
      <c r="B37" s="56" t="s">
        <v>289</v>
      </c>
      <c r="C37" s="56" t="s">
        <v>59</v>
      </c>
      <c r="D37" s="55">
        <v>-28525</v>
      </c>
      <c r="E37" s="54">
        <v>5287.9452999123578</v>
      </c>
      <c r="F37" s="52">
        <v>5219</v>
      </c>
      <c r="G37" s="52">
        <v>261.85265399999997</v>
      </c>
      <c r="H37" s="52">
        <f>+(D37*F37)/100000</f>
        <v>-1488.71975</v>
      </c>
      <c r="L37" s="53"/>
    </row>
    <row r="38" spans="1:12" x14ac:dyDescent="0.2">
      <c r="A38" s="60"/>
      <c r="B38" s="56" t="s">
        <v>705</v>
      </c>
      <c r="C38" s="56" t="s">
        <v>112</v>
      </c>
      <c r="D38" s="55">
        <v>-23100</v>
      </c>
      <c r="E38" s="54">
        <v>3543.8130000000001</v>
      </c>
      <c r="F38" s="52">
        <v>3643.4</v>
      </c>
      <c r="G38" s="52">
        <v>158.32740000000001</v>
      </c>
      <c r="H38" s="52">
        <f>+(D38*F38)/100000</f>
        <v>-841.62540000000001</v>
      </c>
      <c r="L38" s="53"/>
    </row>
    <row r="39" spans="1:12" x14ac:dyDescent="0.2">
      <c r="A39" s="60"/>
      <c r="B39" s="56" t="s">
        <v>320</v>
      </c>
      <c r="C39" s="56" t="s">
        <v>118</v>
      </c>
      <c r="D39" s="55">
        <v>-142200</v>
      </c>
      <c r="E39" s="54">
        <v>361.9905</v>
      </c>
      <c r="F39" s="52">
        <v>375.65</v>
      </c>
      <c r="G39" s="52">
        <v>114.13469699999999</v>
      </c>
      <c r="H39" s="52">
        <f>+(D39*F39)/100000</f>
        <v>-534.17430000000002</v>
      </c>
      <c r="L39" s="53"/>
    </row>
    <row r="40" spans="1:12" x14ac:dyDescent="0.2">
      <c r="A40" s="60"/>
      <c r="B40" s="56" t="s">
        <v>322</v>
      </c>
      <c r="C40" s="56" t="s">
        <v>52</v>
      </c>
      <c r="D40" s="55">
        <v>-56550</v>
      </c>
      <c r="E40" s="54">
        <v>1422.5448068965518</v>
      </c>
      <c r="F40" s="52">
        <v>1462.25</v>
      </c>
      <c r="G40" s="52">
        <v>162.95872130000001</v>
      </c>
      <c r="H40" s="52">
        <f>+(D40*F40)/100000</f>
        <v>-826.90237500000001</v>
      </c>
      <c r="L40" s="53"/>
    </row>
    <row r="41" spans="1:12" x14ac:dyDescent="0.2">
      <c r="A41" s="60"/>
      <c r="B41" s="56" t="s">
        <v>189</v>
      </c>
      <c r="C41" s="56" t="s">
        <v>190</v>
      </c>
      <c r="D41" s="55">
        <v>-163125</v>
      </c>
      <c r="E41" s="54">
        <v>2215.9836</v>
      </c>
      <c r="F41" s="52">
        <v>2336.3000000000002</v>
      </c>
      <c r="G41" s="52">
        <v>911.27742189999992</v>
      </c>
      <c r="H41" s="52">
        <f>+(D41*F41)/100000</f>
        <v>-3811.089375</v>
      </c>
      <c r="L41" s="53"/>
    </row>
    <row r="42" spans="1:12" x14ac:dyDescent="0.2">
      <c r="A42" s="60"/>
      <c r="B42" s="56" t="s">
        <v>324</v>
      </c>
      <c r="C42" s="56" t="s">
        <v>325</v>
      </c>
      <c r="D42" s="55">
        <v>-83500</v>
      </c>
      <c r="E42" s="54">
        <v>1116.3146999999999</v>
      </c>
      <c r="F42" s="52">
        <v>1122.05</v>
      </c>
      <c r="G42" s="52">
        <v>165.71660499999999</v>
      </c>
      <c r="H42" s="52">
        <f>+(D42*F42)/100000</f>
        <v>-936.91174999999998</v>
      </c>
      <c r="L42" s="53"/>
    </row>
    <row r="43" spans="1:12" x14ac:dyDescent="0.2">
      <c r="A43" s="60"/>
      <c r="B43" s="56" t="s">
        <v>327</v>
      </c>
      <c r="C43" s="56" t="s">
        <v>177</v>
      </c>
      <c r="D43" s="55">
        <v>-48250</v>
      </c>
      <c r="E43" s="54">
        <v>2472.8963001036268</v>
      </c>
      <c r="F43" s="52">
        <v>2518.6</v>
      </c>
      <c r="G43" s="52">
        <v>213.684775</v>
      </c>
      <c r="H43" s="52">
        <f>+(D43*F43)/100000</f>
        <v>-1215.2245</v>
      </c>
      <c r="L43" s="53"/>
    </row>
    <row r="44" spans="1:12" x14ac:dyDescent="0.2">
      <c r="A44" s="60"/>
      <c r="B44" s="56" t="s">
        <v>176</v>
      </c>
      <c r="C44" s="56" t="s">
        <v>177</v>
      </c>
      <c r="D44" s="55">
        <v>-1035000</v>
      </c>
      <c r="E44" s="54">
        <v>545.69470000000001</v>
      </c>
      <c r="F44" s="52">
        <v>515.9</v>
      </c>
      <c r="G44" s="52">
        <v>1212.9992999999999</v>
      </c>
      <c r="H44" s="52">
        <f>+(D44*F44)/100000</f>
        <v>-5339.5649999999996</v>
      </c>
      <c r="L44" s="53"/>
    </row>
    <row r="45" spans="1:12" x14ac:dyDescent="0.2">
      <c r="A45" s="60"/>
      <c r="B45" s="56" t="s">
        <v>704</v>
      </c>
      <c r="C45" s="56" t="s">
        <v>95</v>
      </c>
      <c r="D45" s="55">
        <v>-80400</v>
      </c>
      <c r="E45" s="54">
        <v>3774.4879999999998</v>
      </c>
      <c r="F45" s="52">
        <v>3950.6</v>
      </c>
      <c r="G45" s="52">
        <v>726.95549400000004</v>
      </c>
      <c r="H45" s="52">
        <f>+(D45*F45)/100000</f>
        <v>-3176.2824000000001</v>
      </c>
      <c r="L45" s="53"/>
    </row>
    <row r="46" spans="1:12" x14ac:dyDescent="0.2">
      <c r="A46" s="60"/>
      <c r="B46" s="56" t="s">
        <v>359</v>
      </c>
      <c r="C46" s="56" t="s">
        <v>153</v>
      </c>
      <c r="D46" s="55">
        <v>-18000</v>
      </c>
      <c r="E46" s="54">
        <v>1516.9639</v>
      </c>
      <c r="F46" s="52">
        <v>1571.15</v>
      </c>
      <c r="G46" s="52">
        <v>49.463054999999997</v>
      </c>
      <c r="H46" s="52">
        <f>+(D46*F46)/100000</f>
        <v>-282.80700000000002</v>
      </c>
      <c r="L46" s="53"/>
    </row>
    <row r="47" spans="1:12" x14ac:dyDescent="0.2">
      <c r="A47" s="60"/>
      <c r="B47" s="56" t="s">
        <v>80</v>
      </c>
      <c r="C47" s="56" t="s">
        <v>30</v>
      </c>
      <c r="D47" s="55">
        <v>-134050</v>
      </c>
      <c r="E47" s="54">
        <v>1725.7757999999999</v>
      </c>
      <c r="F47" s="52">
        <v>1735.35</v>
      </c>
      <c r="G47" s="52">
        <v>408.40309740000004</v>
      </c>
      <c r="H47" s="52">
        <f>+(D47*F47)/100000</f>
        <v>-2326.2366750000001</v>
      </c>
      <c r="L47" s="53"/>
    </row>
    <row r="48" spans="1:12" x14ac:dyDescent="0.2">
      <c r="A48" s="60"/>
      <c r="B48" s="56" t="s">
        <v>703</v>
      </c>
      <c r="C48" s="56" t="s">
        <v>22</v>
      </c>
      <c r="D48" s="55">
        <v>-10169500</v>
      </c>
      <c r="E48" s="54">
        <v>1667.7483104931412</v>
      </c>
      <c r="F48" s="52">
        <v>1707.2</v>
      </c>
      <c r="G48" s="52">
        <v>30564.661063800002</v>
      </c>
      <c r="H48" s="52">
        <f>+(D48*F48)/100000</f>
        <v>-173613.704</v>
      </c>
      <c r="L48" s="53"/>
    </row>
    <row r="49" spans="1:12" x14ac:dyDescent="0.2">
      <c r="A49" s="60"/>
      <c r="B49" s="56" t="s">
        <v>702</v>
      </c>
      <c r="C49" s="56" t="s">
        <v>69</v>
      </c>
      <c r="D49" s="55">
        <v>-880000</v>
      </c>
      <c r="E49" s="54">
        <v>614.62800000000004</v>
      </c>
      <c r="F49" s="52">
        <v>640.9</v>
      </c>
      <c r="G49" s="52">
        <v>991.62360000000001</v>
      </c>
      <c r="H49" s="52">
        <f>+(D49*F49)/100000</f>
        <v>-5639.92</v>
      </c>
      <c r="L49" s="53"/>
    </row>
    <row r="50" spans="1:12" x14ac:dyDescent="0.2">
      <c r="A50" s="60"/>
      <c r="B50" s="56" t="s">
        <v>361</v>
      </c>
      <c r="C50" s="56" t="s">
        <v>59</v>
      </c>
      <c r="D50" s="55">
        <v>-4350</v>
      </c>
      <c r="E50" s="54">
        <v>4159.1724000000004</v>
      </c>
      <c r="F50" s="52">
        <v>4311</v>
      </c>
      <c r="G50" s="52">
        <v>32.443670300000001</v>
      </c>
      <c r="H50" s="52">
        <f>+(D50*F50)/100000</f>
        <v>-187.52850000000001</v>
      </c>
      <c r="L50" s="53"/>
    </row>
    <row r="51" spans="1:12" x14ac:dyDescent="0.2">
      <c r="A51" s="60"/>
      <c r="B51" s="56" t="s">
        <v>224</v>
      </c>
      <c r="C51" s="56" t="s">
        <v>225</v>
      </c>
      <c r="D51" s="55">
        <v>-1351000</v>
      </c>
      <c r="E51" s="54">
        <v>588.13170000000002</v>
      </c>
      <c r="F51" s="52">
        <v>597.45000000000005</v>
      </c>
      <c r="G51" s="52">
        <v>1611.1519375</v>
      </c>
      <c r="H51" s="52">
        <f>+(D51*F51)/100000</f>
        <v>-8071.549500000001</v>
      </c>
      <c r="L51" s="53"/>
    </row>
    <row r="52" spans="1:12" x14ac:dyDescent="0.2">
      <c r="A52" s="60"/>
      <c r="B52" s="56" t="s">
        <v>701</v>
      </c>
      <c r="C52" s="56" t="s">
        <v>27</v>
      </c>
      <c r="D52" s="55">
        <v>-856575</v>
      </c>
      <c r="E52" s="54">
        <v>352.21309999708137</v>
      </c>
      <c r="F52" s="52">
        <v>358.1</v>
      </c>
      <c r="G52" s="52">
        <v>736.18766659999994</v>
      </c>
      <c r="H52" s="52">
        <f>+(D52*F52)/100000</f>
        <v>-3067.3950749999999</v>
      </c>
      <c r="L52" s="53"/>
    </row>
    <row r="53" spans="1:12" x14ac:dyDescent="0.2">
      <c r="A53" s="60"/>
      <c r="B53" s="56" t="s">
        <v>99</v>
      </c>
      <c r="C53" s="56" t="s">
        <v>49</v>
      </c>
      <c r="D53" s="55">
        <v>-858600</v>
      </c>
      <c r="E53" s="54">
        <v>2395.5482000000002</v>
      </c>
      <c r="F53" s="52">
        <v>2480.85</v>
      </c>
      <c r="G53" s="52">
        <v>3689.8120349999999</v>
      </c>
      <c r="H53" s="52">
        <f>+(D53*F53)/100000</f>
        <v>-21300.578099999999</v>
      </c>
      <c r="L53" s="53"/>
    </row>
    <row r="54" spans="1:12" x14ac:dyDescent="0.2">
      <c r="A54" s="60"/>
      <c r="B54" s="56" t="s">
        <v>24</v>
      </c>
      <c r="C54" s="56" t="s">
        <v>22</v>
      </c>
      <c r="D54" s="55">
        <v>-5349400</v>
      </c>
      <c r="E54" s="54">
        <v>1255.6041</v>
      </c>
      <c r="F54" s="52">
        <v>1257.45</v>
      </c>
      <c r="G54" s="52">
        <v>11914.665126</v>
      </c>
      <c r="H54" s="52">
        <f>+(D54*F54)/100000</f>
        <v>-67266.030299999999</v>
      </c>
      <c r="L54" s="53"/>
    </row>
    <row r="55" spans="1:12" x14ac:dyDescent="0.2">
      <c r="A55" s="60"/>
      <c r="B55" s="56" t="s">
        <v>700</v>
      </c>
      <c r="C55" s="56" t="s">
        <v>239</v>
      </c>
      <c r="D55" s="55">
        <v>-342000</v>
      </c>
      <c r="E55" s="54">
        <v>764.04480000000001</v>
      </c>
      <c r="F55" s="52">
        <v>769.15</v>
      </c>
      <c r="G55" s="52">
        <v>535.25052000000005</v>
      </c>
      <c r="H55" s="52">
        <f>+(D55*F55)/100000</f>
        <v>-2630.4929999999999</v>
      </c>
      <c r="L55" s="53"/>
    </row>
    <row r="56" spans="1:12" x14ac:dyDescent="0.2">
      <c r="A56" s="60"/>
      <c r="B56" s="56" t="s">
        <v>699</v>
      </c>
      <c r="C56" s="56" t="s">
        <v>222</v>
      </c>
      <c r="D56" s="55">
        <v>-78750</v>
      </c>
      <c r="E56" s="54">
        <v>176.8348</v>
      </c>
      <c r="F56" s="52">
        <v>175.05</v>
      </c>
      <c r="G56" s="52">
        <v>32.467325600000002</v>
      </c>
      <c r="H56" s="52">
        <f>+(D56*F56)/100000</f>
        <v>-137.85187500000001</v>
      </c>
      <c r="L56" s="53"/>
    </row>
    <row r="57" spans="1:12" x14ac:dyDescent="0.2">
      <c r="A57" s="60"/>
      <c r="B57" s="56" t="s">
        <v>698</v>
      </c>
      <c r="C57" s="56" t="s">
        <v>22</v>
      </c>
      <c r="D57" s="55">
        <v>-721500</v>
      </c>
      <c r="E57" s="54">
        <v>968.45339999999999</v>
      </c>
      <c r="F57" s="52">
        <v>998</v>
      </c>
      <c r="G57" s="52">
        <v>1447.4498512999999</v>
      </c>
      <c r="H57" s="52">
        <f>+(D57*F57)/100000</f>
        <v>-7200.57</v>
      </c>
      <c r="L57" s="53"/>
    </row>
    <row r="58" spans="1:12" x14ac:dyDescent="0.2">
      <c r="A58" s="60"/>
      <c r="B58" s="56" t="s">
        <v>697</v>
      </c>
      <c r="C58" s="56" t="s">
        <v>30</v>
      </c>
      <c r="D58" s="55">
        <v>-3388000</v>
      </c>
      <c r="E58" s="54">
        <v>1876.2809265289256</v>
      </c>
      <c r="F58" s="52">
        <v>1888.1</v>
      </c>
      <c r="G58" s="52">
        <v>11213.161959999999</v>
      </c>
      <c r="H58" s="52">
        <f>+(D58*F58)/100000</f>
        <v>-63968.828000000001</v>
      </c>
      <c r="L58" s="53"/>
    </row>
    <row r="59" spans="1:12" x14ac:dyDescent="0.2">
      <c r="A59" s="60"/>
      <c r="B59" s="56" t="s">
        <v>696</v>
      </c>
      <c r="C59" s="56" t="s">
        <v>44</v>
      </c>
      <c r="D59" s="55">
        <v>-4278900</v>
      </c>
      <c r="E59" s="54">
        <v>346.45740000000001</v>
      </c>
      <c r="F59" s="52">
        <v>348.7</v>
      </c>
      <c r="G59" s="52">
        <v>3595.4526974999999</v>
      </c>
      <c r="H59" s="52">
        <f>+(D59*F59)/100000</f>
        <v>-14920.524299999999</v>
      </c>
      <c r="L59" s="53"/>
    </row>
    <row r="60" spans="1:12" x14ac:dyDescent="0.2">
      <c r="A60" s="60"/>
      <c r="B60" s="56" t="s">
        <v>84</v>
      </c>
      <c r="C60" s="56" t="s">
        <v>85</v>
      </c>
      <c r="D60" s="55">
        <v>-431700</v>
      </c>
      <c r="E60" s="54">
        <v>4295.289185591846</v>
      </c>
      <c r="F60" s="52">
        <v>4334.45</v>
      </c>
      <c r="G60" s="52">
        <v>3537.9325950000002</v>
      </c>
      <c r="H60" s="52">
        <f>+(D60*F60)/100000</f>
        <v>-18711.820650000001</v>
      </c>
      <c r="L60" s="53"/>
    </row>
    <row r="61" spans="1:12" x14ac:dyDescent="0.2">
      <c r="A61" s="60"/>
      <c r="B61" s="56" t="s">
        <v>293</v>
      </c>
      <c r="C61" s="56" t="s">
        <v>27</v>
      </c>
      <c r="D61" s="55">
        <v>-1365000</v>
      </c>
      <c r="E61" s="54">
        <v>124.1896</v>
      </c>
      <c r="F61" s="52">
        <v>129.25</v>
      </c>
      <c r="G61" s="52">
        <v>358.76363250000003</v>
      </c>
      <c r="H61" s="52">
        <f>+(D61*F61)/100000</f>
        <v>-1764.2625</v>
      </c>
      <c r="L61" s="53"/>
    </row>
    <row r="62" spans="1:12" x14ac:dyDescent="0.2">
      <c r="A62" s="60"/>
      <c r="B62" s="56" t="s">
        <v>695</v>
      </c>
      <c r="C62" s="56" t="s">
        <v>239</v>
      </c>
      <c r="D62" s="55">
        <v>-441875</v>
      </c>
      <c r="E62" s="54">
        <v>776.18170000565772</v>
      </c>
      <c r="F62" s="52">
        <v>820.8</v>
      </c>
      <c r="G62" s="52">
        <v>706.4399234</v>
      </c>
      <c r="H62" s="52">
        <f>+(D62*F62)/100000</f>
        <v>-3626.91</v>
      </c>
      <c r="L62" s="53"/>
    </row>
    <row r="63" spans="1:12" x14ac:dyDescent="0.2">
      <c r="A63" s="60"/>
      <c r="B63" s="56" t="s">
        <v>144</v>
      </c>
      <c r="C63" s="56" t="s">
        <v>115</v>
      </c>
      <c r="D63" s="55">
        <v>-260000</v>
      </c>
      <c r="E63" s="54">
        <v>852.57929999999999</v>
      </c>
      <c r="F63" s="52">
        <v>793.65</v>
      </c>
      <c r="G63" s="52">
        <v>447.447</v>
      </c>
      <c r="H63" s="52">
        <f>+(D63*F63)/100000</f>
        <v>-2063.4899999999998</v>
      </c>
      <c r="L63" s="53"/>
    </row>
    <row r="64" spans="1:12" x14ac:dyDescent="0.2">
      <c r="A64" s="60"/>
      <c r="B64" s="56" t="s">
        <v>694</v>
      </c>
      <c r="C64" s="56" t="s">
        <v>22</v>
      </c>
      <c r="D64" s="55">
        <v>-1123200</v>
      </c>
      <c r="E64" s="54">
        <v>1922.8444999999999</v>
      </c>
      <c r="F64" s="52">
        <v>1911.15</v>
      </c>
      <c r="G64" s="52">
        <v>3791.7182160000002</v>
      </c>
      <c r="H64" s="52">
        <f>+(D64*F64)/100000</f>
        <v>-21466.036800000002</v>
      </c>
      <c r="L64" s="53"/>
    </row>
    <row r="65" spans="1:12" x14ac:dyDescent="0.2">
      <c r="A65" s="60"/>
      <c r="B65" s="56" t="s">
        <v>693</v>
      </c>
      <c r="C65" s="56" t="s">
        <v>30</v>
      </c>
      <c r="D65" s="55">
        <v>-58950</v>
      </c>
      <c r="E65" s="54">
        <v>5903.3973139949112</v>
      </c>
      <c r="F65" s="52">
        <v>5911.65</v>
      </c>
      <c r="G65" s="52">
        <v>660.81712049999999</v>
      </c>
      <c r="H65" s="52">
        <f>+(D65*F65)/100000</f>
        <v>-3484.9176750000001</v>
      </c>
      <c r="L65" s="53"/>
    </row>
    <row r="66" spans="1:12" x14ac:dyDescent="0.2">
      <c r="A66" s="60"/>
      <c r="B66" s="56" t="s">
        <v>692</v>
      </c>
      <c r="C66" s="56" t="s">
        <v>35</v>
      </c>
      <c r="D66" s="55">
        <v>-347550</v>
      </c>
      <c r="E66" s="54">
        <v>3440.9105000143863</v>
      </c>
      <c r="F66" s="52">
        <v>3579.25</v>
      </c>
      <c r="G66" s="52">
        <v>2127.6898046000001</v>
      </c>
      <c r="H66" s="52">
        <f>+(D66*F66)/100000</f>
        <v>-12439.683375000001</v>
      </c>
      <c r="L66" s="53"/>
    </row>
    <row r="67" spans="1:12" x14ac:dyDescent="0.2">
      <c r="A67" s="60"/>
      <c r="B67" s="56" t="s">
        <v>295</v>
      </c>
      <c r="C67" s="56" t="s">
        <v>52</v>
      </c>
      <c r="D67" s="55">
        <v>-314500</v>
      </c>
      <c r="E67" s="54">
        <v>591.92020000000002</v>
      </c>
      <c r="F67" s="52">
        <v>586.04999999999995</v>
      </c>
      <c r="G67" s="52">
        <v>421.14380499999999</v>
      </c>
      <c r="H67" s="52">
        <f>+(D67*F67)/100000</f>
        <v>-1843.12725</v>
      </c>
      <c r="L67" s="53"/>
    </row>
    <row r="68" spans="1:12" x14ac:dyDescent="0.2">
      <c r="A68" s="60"/>
      <c r="B68" s="56" t="s">
        <v>365</v>
      </c>
      <c r="C68" s="56" t="s">
        <v>62</v>
      </c>
      <c r="D68" s="55">
        <v>-24000</v>
      </c>
      <c r="E68" s="54">
        <v>577.85410000000002</v>
      </c>
      <c r="F68" s="52">
        <v>602.04999999999995</v>
      </c>
      <c r="G68" s="52">
        <v>29.9679</v>
      </c>
      <c r="H68" s="52">
        <f>+(D68*F68)/100000</f>
        <v>-144.49199999999999</v>
      </c>
      <c r="L68" s="53"/>
    </row>
    <row r="69" spans="1:12" x14ac:dyDescent="0.2">
      <c r="A69" s="60"/>
      <c r="B69" s="56" t="s">
        <v>56</v>
      </c>
      <c r="C69" s="56" t="s">
        <v>52</v>
      </c>
      <c r="D69" s="55">
        <v>-19125</v>
      </c>
      <c r="E69" s="54">
        <v>2052.4522002614381</v>
      </c>
      <c r="F69" s="52">
        <v>2088.6</v>
      </c>
      <c r="G69" s="52">
        <v>70.332187500000003</v>
      </c>
      <c r="H69" s="52">
        <f>+(D69*F69)/100000</f>
        <v>-399.44475</v>
      </c>
      <c r="L69" s="53"/>
    </row>
    <row r="70" spans="1:12" x14ac:dyDescent="0.2">
      <c r="A70" s="60"/>
      <c r="B70" s="56" t="s">
        <v>58</v>
      </c>
      <c r="C70" s="56" t="s">
        <v>59</v>
      </c>
      <c r="D70" s="55">
        <v>-833700</v>
      </c>
      <c r="E70" s="54">
        <v>2913.667977833753</v>
      </c>
      <c r="F70" s="52">
        <v>3007.35</v>
      </c>
      <c r="G70" s="52">
        <v>4840.4788739999995</v>
      </c>
      <c r="H70" s="52">
        <f>+(D70*F70)/100000</f>
        <v>-25072.276949999999</v>
      </c>
      <c r="L70" s="53"/>
    </row>
    <row r="71" spans="1:12" x14ac:dyDescent="0.2">
      <c r="A71" s="60"/>
      <c r="B71" s="56" t="s">
        <v>691</v>
      </c>
      <c r="C71" s="56" t="s">
        <v>59</v>
      </c>
      <c r="D71" s="55">
        <v>-157800</v>
      </c>
      <c r="E71" s="54">
        <v>12269.588299999999</v>
      </c>
      <c r="F71" s="52">
        <v>12326.85</v>
      </c>
      <c r="G71" s="52">
        <v>3375.7668764999999</v>
      </c>
      <c r="H71" s="52">
        <f>+(D71*F71)/100000</f>
        <v>-19451.7693</v>
      </c>
      <c r="L71" s="53"/>
    </row>
    <row r="72" spans="1:12" x14ac:dyDescent="0.2">
      <c r="A72" s="60"/>
      <c r="B72" s="56" t="s">
        <v>690</v>
      </c>
      <c r="C72" s="56" t="s">
        <v>215</v>
      </c>
      <c r="D72" s="55">
        <v>-10500</v>
      </c>
      <c r="E72" s="54">
        <v>1390.42</v>
      </c>
      <c r="F72" s="52">
        <v>1431.45</v>
      </c>
      <c r="G72" s="52">
        <v>26.5906725</v>
      </c>
      <c r="H72" s="52">
        <f>+(D72*F72)/100000</f>
        <v>-150.30224999999999</v>
      </c>
      <c r="L72" s="53"/>
    </row>
    <row r="73" spans="1:12" x14ac:dyDescent="0.2">
      <c r="A73" s="60"/>
      <c r="B73" s="56" t="s">
        <v>340</v>
      </c>
      <c r="C73" s="56" t="s">
        <v>118</v>
      </c>
      <c r="D73" s="55">
        <v>-837800</v>
      </c>
      <c r="E73" s="54">
        <v>141.55799999999999</v>
      </c>
      <c r="F73" s="52">
        <v>142.1</v>
      </c>
      <c r="G73" s="52">
        <v>248.33271690000001</v>
      </c>
      <c r="H73" s="52">
        <f>+(D73*F73)/100000</f>
        <v>-1190.5137999999999</v>
      </c>
      <c r="L73" s="53"/>
    </row>
    <row r="74" spans="1:12" x14ac:dyDescent="0.2">
      <c r="A74" s="60"/>
      <c r="B74" s="56" t="s">
        <v>689</v>
      </c>
      <c r="C74" s="56" t="s">
        <v>30</v>
      </c>
      <c r="D74" s="55">
        <v>-188650</v>
      </c>
      <c r="E74" s="54">
        <v>2983.6303000265043</v>
      </c>
      <c r="F74" s="52">
        <v>2883.3</v>
      </c>
      <c r="G74" s="52">
        <v>1109.9123709</v>
      </c>
      <c r="H74" s="52">
        <f>+(D74*F74)/100000</f>
        <v>-5439.3454499999998</v>
      </c>
      <c r="L74" s="53"/>
    </row>
    <row r="75" spans="1:12" x14ac:dyDescent="0.2">
      <c r="A75" s="60"/>
      <c r="B75" s="56" t="s">
        <v>688</v>
      </c>
      <c r="C75" s="56" t="s">
        <v>129</v>
      </c>
      <c r="D75" s="55">
        <v>-2282400</v>
      </c>
      <c r="E75" s="54">
        <v>1106.606</v>
      </c>
      <c r="F75" s="52">
        <v>1102.6500000000001</v>
      </c>
      <c r="G75" s="52">
        <v>6327.9996479999991</v>
      </c>
      <c r="H75" s="52">
        <f>+(D75*F75)/100000</f>
        <v>-25166.883600000001</v>
      </c>
      <c r="L75" s="53"/>
    </row>
    <row r="76" spans="1:12" x14ac:dyDescent="0.2">
      <c r="A76" s="60"/>
      <c r="B76" s="56" t="s">
        <v>331</v>
      </c>
      <c r="C76" s="56" t="s">
        <v>225</v>
      </c>
      <c r="D76" s="55">
        <v>-258750</v>
      </c>
      <c r="E76" s="54">
        <v>191.49639999999999</v>
      </c>
      <c r="F76" s="52">
        <v>199.66</v>
      </c>
      <c r="G76" s="52">
        <v>138.09616880000002</v>
      </c>
      <c r="H76" s="52">
        <f>+(D76*F76)/100000</f>
        <v>-516.62025000000006</v>
      </c>
      <c r="L76" s="53"/>
    </row>
    <row r="77" spans="1:12" x14ac:dyDescent="0.2">
      <c r="A77" s="60"/>
      <c r="B77" s="56" t="s">
        <v>687</v>
      </c>
      <c r="C77" s="56" t="s">
        <v>92</v>
      </c>
      <c r="D77" s="55">
        <v>-37500</v>
      </c>
      <c r="E77" s="54">
        <v>7427.9165999999996</v>
      </c>
      <c r="F77" s="52">
        <v>7751.25</v>
      </c>
      <c r="G77" s="52">
        <v>615.38062500000001</v>
      </c>
      <c r="H77" s="52">
        <f>+(D77*F77)/100000</f>
        <v>-2906.71875</v>
      </c>
      <c r="L77" s="53"/>
    </row>
    <row r="78" spans="1:12" x14ac:dyDescent="0.2">
      <c r="A78" s="60"/>
      <c r="B78" s="56" t="s">
        <v>369</v>
      </c>
      <c r="C78" s="56" t="s">
        <v>162</v>
      </c>
      <c r="D78" s="55">
        <v>-5250</v>
      </c>
      <c r="E78" s="54">
        <v>3667.36</v>
      </c>
      <c r="F78" s="52">
        <v>4173.95</v>
      </c>
      <c r="G78" s="52">
        <v>44.393750599999997</v>
      </c>
      <c r="H78" s="52">
        <f>+(D78*F78)/100000</f>
        <v>-219.132375</v>
      </c>
      <c r="L78" s="53"/>
    </row>
    <row r="79" spans="1:12" x14ac:dyDescent="0.2">
      <c r="A79" s="60"/>
      <c r="B79" s="56" t="s">
        <v>686</v>
      </c>
      <c r="C79" s="56" t="s">
        <v>62</v>
      </c>
      <c r="D79" s="55">
        <v>-246750</v>
      </c>
      <c r="E79" s="54">
        <v>981.53017661600813</v>
      </c>
      <c r="F79" s="52">
        <v>1027.5</v>
      </c>
      <c r="G79" s="52">
        <v>603.58936310000001</v>
      </c>
      <c r="H79" s="52">
        <f>+(D79*F79)/100000</f>
        <v>-2535.3562499999998</v>
      </c>
      <c r="L79" s="53"/>
    </row>
    <row r="80" spans="1:12" x14ac:dyDescent="0.2">
      <c r="A80" s="60"/>
      <c r="B80" s="56" t="s">
        <v>685</v>
      </c>
      <c r="C80" s="56" t="s">
        <v>334</v>
      </c>
      <c r="D80" s="55">
        <v>-1120500</v>
      </c>
      <c r="E80" s="54">
        <v>65.084900000000005</v>
      </c>
      <c r="F80" s="52">
        <v>66.400000000000006</v>
      </c>
      <c r="G80" s="52">
        <v>173.27412000000001</v>
      </c>
      <c r="H80" s="52">
        <f>+(D80*F80)/100000</f>
        <v>-744.01199999999994</v>
      </c>
      <c r="L80" s="53"/>
    </row>
    <row r="81" spans="1:12" x14ac:dyDescent="0.2">
      <c r="A81" s="60"/>
      <c r="B81" s="56" t="s">
        <v>684</v>
      </c>
      <c r="C81" s="56" t="s">
        <v>38</v>
      </c>
      <c r="D81" s="55">
        <v>-3882000</v>
      </c>
      <c r="E81" s="54">
        <v>317.35163446676972</v>
      </c>
      <c r="F81" s="52">
        <v>325.45</v>
      </c>
      <c r="G81" s="52">
        <v>2419.9708649999998</v>
      </c>
      <c r="H81" s="52">
        <f>+(D81*F81)/100000</f>
        <v>-12633.968999999999</v>
      </c>
      <c r="I81" s="50">
        <f>+D81*F81</f>
        <v>-1263396900</v>
      </c>
      <c r="L81" s="53"/>
    </row>
    <row r="82" spans="1:12" x14ac:dyDescent="0.2">
      <c r="A82" s="60"/>
      <c r="B82" s="56" t="s">
        <v>133</v>
      </c>
      <c r="C82" s="56" t="s">
        <v>134</v>
      </c>
      <c r="D82" s="55">
        <v>-338800</v>
      </c>
      <c r="E82" s="54">
        <v>248.0067</v>
      </c>
      <c r="F82" s="52">
        <v>260.05</v>
      </c>
      <c r="G82" s="52">
        <v>186.0957252</v>
      </c>
      <c r="H82" s="52">
        <f>+(D82*F82)/100000</f>
        <v>-881.04939999999999</v>
      </c>
      <c r="I82" s="50">
        <f>+D82*F82</f>
        <v>-88104940</v>
      </c>
      <c r="L82" s="53"/>
    </row>
    <row r="83" spans="1:12" x14ac:dyDescent="0.2">
      <c r="A83" s="60"/>
      <c r="B83" s="56" t="s">
        <v>683</v>
      </c>
      <c r="C83" s="56" t="s">
        <v>30</v>
      </c>
      <c r="D83" s="55">
        <v>-4600</v>
      </c>
      <c r="E83" s="54">
        <v>6189.9369999999999</v>
      </c>
      <c r="F83" s="52">
        <v>6068.55</v>
      </c>
      <c r="G83" s="52">
        <v>63.447673499999993</v>
      </c>
      <c r="H83" s="52">
        <f>+(D83*F83)/100000</f>
        <v>-279.1533</v>
      </c>
      <c r="I83" s="50">
        <f>+D83*F83</f>
        <v>-27915330</v>
      </c>
      <c r="L83" s="53"/>
    </row>
    <row r="84" spans="1:12" x14ac:dyDescent="0.2">
      <c r="A84" s="60"/>
      <c r="B84" s="56" t="s">
        <v>373</v>
      </c>
      <c r="C84" s="56" t="s">
        <v>78</v>
      </c>
      <c r="D84" s="55">
        <v>-126000</v>
      </c>
      <c r="E84" s="54">
        <v>303.68629404761907</v>
      </c>
      <c r="F84" s="52">
        <v>317.75</v>
      </c>
      <c r="G84" s="52">
        <v>75.666780000000003</v>
      </c>
      <c r="H84" s="52">
        <f>+(D84*F84)/100000</f>
        <v>-400.36500000000001</v>
      </c>
      <c r="I84" s="50">
        <f>+D84*F84</f>
        <v>-40036500</v>
      </c>
      <c r="L84" s="53"/>
    </row>
    <row r="85" spans="1:12" x14ac:dyDescent="0.2">
      <c r="A85" s="60"/>
      <c r="B85" s="56" t="s">
        <v>336</v>
      </c>
      <c r="C85" s="56" t="s">
        <v>162</v>
      </c>
      <c r="D85" s="55">
        <v>-34250</v>
      </c>
      <c r="E85" s="54">
        <v>2884.1579999999999</v>
      </c>
      <c r="F85" s="52">
        <v>2889.25</v>
      </c>
      <c r="G85" s="52">
        <v>175.40940559999999</v>
      </c>
      <c r="H85" s="52">
        <f>+(D85*F85)/100000</f>
        <v>-989.56812500000001</v>
      </c>
      <c r="I85" s="50">
        <f>+D85*F85</f>
        <v>-98956812.5</v>
      </c>
      <c r="L85" s="53"/>
    </row>
    <row r="86" spans="1:12" x14ac:dyDescent="0.2">
      <c r="A86" s="60"/>
      <c r="B86" s="56" t="s">
        <v>682</v>
      </c>
      <c r="C86" s="56" t="s">
        <v>165</v>
      </c>
      <c r="D86" s="55">
        <v>-16000</v>
      </c>
      <c r="E86" s="54">
        <v>5683.3355000000001</v>
      </c>
      <c r="F86" s="52">
        <v>6051.25</v>
      </c>
      <c r="G86" s="52">
        <v>209.20076</v>
      </c>
      <c r="H86" s="52">
        <f>+(D86*F86)/100000</f>
        <v>-968.2</v>
      </c>
      <c r="I86" s="50">
        <f>+D86*F86</f>
        <v>-96820000</v>
      </c>
      <c r="L86" s="53"/>
    </row>
    <row r="87" spans="1:12" x14ac:dyDescent="0.2">
      <c r="A87" s="60"/>
      <c r="B87" s="56" t="s">
        <v>212</v>
      </c>
      <c r="C87" s="56" t="s">
        <v>38</v>
      </c>
      <c r="D87" s="55">
        <v>-3852000</v>
      </c>
      <c r="E87" s="54">
        <v>292.8621</v>
      </c>
      <c r="F87" s="52">
        <v>299.14999999999998</v>
      </c>
      <c r="G87" s="52">
        <v>2102.7682799999998</v>
      </c>
      <c r="H87" s="52">
        <f>+(D87*F87)/100000</f>
        <v>-11523.258</v>
      </c>
      <c r="I87" s="50">
        <f>+D87*F87</f>
        <v>-1152325800</v>
      </c>
      <c r="L87" s="53"/>
    </row>
    <row r="88" spans="1:12" x14ac:dyDescent="0.2">
      <c r="A88" s="60"/>
      <c r="B88" s="56" t="s">
        <v>26</v>
      </c>
      <c r="C88" s="56" t="s">
        <v>27</v>
      </c>
      <c r="D88" s="55">
        <v>-6459500</v>
      </c>
      <c r="E88" s="54">
        <v>1251.3100335242666</v>
      </c>
      <c r="F88" s="52">
        <v>1270.05</v>
      </c>
      <c r="G88" s="52">
        <v>14392.072826300002</v>
      </c>
      <c r="H88" s="52">
        <f>+(D88*F88)/100000</f>
        <v>-82038.879749999993</v>
      </c>
      <c r="I88" s="50">
        <f>+D88*F88</f>
        <v>-8203887975</v>
      </c>
      <c r="L88" s="53"/>
    </row>
    <row r="89" spans="1:12" x14ac:dyDescent="0.2">
      <c r="A89" s="60"/>
      <c r="B89" s="56" t="s">
        <v>681</v>
      </c>
      <c r="C89" s="56" t="s">
        <v>62</v>
      </c>
      <c r="D89" s="55">
        <v>-233000</v>
      </c>
      <c r="E89" s="54">
        <v>439.68130000000002</v>
      </c>
      <c r="F89" s="52">
        <v>448.5</v>
      </c>
      <c r="G89" s="52">
        <v>289.70404500000001</v>
      </c>
      <c r="H89" s="52">
        <f>+(D89*F89)/100000</f>
        <v>-1045.0050000000001</v>
      </c>
      <c r="I89" s="50">
        <f>+D89*F89</f>
        <v>-104500500</v>
      </c>
      <c r="L89" s="53"/>
    </row>
    <row r="90" spans="1:12" x14ac:dyDescent="0.2">
      <c r="A90" s="60"/>
      <c r="B90" s="56" t="s">
        <v>680</v>
      </c>
      <c r="C90" s="56" t="s">
        <v>115</v>
      </c>
      <c r="D90" s="55">
        <v>-104000</v>
      </c>
      <c r="E90" s="54">
        <v>105.41759999999999</v>
      </c>
      <c r="F90" s="52">
        <v>107.79</v>
      </c>
      <c r="G90" s="52">
        <v>29.276207999999997</v>
      </c>
      <c r="H90" s="52">
        <f>+(D90*F90)/100000</f>
        <v>-112.1016</v>
      </c>
      <c r="I90" s="50">
        <f>+D90*F90</f>
        <v>-11210160</v>
      </c>
      <c r="L90" s="53"/>
    </row>
    <row r="91" spans="1:12" x14ac:dyDescent="0.2">
      <c r="A91" s="60"/>
      <c r="B91" s="56" t="s">
        <v>68</v>
      </c>
      <c r="C91" s="56" t="s">
        <v>69</v>
      </c>
      <c r="D91" s="55">
        <v>-698625</v>
      </c>
      <c r="E91" s="54">
        <v>1454.2894000071569</v>
      </c>
      <c r="F91" s="52">
        <v>1488.5</v>
      </c>
      <c r="G91" s="52">
        <v>1829.0002500000001</v>
      </c>
      <c r="H91" s="52">
        <f>+(D91*F91)/100000</f>
        <v>-10399.033125</v>
      </c>
      <c r="L91" s="53"/>
    </row>
    <row r="92" spans="1:12" x14ac:dyDescent="0.2">
      <c r="A92" s="60"/>
      <c r="B92" s="56" t="s">
        <v>303</v>
      </c>
      <c r="C92" s="56" t="s">
        <v>304</v>
      </c>
      <c r="D92" s="55">
        <v>-356500</v>
      </c>
      <c r="E92" s="54">
        <v>433.01510000000002</v>
      </c>
      <c r="F92" s="52">
        <v>443</v>
      </c>
      <c r="G92" s="52">
        <v>340.5056275</v>
      </c>
      <c r="H92" s="52">
        <f>+(D92*F92)/100000</f>
        <v>-1579.2950000000001</v>
      </c>
      <c r="L92" s="53"/>
    </row>
    <row r="93" spans="1:12" x14ac:dyDescent="0.2">
      <c r="A93" s="60"/>
      <c r="B93" s="56" t="s">
        <v>187</v>
      </c>
      <c r="C93" s="56" t="s">
        <v>62</v>
      </c>
      <c r="D93" s="55">
        <v>-1797000</v>
      </c>
      <c r="E93" s="54">
        <v>542.75609999999995</v>
      </c>
      <c r="F93" s="52">
        <v>546.70000000000005</v>
      </c>
      <c r="G93" s="52">
        <v>2165.9285924999999</v>
      </c>
      <c r="H93" s="52">
        <f>+(D93*F93)/100000</f>
        <v>-9824.1990000000005</v>
      </c>
      <c r="L93" s="53"/>
    </row>
    <row r="94" spans="1:12" x14ac:dyDescent="0.2">
      <c r="A94" s="60"/>
      <c r="B94" s="56" t="s">
        <v>342</v>
      </c>
      <c r="C94" s="56" t="s">
        <v>104</v>
      </c>
      <c r="D94" s="55">
        <v>-21450</v>
      </c>
      <c r="E94" s="54">
        <v>5794.4295002331</v>
      </c>
      <c r="F94" s="52">
        <v>6099</v>
      </c>
      <c r="G94" s="52">
        <v>273.15250459999999</v>
      </c>
      <c r="H94" s="52">
        <f>+(D94*F94)/100000</f>
        <v>-1308.2355</v>
      </c>
      <c r="L94" s="53"/>
    </row>
    <row r="95" spans="1:12" x14ac:dyDescent="0.2">
      <c r="A95" s="59"/>
      <c r="B95" s="56" t="s">
        <v>219</v>
      </c>
      <c r="C95" s="56" t="s">
        <v>162</v>
      </c>
      <c r="D95" s="55">
        <v>-318750</v>
      </c>
      <c r="E95" s="54">
        <v>2635.2620000000002</v>
      </c>
      <c r="F95" s="52">
        <v>2824.15</v>
      </c>
      <c r="G95" s="52">
        <v>1753.0771875</v>
      </c>
      <c r="H95" s="52">
        <f>+(D95*F95)/100000</f>
        <v>-9001.9781249999996</v>
      </c>
      <c r="I95" s="50">
        <f>SUM(I9:I90)</f>
        <v>-25322462950</v>
      </c>
      <c r="J95" s="51">
        <v>59604168462.042</v>
      </c>
      <c r="K95" s="51">
        <f>+I95/J95%</f>
        <v>-42.484382558119613</v>
      </c>
      <c r="L95" s="53"/>
    </row>
    <row r="96" spans="1:12" x14ac:dyDescent="0.2">
      <c r="A96" s="59"/>
      <c r="B96" s="56" t="s">
        <v>32</v>
      </c>
      <c r="C96" s="56" t="s">
        <v>22</v>
      </c>
      <c r="D96" s="55">
        <v>-4455000</v>
      </c>
      <c r="E96" s="54">
        <v>764.9194</v>
      </c>
      <c r="F96" s="52">
        <v>775.8</v>
      </c>
      <c r="G96" s="52">
        <v>6073.6017375000001</v>
      </c>
      <c r="H96" s="52">
        <f>+(D96*F96)/100000</f>
        <v>-34561.89</v>
      </c>
      <c r="J96" s="51"/>
      <c r="K96" s="51"/>
      <c r="L96" s="53"/>
    </row>
    <row r="97" spans="1:12" x14ac:dyDescent="0.2">
      <c r="A97" s="59"/>
      <c r="B97" s="56" t="s">
        <v>51</v>
      </c>
      <c r="C97" s="56" t="s">
        <v>52</v>
      </c>
      <c r="D97" s="55">
        <v>-1046500</v>
      </c>
      <c r="E97" s="54">
        <v>1726.6225999999999</v>
      </c>
      <c r="F97" s="52">
        <v>1744.75</v>
      </c>
      <c r="G97" s="52">
        <v>3232.7823938000001</v>
      </c>
      <c r="H97" s="52">
        <f>+(D97*F97)/100000</f>
        <v>-18258.80875</v>
      </c>
      <c r="J97" s="51"/>
      <c r="K97" s="51"/>
      <c r="L97" s="53"/>
    </row>
    <row r="98" spans="1:12" ht="12.75" customHeight="1" x14ac:dyDescent="0.2">
      <c r="A98" s="58"/>
      <c r="B98" s="57" t="s">
        <v>679</v>
      </c>
      <c r="C98" s="56" t="s">
        <v>38</v>
      </c>
      <c r="D98" s="55">
        <v>-3358800</v>
      </c>
      <c r="E98" s="54">
        <v>352.8372</v>
      </c>
      <c r="F98" s="52">
        <v>366.35</v>
      </c>
      <c r="G98" s="52">
        <v>2554.157475</v>
      </c>
      <c r="H98" s="52">
        <f>+(D98*F98)/100000</f>
        <v>-12304.9638</v>
      </c>
      <c r="L98" s="53"/>
    </row>
    <row r="99" spans="1:12" ht="12.75" customHeight="1" x14ac:dyDescent="0.2">
      <c r="A99" s="58"/>
      <c r="B99" s="57" t="s">
        <v>678</v>
      </c>
      <c r="C99" s="56" t="s">
        <v>677</v>
      </c>
      <c r="D99" s="55">
        <v>-337896</v>
      </c>
      <c r="E99" s="54">
        <v>971.59860001302172</v>
      </c>
      <c r="F99" s="52">
        <v>1030.3499999999999</v>
      </c>
      <c r="G99" s="52">
        <v>586.82736220000004</v>
      </c>
      <c r="H99" s="52">
        <f>+(D99*F99)/100000</f>
        <v>-3481.5114359999998</v>
      </c>
      <c r="L99" s="53"/>
    </row>
    <row r="100" spans="1:12" ht="12.75" customHeight="1" x14ac:dyDescent="0.2">
      <c r="A100" s="58"/>
      <c r="B100" s="57" t="s">
        <v>54</v>
      </c>
      <c r="C100" s="56" t="s">
        <v>30</v>
      </c>
      <c r="D100" s="55">
        <v>-563325</v>
      </c>
      <c r="E100" s="54">
        <v>4092.2185069009897</v>
      </c>
      <c r="F100" s="52">
        <v>4133.6000000000004</v>
      </c>
      <c r="G100" s="52">
        <v>4102.4523368999999</v>
      </c>
      <c r="H100" s="52">
        <f>+(D100*F100)/100000</f>
        <v>-23285.602200000001</v>
      </c>
      <c r="L100" s="53"/>
    </row>
    <row r="101" spans="1:12" x14ac:dyDescent="0.2">
      <c r="B101" s="57" t="s">
        <v>377</v>
      </c>
      <c r="C101" s="56" t="s">
        <v>30</v>
      </c>
      <c r="D101" s="55">
        <v>-600</v>
      </c>
      <c r="E101" s="54">
        <v>1680.1</v>
      </c>
      <c r="F101" s="52">
        <v>1683.1</v>
      </c>
      <c r="G101" s="52">
        <v>1.7800229999999999</v>
      </c>
      <c r="H101" s="52">
        <f>+(D101*F101)/100000</f>
        <v>-10.098599999999999</v>
      </c>
      <c r="L101" s="53"/>
    </row>
    <row r="102" spans="1:12" x14ac:dyDescent="0.2">
      <c r="B102" s="57" t="s">
        <v>150</v>
      </c>
      <c r="C102" s="56" t="s">
        <v>59</v>
      </c>
      <c r="D102" s="55">
        <v>-651750</v>
      </c>
      <c r="E102" s="54">
        <v>700.13440000000003</v>
      </c>
      <c r="F102" s="52">
        <v>719.3</v>
      </c>
      <c r="G102" s="52">
        <v>906.83354439999994</v>
      </c>
      <c r="H102" s="52">
        <f>+(D102*F102)/100000</f>
        <v>-4688.0377500000004</v>
      </c>
      <c r="L102" s="53"/>
    </row>
    <row r="103" spans="1:12" x14ac:dyDescent="0.2">
      <c r="B103" s="57" t="s">
        <v>114</v>
      </c>
      <c r="C103" s="56" t="s">
        <v>115</v>
      </c>
      <c r="D103" s="55">
        <v>-3300000</v>
      </c>
      <c r="E103" s="54">
        <v>131.6748</v>
      </c>
      <c r="F103" s="52">
        <v>135.19</v>
      </c>
      <c r="G103" s="52">
        <v>821.17529999999999</v>
      </c>
      <c r="H103" s="52">
        <f>+(D103*F103)/100000</f>
        <v>-4461.2700000000004</v>
      </c>
      <c r="L103" s="53"/>
    </row>
    <row r="104" spans="1:12" x14ac:dyDescent="0.2">
      <c r="B104" s="57" t="s">
        <v>152</v>
      </c>
      <c r="C104" s="56" t="s">
        <v>153</v>
      </c>
      <c r="D104" s="55">
        <v>-742000</v>
      </c>
      <c r="E104" s="54">
        <v>3363.2924737735848</v>
      </c>
      <c r="F104" s="52">
        <v>3508</v>
      </c>
      <c r="G104" s="52">
        <v>4469.8580849999998</v>
      </c>
      <c r="H104" s="52">
        <f>+(D104*F104)/100000</f>
        <v>-26029.360000000001</v>
      </c>
      <c r="L104" s="53"/>
    </row>
    <row r="105" spans="1:12" x14ac:dyDescent="0.2">
      <c r="B105" s="57" t="s">
        <v>379</v>
      </c>
      <c r="C105" s="56" t="s">
        <v>52</v>
      </c>
      <c r="D105" s="55">
        <v>-12500</v>
      </c>
      <c r="E105" s="54">
        <v>3355.3960000000002</v>
      </c>
      <c r="F105" s="52">
        <v>3285.1</v>
      </c>
      <c r="G105" s="52">
        <v>74.125093800000002</v>
      </c>
      <c r="H105" s="52">
        <f>+(D105*F105)/100000</f>
        <v>-410.63749999999999</v>
      </c>
      <c r="L105" s="53"/>
    </row>
    <row r="106" spans="1:12" x14ac:dyDescent="0.2">
      <c r="B106" s="57" t="s">
        <v>301</v>
      </c>
      <c r="C106" s="56" t="s">
        <v>59</v>
      </c>
      <c r="D106" s="55">
        <v>-60200</v>
      </c>
      <c r="E106" s="54">
        <v>2513.5511000000001</v>
      </c>
      <c r="F106" s="52">
        <v>2465.3000000000002</v>
      </c>
      <c r="G106" s="52">
        <v>269.77696900000001</v>
      </c>
      <c r="H106" s="52">
        <f>+(D106*F106)/100000</f>
        <v>-1484.1106</v>
      </c>
      <c r="L106" s="53"/>
    </row>
    <row r="107" spans="1:12" x14ac:dyDescent="0.2">
      <c r="B107" s="57" t="s">
        <v>676</v>
      </c>
      <c r="C107" s="56" t="s">
        <v>177</v>
      </c>
      <c r="D107" s="55">
        <v>-41800</v>
      </c>
      <c r="E107" s="54">
        <v>11559.483288277512</v>
      </c>
      <c r="F107" s="52">
        <v>11577.8</v>
      </c>
      <c r="G107" s="52">
        <v>853.77639049999993</v>
      </c>
      <c r="H107" s="52">
        <f>+(D107*F107)/100000</f>
        <v>-4839.5203999999994</v>
      </c>
      <c r="L107" s="53"/>
    </row>
    <row r="108" spans="1:12" x14ac:dyDescent="0.2">
      <c r="B108" s="57" t="s">
        <v>227</v>
      </c>
      <c r="C108" s="56" t="s">
        <v>228</v>
      </c>
      <c r="D108" s="55">
        <v>-1391585</v>
      </c>
      <c r="E108" s="54">
        <v>577.9990999974849</v>
      </c>
      <c r="F108" s="52">
        <v>605.65</v>
      </c>
      <c r="G108" s="52">
        <v>1515.7700453999998</v>
      </c>
      <c r="H108" s="52">
        <f>+(D108*F108)/100000</f>
        <v>-8428.1345524999997</v>
      </c>
      <c r="L108" s="53"/>
    </row>
    <row r="109" spans="1:12" x14ac:dyDescent="0.2">
      <c r="B109" s="57" t="s">
        <v>46</v>
      </c>
      <c r="C109" s="56" t="s">
        <v>22</v>
      </c>
      <c r="D109" s="55">
        <v>-1875</v>
      </c>
      <c r="E109" s="54">
        <v>994.7666026666667</v>
      </c>
      <c r="F109" s="52">
        <v>990.45</v>
      </c>
      <c r="G109" s="52">
        <v>3.2780155999999998</v>
      </c>
      <c r="H109" s="52">
        <f>+(D109*F109)/100000</f>
        <v>-18.570937499999999</v>
      </c>
      <c r="L109" s="53"/>
    </row>
    <row r="110" spans="1:12" x14ac:dyDescent="0.2">
      <c r="B110" s="57" t="s">
        <v>675</v>
      </c>
      <c r="C110" s="56" t="s">
        <v>44</v>
      </c>
      <c r="D110" s="55">
        <v>-41000</v>
      </c>
      <c r="E110" s="54">
        <v>1576.7076</v>
      </c>
      <c r="F110" s="52">
        <v>1637.65</v>
      </c>
      <c r="G110" s="52">
        <v>122.15898749999999</v>
      </c>
      <c r="H110" s="52">
        <f>+(D110*F110)/100000</f>
        <v>-671.43650000000002</v>
      </c>
      <c r="L110" s="53"/>
    </row>
    <row r="111" spans="1:12" x14ac:dyDescent="0.2">
      <c r="B111" s="57" t="s">
        <v>383</v>
      </c>
      <c r="C111" s="56" t="s">
        <v>30</v>
      </c>
      <c r="D111" s="55">
        <v>-102000</v>
      </c>
      <c r="E111" s="54">
        <v>309.49110000000002</v>
      </c>
      <c r="F111" s="52">
        <v>313.05</v>
      </c>
      <c r="G111" s="52">
        <v>58.014794999999999</v>
      </c>
      <c r="H111" s="52">
        <f>+(D111*F111)/100000</f>
        <v>-319.31099999999998</v>
      </c>
      <c r="L111" s="53"/>
    </row>
    <row r="112" spans="1:12" x14ac:dyDescent="0.2">
      <c r="B112" s="57"/>
      <c r="C112" s="56"/>
      <c r="D112" s="55"/>
      <c r="E112" s="54"/>
      <c r="F112" s="52"/>
      <c r="G112" s="52"/>
      <c r="H112" s="52"/>
      <c r="L112" s="53"/>
    </row>
    <row r="113" spans="2:12" x14ac:dyDescent="0.2">
      <c r="B113" s="57"/>
      <c r="C113" s="56"/>
      <c r="D113" s="55"/>
      <c r="E113" s="54"/>
      <c r="F113" s="52"/>
      <c r="G113" s="52"/>
      <c r="H113" s="52"/>
      <c r="L113" s="53"/>
    </row>
    <row r="114" spans="2:12" x14ac:dyDescent="0.2">
      <c r="B114" s="57"/>
      <c r="C114" s="56"/>
      <c r="D114" s="55"/>
      <c r="E114" s="54"/>
      <c r="F114" s="52"/>
      <c r="G114" s="52"/>
      <c r="H114" s="52"/>
      <c r="L114" s="53"/>
    </row>
    <row r="115" spans="2:12" x14ac:dyDescent="0.2">
      <c r="B115" s="57"/>
      <c r="C115" s="56"/>
      <c r="D115" s="55"/>
      <c r="E115" s="54"/>
      <c r="F115" s="52"/>
      <c r="G115" s="52"/>
      <c r="H115" s="52"/>
      <c r="L115" s="53"/>
    </row>
    <row r="116" spans="2:12" x14ac:dyDescent="0.2">
      <c r="B116" s="57"/>
      <c r="C116" s="56"/>
      <c r="D116" s="55"/>
      <c r="E116" s="54"/>
      <c r="F116" s="52"/>
      <c r="G116" s="52"/>
      <c r="H116" s="52"/>
      <c r="L116" s="53"/>
    </row>
    <row r="119" spans="2:12" x14ac:dyDescent="0.2">
      <c r="H119" s="52">
        <f>SUM(H9:H118)</f>
        <v>-1038488.4431009999</v>
      </c>
    </row>
  </sheetData>
  <mergeCells count="2">
    <mergeCell ref="A3:G3"/>
    <mergeCell ref="A7:F7"/>
  </mergeCell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HDFCGR</vt:lpstr>
      <vt:lpstr>DerivativeHDFCGR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Harshal Sutaria</dc:creator>
  <cp:lastModifiedBy>Harshal Sutaria</cp:lastModifiedBy>
  <dcterms:created xsi:type="dcterms:W3CDTF">2025-02-07T11:02:58Z</dcterms:created>
  <dcterms:modified xsi:type="dcterms:W3CDTF">2025-02-07T11:12:18Z</dcterms:modified>
</cp:coreProperties>
</file>