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hon\Desktop\"/>
    </mc:Choice>
  </mc:AlternateContent>
  <bookViews>
    <workbookView xWindow="0" yWindow="0" windowWidth="20460" windowHeight="7830"/>
  </bookViews>
  <sheets>
    <sheet name="Feuil1" sheetId="1" r:id="rId1"/>
    <sheet name="prices" sheetId="2" r:id="rId2"/>
  </sheets>
  <definedNames>
    <definedName name="_xlnm._FilterDatabase" localSheetId="0" hidden="1">Feuil1!$A$2:$K$83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2" l="1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4" i="1" l="1"/>
  <c r="E24" i="1" s="1"/>
  <c r="D36" i="1"/>
  <c r="E36" i="1" s="1"/>
  <c r="D31" i="1"/>
  <c r="E31" i="1" s="1"/>
  <c r="D33" i="1"/>
  <c r="E33" i="1" s="1"/>
  <c r="D32" i="1"/>
  <c r="E32" i="1" s="1"/>
  <c r="D38" i="1"/>
  <c r="E38" i="1" s="1"/>
  <c r="D27" i="1"/>
  <c r="E27" i="1" s="1"/>
  <c r="D29" i="1"/>
  <c r="E29" i="1" s="1"/>
  <c r="D63" i="1"/>
  <c r="E63" i="1" s="1"/>
  <c r="D71" i="1"/>
  <c r="E71" i="1" s="1"/>
  <c r="D59" i="1"/>
  <c r="E59" i="1" s="1"/>
  <c r="D70" i="1"/>
  <c r="E70" i="1" s="1"/>
  <c r="D73" i="1"/>
  <c r="E73" i="1" s="1"/>
  <c r="D62" i="1"/>
  <c r="E62" i="1" s="1"/>
  <c r="D64" i="1"/>
  <c r="E64" i="1" s="1"/>
  <c r="D50" i="1"/>
  <c r="E50" i="1" s="1"/>
  <c r="D56" i="1"/>
  <c r="E56" i="1" s="1"/>
  <c r="D44" i="1"/>
  <c r="E44" i="1" s="1"/>
  <c r="D9" i="1"/>
  <c r="E9" i="1" s="1"/>
  <c r="D17" i="1"/>
  <c r="E17" i="1" s="1"/>
  <c r="D16" i="1"/>
  <c r="E16" i="1" s="1"/>
  <c r="D20" i="1"/>
  <c r="E20" i="1" s="1"/>
  <c r="D8" i="1"/>
  <c r="E8" i="1" s="1"/>
  <c r="D22" i="1"/>
  <c r="E22" i="1" s="1"/>
  <c r="D23" i="1"/>
  <c r="E23" i="1" s="1"/>
  <c r="D30" i="1"/>
  <c r="E30" i="1" s="1"/>
  <c r="D35" i="1"/>
  <c r="E35" i="1" s="1"/>
  <c r="D25" i="1"/>
  <c r="E25" i="1" s="1"/>
  <c r="D37" i="1"/>
  <c r="E37" i="1" s="1"/>
  <c r="D34" i="1"/>
  <c r="E34" i="1" s="1"/>
  <c r="D39" i="1"/>
  <c r="E39" i="1" s="1"/>
  <c r="D26" i="1"/>
  <c r="E26" i="1" s="1"/>
  <c r="D28" i="1"/>
  <c r="E28" i="1" s="1"/>
  <c r="D68" i="1"/>
  <c r="E68" i="1" s="1"/>
  <c r="D69" i="1"/>
  <c r="E69" i="1" s="1"/>
  <c r="D40" i="1"/>
  <c r="E40" i="1" s="1"/>
  <c r="D49" i="1"/>
  <c r="E49" i="1" s="1"/>
  <c r="D53" i="1"/>
  <c r="E53" i="1" s="1"/>
  <c r="D52" i="1"/>
  <c r="E52" i="1" s="1"/>
  <c r="D82" i="1"/>
  <c r="E82" i="1" s="1"/>
  <c r="D55" i="1"/>
  <c r="E55" i="1" s="1"/>
  <c r="D54" i="1"/>
  <c r="E54" i="1" s="1"/>
  <c r="D81" i="1"/>
  <c r="E81" i="1" s="1"/>
  <c r="D80" i="1"/>
  <c r="E80" i="1" s="1"/>
  <c r="D58" i="1"/>
  <c r="E58" i="1" s="1"/>
  <c r="D60" i="1"/>
  <c r="E60" i="1" s="1"/>
  <c r="D83" i="1"/>
  <c r="E83" i="1" s="1"/>
  <c r="D72" i="1"/>
  <c r="E72" i="1" s="1"/>
  <c r="D65" i="1"/>
  <c r="E65" i="1" s="1"/>
  <c r="D41" i="1"/>
  <c r="E41" i="1" s="1"/>
  <c r="D51" i="1"/>
  <c r="E51" i="1" s="1"/>
  <c r="D57" i="1"/>
  <c r="E57" i="1" s="1"/>
  <c r="D67" i="1"/>
  <c r="E67" i="1" s="1"/>
  <c r="D66" i="1"/>
  <c r="E66" i="1" s="1"/>
  <c r="D75" i="1"/>
  <c r="E75" i="1" s="1"/>
  <c r="D74" i="1"/>
  <c r="E74" i="1" s="1"/>
  <c r="D43" i="1"/>
  <c r="E43" i="1" s="1"/>
  <c r="D42" i="1"/>
  <c r="E42" i="1" s="1"/>
  <c r="D61" i="1"/>
  <c r="E61" i="1" s="1"/>
  <c r="D79" i="1"/>
  <c r="E79" i="1" s="1"/>
  <c r="D78" i="1"/>
  <c r="E78" i="1" s="1"/>
  <c r="D48" i="1"/>
  <c r="E48" i="1" s="1"/>
  <c r="D47" i="1"/>
  <c r="E47" i="1" s="1"/>
  <c r="D77" i="1"/>
  <c r="E77" i="1" s="1"/>
  <c r="D76" i="1"/>
  <c r="E76" i="1" s="1"/>
  <c r="D46" i="1"/>
  <c r="E46" i="1" s="1"/>
  <c r="D45" i="1"/>
  <c r="E45" i="1" s="1"/>
  <c r="D18" i="1"/>
  <c r="E18" i="1" s="1"/>
  <c r="D19" i="1"/>
  <c r="E19" i="1" s="1"/>
  <c r="D21" i="1"/>
  <c r="E21" i="1" s="1"/>
  <c r="D13" i="1"/>
  <c r="E13" i="1" s="1"/>
  <c r="D12" i="1"/>
  <c r="E12" i="1" s="1"/>
  <c r="D11" i="1"/>
  <c r="E11" i="1" s="1"/>
  <c r="D14" i="1"/>
  <c r="E14" i="1" s="1"/>
  <c r="D3" i="1"/>
  <c r="E3" i="1" s="1"/>
  <c r="D15" i="1"/>
  <c r="E15" i="1" s="1"/>
  <c r="D10" i="1"/>
  <c r="E10" i="1" s="1"/>
  <c r="D7" i="1"/>
  <c r="E7" i="1" s="1"/>
  <c r="D5" i="1"/>
  <c r="E5" i="1" s="1"/>
  <c r="D4" i="1"/>
  <c r="E4" i="1" s="1"/>
  <c r="D6" i="1"/>
  <c r="E6" i="1" s="1"/>
  <c r="G61" i="1" l="1"/>
  <c r="I61" i="1" s="1"/>
  <c r="G35" i="1"/>
  <c r="I35" i="1" s="1"/>
  <c r="G75" i="1"/>
  <c r="I75" i="1" s="1"/>
  <c r="G8" i="1"/>
  <c r="I8" i="1" s="1"/>
  <c r="G3" i="1"/>
  <c r="I3" i="1" s="1"/>
  <c r="G81" i="1"/>
  <c r="I81" i="1" s="1"/>
  <c r="G59" i="1"/>
  <c r="I59" i="1" s="1"/>
  <c r="G13" i="1"/>
  <c r="I13" i="1" s="1"/>
  <c r="G52" i="1"/>
  <c r="I52" i="1" s="1"/>
  <c r="G27" i="1"/>
  <c r="I27" i="1" s="1"/>
  <c r="G45" i="1"/>
  <c r="I45" i="1" s="1"/>
  <c r="G51" i="1"/>
  <c r="I51" i="1" s="1"/>
  <c r="G69" i="1"/>
  <c r="I69" i="1" s="1"/>
  <c r="G9" i="1"/>
  <c r="I9" i="1" s="1"/>
  <c r="G31" i="1"/>
  <c r="I31" i="1" s="1"/>
  <c r="G5" i="1"/>
  <c r="I5" i="1" s="1"/>
  <c r="G47" i="1"/>
  <c r="I47" i="1" s="1"/>
  <c r="G83" i="1"/>
  <c r="I83" i="1" s="1"/>
  <c r="G39" i="1"/>
  <c r="I39" i="1" s="1"/>
  <c r="G64" i="1"/>
  <c r="I64" i="1" s="1"/>
  <c r="G7" i="1"/>
  <c r="I7" i="1" s="1"/>
  <c r="G14" i="1"/>
  <c r="I14" i="1" s="1"/>
  <c r="G21" i="1"/>
  <c r="I21" i="1" s="1"/>
  <c r="G46" i="1"/>
  <c r="I46" i="1" s="1"/>
  <c r="G48" i="1"/>
  <c r="I48" i="1" s="1"/>
  <c r="G42" i="1"/>
  <c r="I42" i="1" s="1"/>
  <c r="G66" i="1"/>
  <c r="I66" i="1" s="1"/>
  <c r="G41" i="1"/>
  <c r="I41" i="1" s="1"/>
  <c r="G60" i="1"/>
  <c r="I60" i="1" s="1"/>
  <c r="G54" i="1"/>
  <c r="I54" i="1" s="1"/>
  <c r="G53" i="1"/>
  <c r="I53" i="1" s="1"/>
  <c r="G68" i="1"/>
  <c r="I68" i="1" s="1"/>
  <c r="G34" i="1"/>
  <c r="I34" i="1" s="1"/>
  <c r="G30" i="1"/>
  <c r="I30" i="1" s="1"/>
  <c r="G20" i="1"/>
  <c r="I20" i="1" s="1"/>
  <c r="G44" i="1"/>
  <c r="I44" i="1" s="1"/>
  <c r="G62" i="1"/>
  <c r="I62" i="1" s="1"/>
  <c r="G71" i="1"/>
  <c r="I71" i="1" s="1"/>
  <c r="G38" i="1"/>
  <c r="I38" i="1" s="1"/>
  <c r="G36" i="1"/>
  <c r="I36" i="1" s="1"/>
  <c r="G6" i="1"/>
  <c r="I6" i="1" s="1"/>
  <c r="G10" i="1"/>
  <c r="I10" i="1" s="1"/>
  <c r="G11" i="1"/>
  <c r="I11" i="1" s="1"/>
  <c r="G19" i="1"/>
  <c r="I19" i="1" s="1"/>
  <c r="G76" i="1"/>
  <c r="I76" i="1" s="1"/>
  <c r="G78" i="1"/>
  <c r="I78" i="1" s="1"/>
  <c r="G43" i="1"/>
  <c r="I43" i="1" s="1"/>
  <c r="G67" i="1"/>
  <c r="I67" i="1" s="1"/>
  <c r="G65" i="1"/>
  <c r="I65" i="1" s="1"/>
  <c r="G58" i="1"/>
  <c r="I58" i="1" s="1"/>
  <c r="G55" i="1"/>
  <c r="I55" i="1" s="1"/>
  <c r="G49" i="1"/>
  <c r="I49" i="1" s="1"/>
  <c r="G28" i="1"/>
  <c r="I28" i="1" s="1"/>
  <c r="G37" i="1"/>
  <c r="I37" i="1" s="1"/>
  <c r="G23" i="1"/>
  <c r="I23" i="1" s="1"/>
  <c r="G16" i="1"/>
  <c r="I16" i="1" s="1"/>
  <c r="G56" i="1"/>
  <c r="I56" i="1" s="1"/>
  <c r="G73" i="1"/>
  <c r="I73" i="1" s="1"/>
  <c r="G63" i="1"/>
  <c r="I63" i="1" s="1"/>
  <c r="G32" i="1"/>
  <c r="I32" i="1" s="1"/>
  <c r="G24" i="1"/>
  <c r="I24" i="1" s="1"/>
  <c r="G4" i="1"/>
  <c r="I4" i="1" s="1"/>
  <c r="G15" i="1"/>
  <c r="I15" i="1" s="1"/>
  <c r="G12" i="1"/>
  <c r="I12" i="1" s="1"/>
  <c r="G18" i="1"/>
  <c r="I18" i="1" s="1"/>
  <c r="G77" i="1"/>
  <c r="I77" i="1" s="1"/>
  <c r="G79" i="1"/>
  <c r="I79" i="1" s="1"/>
  <c r="G74" i="1"/>
  <c r="I74" i="1" s="1"/>
  <c r="G57" i="1"/>
  <c r="I57" i="1" s="1"/>
  <c r="G72" i="1"/>
  <c r="I72" i="1" s="1"/>
  <c r="G80" i="1"/>
  <c r="I80" i="1" s="1"/>
  <c r="G82" i="1"/>
  <c r="I82" i="1" s="1"/>
  <c r="G40" i="1"/>
  <c r="I40" i="1" s="1"/>
  <c r="G26" i="1"/>
  <c r="I26" i="1" s="1"/>
  <c r="G25" i="1"/>
  <c r="I25" i="1" s="1"/>
  <c r="G22" i="1"/>
  <c r="I22" i="1" s="1"/>
  <c r="G17" i="1"/>
  <c r="I17" i="1" s="1"/>
  <c r="G50" i="1"/>
  <c r="I50" i="1" s="1"/>
  <c r="G70" i="1"/>
  <c r="I70" i="1" s="1"/>
  <c r="G29" i="1"/>
  <c r="I29" i="1" s="1"/>
  <c r="G33" i="1"/>
  <c r="I33" i="1" s="1"/>
  <c r="J50" i="1" l="1"/>
  <c r="K50" i="1"/>
  <c r="K72" i="1"/>
  <c r="J72" i="1"/>
  <c r="J4" i="1"/>
  <c r="K4" i="1"/>
  <c r="K37" i="1"/>
  <c r="J37" i="1"/>
  <c r="K78" i="1"/>
  <c r="J78" i="1"/>
  <c r="K71" i="1"/>
  <c r="J71" i="1"/>
  <c r="K30" i="1"/>
  <c r="J30" i="1"/>
  <c r="J42" i="1"/>
  <c r="K42" i="1"/>
  <c r="K83" i="1"/>
  <c r="J83" i="1"/>
  <c r="K27" i="1"/>
  <c r="J27" i="1"/>
  <c r="J35" i="1"/>
  <c r="K35" i="1"/>
  <c r="K17" i="1"/>
  <c r="J17" i="1"/>
  <c r="K57" i="1"/>
  <c r="J57" i="1"/>
  <c r="K24" i="1"/>
  <c r="J24" i="1"/>
  <c r="K29" i="1"/>
  <c r="J29" i="1"/>
  <c r="K22" i="1"/>
  <c r="J22" i="1"/>
  <c r="K82" i="1"/>
  <c r="J82" i="1"/>
  <c r="K74" i="1"/>
  <c r="J74" i="1"/>
  <c r="J12" i="1"/>
  <c r="K12" i="1"/>
  <c r="K32" i="1"/>
  <c r="J32" i="1"/>
  <c r="J16" i="1"/>
  <c r="K16" i="1"/>
  <c r="K49" i="1"/>
  <c r="J49" i="1"/>
  <c r="K67" i="1"/>
  <c r="J67" i="1"/>
  <c r="J19" i="1"/>
  <c r="K19" i="1"/>
  <c r="K36" i="1"/>
  <c r="J36" i="1"/>
  <c r="K44" i="1"/>
  <c r="J44" i="1"/>
  <c r="K68" i="1"/>
  <c r="J68" i="1"/>
  <c r="K41" i="1"/>
  <c r="J41" i="1"/>
  <c r="K46" i="1"/>
  <c r="J46" i="1"/>
  <c r="K64" i="1"/>
  <c r="J64" i="1"/>
  <c r="K5" i="1"/>
  <c r="J5" i="1"/>
  <c r="J51" i="1"/>
  <c r="K51" i="1"/>
  <c r="K13" i="1"/>
  <c r="J13" i="1"/>
  <c r="J8" i="1"/>
  <c r="K8" i="1"/>
  <c r="K70" i="1"/>
  <c r="J70" i="1"/>
  <c r="K25" i="1"/>
  <c r="J25" i="1"/>
  <c r="K80" i="1"/>
  <c r="J80" i="1"/>
  <c r="K79" i="1"/>
  <c r="J79" i="1"/>
  <c r="K15" i="1"/>
  <c r="J15" i="1"/>
  <c r="K63" i="1"/>
  <c r="J63" i="1"/>
  <c r="K23" i="1"/>
  <c r="J23" i="1"/>
  <c r="K55" i="1"/>
  <c r="J55" i="1"/>
  <c r="K43" i="1"/>
  <c r="J43" i="1"/>
  <c r="K11" i="1"/>
  <c r="J11" i="1"/>
  <c r="K38" i="1"/>
  <c r="J38" i="1"/>
  <c r="J20" i="1"/>
  <c r="K20" i="1"/>
  <c r="K53" i="1"/>
  <c r="J53" i="1"/>
  <c r="K66" i="1"/>
  <c r="J66" i="1"/>
  <c r="K21" i="1"/>
  <c r="J21" i="1"/>
  <c r="K39" i="1"/>
  <c r="J39" i="1"/>
  <c r="K31" i="1"/>
  <c r="J31" i="1"/>
  <c r="K45" i="1"/>
  <c r="J45" i="1"/>
  <c r="K59" i="1"/>
  <c r="J59" i="1"/>
  <c r="K75" i="1"/>
  <c r="J75" i="1"/>
  <c r="J26" i="1"/>
  <c r="K26" i="1"/>
  <c r="K77" i="1"/>
  <c r="J77" i="1"/>
  <c r="K73" i="1"/>
  <c r="J73" i="1"/>
  <c r="J58" i="1"/>
  <c r="K58" i="1"/>
  <c r="K10" i="1"/>
  <c r="J10" i="1"/>
  <c r="K54" i="1"/>
  <c r="J54" i="1"/>
  <c r="J14" i="1"/>
  <c r="K14" i="1"/>
  <c r="K9" i="1"/>
  <c r="J9" i="1"/>
  <c r="K81" i="1"/>
  <c r="J81" i="1"/>
  <c r="K33" i="1"/>
  <c r="J33" i="1"/>
  <c r="K40" i="1"/>
  <c r="J40" i="1"/>
  <c r="J18" i="1"/>
  <c r="K18" i="1"/>
  <c r="K56" i="1"/>
  <c r="J56" i="1"/>
  <c r="K28" i="1"/>
  <c r="J28" i="1"/>
  <c r="K65" i="1"/>
  <c r="J65" i="1"/>
  <c r="K76" i="1"/>
  <c r="J76" i="1"/>
  <c r="K6" i="1"/>
  <c r="J6" i="1"/>
  <c r="K62" i="1"/>
  <c r="J62" i="1"/>
  <c r="J34" i="1"/>
  <c r="K34" i="1"/>
  <c r="K60" i="1"/>
  <c r="J60" i="1"/>
  <c r="K48" i="1"/>
  <c r="J48" i="1"/>
  <c r="K7" i="1"/>
  <c r="J7" i="1"/>
  <c r="K47" i="1"/>
  <c r="J47" i="1"/>
  <c r="K69" i="1"/>
  <c r="J69" i="1"/>
  <c r="K52" i="1"/>
  <c r="J52" i="1"/>
  <c r="K3" i="1"/>
  <c r="J3" i="1"/>
  <c r="K61" i="1"/>
  <c r="J61" i="1"/>
</calcChain>
</file>

<file path=xl/sharedStrings.xml><?xml version="1.0" encoding="utf-8"?>
<sst xmlns="http://schemas.openxmlformats.org/spreadsheetml/2006/main" count="436" uniqueCount="112">
  <si>
    <t>Field</t>
  </si>
  <si>
    <t>Type</t>
  </si>
  <si>
    <t>Null</t>
  </si>
  <si>
    <t>NO</t>
  </si>
  <si>
    <t>int(11)</t>
  </si>
  <si>
    <t>consult_CDC_consultation_physio</t>
  </si>
  <si>
    <t>consult_CDC_consultation_Bengali_Doctor</t>
  </si>
  <si>
    <t>consult_CDC_consultation_Doctor</t>
  </si>
  <si>
    <t>consult_field_visit</t>
  </si>
  <si>
    <t>consult_home_visit</t>
  </si>
  <si>
    <t>consult_medecine</t>
  </si>
  <si>
    <t>consult_calcium_30x500mg</t>
  </si>
  <si>
    <t>consult_making_plaster</t>
  </si>
  <si>
    <t>consult_make_long_plaster</t>
  </si>
  <si>
    <t>consult_make_short_plaster</t>
  </si>
  <si>
    <t>consult_making_dressing</t>
  </si>
  <si>
    <t>consult_X_Ray</t>
  </si>
  <si>
    <t>consult_physiotherapy</t>
  </si>
  <si>
    <t>consult_Other_consultation_care</t>
  </si>
  <si>
    <t>workshop_BHKAFO_night</t>
  </si>
  <si>
    <t>workshop_BHKAFO_walking</t>
  </si>
  <si>
    <t>workshop_UHKAFO_night</t>
  </si>
  <si>
    <t>workshop_UHKAFO_walking</t>
  </si>
  <si>
    <t>workshop_BKAFO_night</t>
  </si>
  <si>
    <t>workshop_BKAFO_walking</t>
  </si>
  <si>
    <t>workshop_UKAFO_night</t>
  </si>
  <si>
    <t>workshop_UKAFO_walking</t>
  </si>
  <si>
    <t>workshop_Knee_brace</t>
  </si>
  <si>
    <t>workshop_BAFO_night</t>
  </si>
  <si>
    <t>workshop_BAFO_walking</t>
  </si>
  <si>
    <t>workshop_UAFO_night</t>
  </si>
  <si>
    <t>workshop_UAFO_walking</t>
  </si>
  <si>
    <t>workshop_Orthoshoes_with_bar</t>
  </si>
  <si>
    <t>workshop_Orthoshoes_without_bar</t>
  </si>
  <si>
    <t>workshop_DDB_splint</t>
  </si>
  <si>
    <t>workshop_Compensation_sole</t>
  </si>
  <si>
    <t>workshop_Arch_support</t>
  </si>
  <si>
    <t>workshop_Matetarsal_pade</t>
  </si>
  <si>
    <t>workshop_Supinator_corner</t>
  </si>
  <si>
    <t>workshop_Wirst_splint</t>
  </si>
  <si>
    <t>workshop_Hand_splint</t>
  </si>
  <si>
    <t>workshop_Finger_splint</t>
  </si>
  <si>
    <t>workshop_Walker_with_wheel</t>
  </si>
  <si>
    <t>workshop_Walker_without_wheel</t>
  </si>
  <si>
    <t>workshop_Crutch_a_pair</t>
  </si>
  <si>
    <t>workshop_Crutch_a_piece</t>
  </si>
  <si>
    <t>workshop_Wheel_chair</t>
  </si>
  <si>
    <t>workshop_CP_chair</t>
  </si>
  <si>
    <t>workshop_CP_standing_table</t>
  </si>
  <si>
    <t>workshop_Cervical_Collar</t>
  </si>
  <si>
    <t>workshop_Abdominal_corset_belt</t>
  </si>
  <si>
    <t>workshop_Reparing</t>
  </si>
  <si>
    <t>workshop_Other_orthodevice</t>
  </si>
  <si>
    <t>surgical_osteotomy</t>
  </si>
  <si>
    <t>surgical_epiphysiodesis</t>
  </si>
  <si>
    <t>surgical_polio_AL</t>
  </si>
  <si>
    <t>surgical_percutaneous_AL_club_foot</t>
  </si>
  <si>
    <t>surgical_PMR_club_foot</t>
  </si>
  <si>
    <t>surgical_Burn_release</t>
  </si>
  <si>
    <t>surgical_Pin_removal</t>
  </si>
  <si>
    <t>surgical_other_operation</t>
  </si>
  <si>
    <t>other_microbus</t>
  </si>
  <si>
    <t>other_CMOSH_follow_up</t>
  </si>
  <si>
    <t>consult_give_appointment</t>
  </si>
  <si>
    <t>consult_vitamineD</t>
  </si>
  <si>
    <t>consult_nutritionalAdvice</t>
  </si>
  <si>
    <t>consult_nutritionalSupport</t>
  </si>
  <si>
    <t>consult_group_physiotherapy</t>
  </si>
  <si>
    <t>workshop_BHKAFO_Drop_lock_single_axis</t>
  </si>
  <si>
    <t>workshop_crutch_alumenium</t>
  </si>
  <si>
    <t>workshop_chair_china</t>
  </si>
  <si>
    <t>workshop_mailwalke_brace</t>
  </si>
  <si>
    <t>workshop_leg_truction</t>
  </si>
  <si>
    <t>workshop_thoracic_brace</t>
  </si>
  <si>
    <t>workshop_samainto_brace</t>
  </si>
  <si>
    <t>workshop_fracture_brace</t>
  </si>
  <si>
    <t>workshop_smo</t>
  </si>
  <si>
    <t>workshop_lifspring_afo</t>
  </si>
  <si>
    <t>surgical_osteotomy_bi</t>
  </si>
  <si>
    <t>surgical_epiphysiodesis_bi</t>
  </si>
  <si>
    <t>surgical_polio_achileus_Achileus_lenthening_bi</t>
  </si>
  <si>
    <t>surgical_percutaneous_achil_tenotomy_bi_cmosh</t>
  </si>
  <si>
    <t>surgical_percutaneous_achil_tenotomy_uni_cdc</t>
  </si>
  <si>
    <t>surgical_percutaneous_achil_tenotomy_bi_cdc</t>
  </si>
  <si>
    <t>surgical_PMR_club_club_foot_bi</t>
  </si>
  <si>
    <t>surgical_burn_little_release</t>
  </si>
  <si>
    <t>Item</t>
  </si>
  <si>
    <t>Catégory actuelle</t>
  </si>
  <si>
    <t>Nouvelle catégorie</t>
  </si>
  <si>
    <t>consult</t>
  </si>
  <si>
    <t>other</t>
  </si>
  <si>
    <t>surgical</t>
  </si>
  <si>
    <t>workshop</t>
  </si>
  <si>
    <t>id</t>
  </si>
  <si>
    <t>socialLevelPercentage_0</t>
  </si>
  <si>
    <t>socialLevelPercentage_1</t>
  </si>
  <si>
    <t>socialLevelPercentage_2</t>
  </si>
  <si>
    <t>socialLevelPercentage_3</t>
  </si>
  <si>
    <t>socialLevelPercentage_4</t>
  </si>
  <si>
    <t>0.1</t>
  </si>
  <si>
    <t>0.3</t>
  </si>
  <si>
    <t>0.7</t>
  </si>
  <si>
    <t>0.2</t>
  </si>
  <si>
    <t>0.4</t>
  </si>
  <si>
    <t>Prix aujourd'hui</t>
  </si>
  <si>
    <t>Table</t>
  </si>
  <si>
    <t>Format</t>
  </si>
  <si>
    <t>bills</t>
  </si>
  <si>
    <t>prices</t>
  </si>
  <si>
    <t>INT(11) NOT NULL DEFAULT '0'</t>
  </si>
  <si>
    <t>INT(11) NULL DEFAULT '-1'</t>
  </si>
  <si>
    <t>medecine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</si>
</sst>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/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2" fillId="0" borderId="7" xfId="0" applyFont="1" applyFill="1" applyBorder="1"/>
    <xf numFmtId="0" fontId="2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E1" zoomScaleNormal="100" workbookViewId="0">
      <selection activeCell="G3" sqref="G3"/>
    </sheetView>
  </sheetViews>
  <sheetFormatPr baseColWidth="10" defaultRowHeight="15.75" outlineLevelCol="1" x14ac:dyDescent="0.25"/>
  <cols>
    <col min="1" max="1" width="41.5703125" style="8" hidden="1" customWidth="1" outlineLevel="1"/>
    <col min="2" max="3" width="20.7109375" style="8" hidden="1" customWidth="1" outlineLevel="1"/>
    <col min="4" max="4" width="11.42578125" style="4" hidden="1" customWidth="1" outlineLevel="1"/>
    <col min="5" max="5" width="32.85546875" style="4" customWidth="1" collapsed="1"/>
    <col min="6" max="6" width="32.85546875" style="13" customWidth="1"/>
    <col min="7" max="7" width="26.28515625" style="13" customWidth="1" collapsed="1"/>
    <col min="8" max="8" width="30.85546875" style="17" customWidth="1"/>
    <col min="9" max="9" width="11.42578125" style="16"/>
    <col min="10" max="10" width="124.7109375" style="16" bestFit="1" customWidth="1"/>
    <col min="11" max="11" width="55.7109375" style="16" customWidth="1"/>
    <col min="12" max="12" width="11.42578125" style="16"/>
    <col min="13" max="16384" width="11.42578125" style="1"/>
  </cols>
  <sheetData>
    <row r="1" spans="1:12" s="24" customFormat="1" x14ac:dyDescent="0.25">
      <c r="A1" s="9" t="s">
        <v>0</v>
      </c>
      <c r="B1" s="10" t="s">
        <v>1</v>
      </c>
      <c r="C1" s="10" t="s">
        <v>2</v>
      </c>
      <c r="D1" s="11"/>
      <c r="E1" s="20"/>
      <c r="F1" s="20"/>
      <c r="G1" s="21"/>
      <c r="H1" s="22"/>
      <c r="I1" s="23" t="s">
        <v>105</v>
      </c>
      <c r="J1" s="23" t="s">
        <v>107</v>
      </c>
      <c r="K1" s="23" t="s">
        <v>108</v>
      </c>
      <c r="L1" s="23"/>
    </row>
    <row r="2" spans="1:12" s="24" customFormat="1" x14ac:dyDescent="0.25">
      <c r="A2" s="18"/>
      <c r="B2" s="12"/>
      <c r="C2" s="12"/>
      <c r="D2" s="19"/>
      <c r="E2" s="20" t="s">
        <v>86</v>
      </c>
      <c r="F2" s="20" t="s">
        <v>104</v>
      </c>
      <c r="G2" s="21" t="s">
        <v>87</v>
      </c>
      <c r="H2" s="22" t="s">
        <v>88</v>
      </c>
      <c r="I2" s="23" t="s">
        <v>106</v>
      </c>
      <c r="J2" s="23" t="s">
        <v>109</v>
      </c>
      <c r="K2" s="23" t="s">
        <v>110</v>
      </c>
      <c r="L2" s="23"/>
    </row>
    <row r="3" spans="1:12" x14ac:dyDescent="0.25">
      <c r="A3" s="2" t="s">
        <v>11</v>
      </c>
      <c r="B3" s="3" t="s">
        <v>4</v>
      </c>
      <c r="C3" s="3" t="s">
        <v>3</v>
      </c>
      <c r="D3" s="4">
        <f t="shared" ref="D3:D34" si="0">FIND("_",A3)</f>
        <v>8</v>
      </c>
      <c r="E3" s="4" t="str">
        <f t="shared" ref="E3:E34" si="1">MID($A3,$D3+1,1000)</f>
        <v>calcium_30x500mg</v>
      </c>
      <c r="F3" s="13">
        <f>VLOOKUP($A3,prices!$1:$1048576,5,FALSE)</f>
        <v>100</v>
      </c>
      <c r="G3" s="14" t="str">
        <f t="shared" ref="G3:G34" si="2">MID($A3,1,$D3-1)</f>
        <v>consult</v>
      </c>
      <c r="H3" s="17" t="s">
        <v>111</v>
      </c>
      <c r="I3" s="16" t="b">
        <f>$G3&lt;&gt;$H3</f>
        <v>1</v>
      </c>
      <c r="J3" s="16" t="str">
        <f>IF($I3,"ALTER TABLE `"&amp;J$1&amp;"` CHANGE `"&amp;$A3&amp;"` `"&amp;$H3&amp;"_"&amp;$E3&amp;"` "&amp;J$2&amp;";","")</f>
        <v>ALTER TABLE `bills` CHANGE `consult_calcium_30x500mg` `medecine_calcium_30x500mg` INT(11) NOT NULL DEFAULT '0';</v>
      </c>
      <c r="K3" s="16" t="str">
        <f t="shared" ref="K3:K66" si="3">IF($I3,"ALTER TABLE `"&amp;K$1&amp;"` CHANGE `"&amp;$A3&amp;"` `"&amp;$H3&amp;"_"&amp;$E3&amp;"` "&amp;K$2&amp;";","")</f>
        <v>ALTER TABLE `prices` CHANGE `consult_calcium_30x500mg` `medecine_calcium_30x500mg` INT(11) NULL DEFAULT '-1';</v>
      </c>
    </row>
    <row r="4" spans="1:12" x14ac:dyDescent="0.25">
      <c r="A4" s="2" t="s">
        <v>6</v>
      </c>
      <c r="B4" s="3" t="s">
        <v>4</v>
      </c>
      <c r="C4" s="3" t="s">
        <v>3</v>
      </c>
      <c r="D4" s="4">
        <f t="shared" si="0"/>
        <v>8</v>
      </c>
      <c r="E4" s="4" t="str">
        <f t="shared" si="1"/>
        <v>CDC_consultation_Bengali_Doctor</v>
      </c>
      <c r="F4" s="13">
        <f>VLOOKUP($A4,prices!$1:$1048576,5,FALSE)</f>
        <v>-1</v>
      </c>
      <c r="G4" s="14" t="str">
        <f t="shared" si="2"/>
        <v>consult</v>
      </c>
      <c r="H4" s="17" t="s">
        <v>89</v>
      </c>
      <c r="I4" s="16" t="b">
        <f t="shared" ref="I4:I67" si="4">$G4&lt;&gt;$H4</f>
        <v>0</v>
      </c>
      <c r="J4" s="16" t="str">
        <f t="shared" ref="J4:K67" si="5">IF($I4,"ALTER TABLE `"&amp;J$1&amp;"` CHANGE `"&amp;$A4&amp;"` `"&amp;$H4&amp;"_"&amp;$E4&amp;"` "&amp;J$2&amp;";","")</f>
        <v/>
      </c>
      <c r="K4" s="16" t="str">
        <f t="shared" si="3"/>
        <v/>
      </c>
    </row>
    <row r="5" spans="1:12" x14ac:dyDescent="0.25">
      <c r="A5" s="2" t="s">
        <v>7</v>
      </c>
      <c r="B5" s="3" t="s">
        <v>4</v>
      </c>
      <c r="C5" s="3" t="s">
        <v>3</v>
      </c>
      <c r="D5" s="4">
        <f t="shared" si="0"/>
        <v>8</v>
      </c>
      <c r="E5" s="4" t="str">
        <f t="shared" si="1"/>
        <v>CDC_consultation_Doctor</v>
      </c>
      <c r="F5" s="13">
        <f>VLOOKUP($A5,prices!$1:$1048576,5,FALSE)</f>
        <v>300</v>
      </c>
      <c r="G5" s="14" t="str">
        <f t="shared" si="2"/>
        <v>consult</v>
      </c>
      <c r="H5" s="17" t="s">
        <v>89</v>
      </c>
      <c r="I5" s="16" t="b">
        <f t="shared" si="4"/>
        <v>0</v>
      </c>
      <c r="J5" s="16" t="str">
        <f t="shared" si="5"/>
        <v/>
      </c>
      <c r="K5" s="16" t="str">
        <f t="shared" si="3"/>
        <v/>
      </c>
    </row>
    <row r="6" spans="1:12" x14ac:dyDescent="0.25">
      <c r="A6" s="2" t="s">
        <v>5</v>
      </c>
      <c r="B6" s="3" t="s">
        <v>4</v>
      </c>
      <c r="C6" s="3" t="s">
        <v>3</v>
      </c>
      <c r="D6" s="4">
        <f t="shared" si="0"/>
        <v>8</v>
      </c>
      <c r="E6" s="4" t="str">
        <f t="shared" si="1"/>
        <v>CDC_consultation_physio</v>
      </c>
      <c r="F6" s="13">
        <f>VLOOKUP($A6,prices!$1:$1048576,5,FALSE)</f>
        <v>100</v>
      </c>
      <c r="G6" s="14" t="str">
        <f t="shared" si="2"/>
        <v>consult</v>
      </c>
      <c r="H6" s="17" t="s">
        <v>89</v>
      </c>
      <c r="I6" s="16" t="b">
        <f t="shared" si="4"/>
        <v>0</v>
      </c>
      <c r="J6" s="16" t="str">
        <f t="shared" si="5"/>
        <v/>
      </c>
      <c r="K6" s="16" t="str">
        <f t="shared" si="3"/>
        <v/>
      </c>
    </row>
    <row r="7" spans="1:12" x14ac:dyDescent="0.25">
      <c r="A7" s="2" t="s">
        <v>8</v>
      </c>
      <c r="B7" s="3" t="s">
        <v>4</v>
      </c>
      <c r="C7" s="3" t="s">
        <v>3</v>
      </c>
      <c r="D7" s="4">
        <f t="shared" si="0"/>
        <v>8</v>
      </c>
      <c r="E7" s="4" t="str">
        <f t="shared" si="1"/>
        <v>field_visit</v>
      </c>
      <c r="F7" s="13">
        <f>VLOOKUP($A7,prices!$1:$1048576,5,FALSE)</f>
        <v>-1</v>
      </c>
      <c r="G7" s="14" t="str">
        <f t="shared" si="2"/>
        <v>consult</v>
      </c>
      <c r="H7" s="17" t="s">
        <v>89</v>
      </c>
      <c r="I7" s="16" t="b">
        <f t="shared" si="4"/>
        <v>0</v>
      </c>
      <c r="J7" s="16" t="str">
        <f t="shared" si="5"/>
        <v/>
      </c>
      <c r="K7" s="16" t="str">
        <f t="shared" si="3"/>
        <v/>
      </c>
    </row>
    <row r="8" spans="1:12" x14ac:dyDescent="0.25">
      <c r="A8" s="2" t="s">
        <v>63</v>
      </c>
      <c r="B8" s="3" t="s">
        <v>4</v>
      </c>
      <c r="C8" s="3" t="s">
        <v>3</v>
      </c>
      <c r="D8" s="4">
        <f t="shared" si="0"/>
        <v>8</v>
      </c>
      <c r="E8" s="4" t="str">
        <f t="shared" si="1"/>
        <v>give_appointment</v>
      </c>
      <c r="F8" s="13">
        <f>VLOOKUP($A8,prices!$1:$1048576,5,FALSE)</f>
        <v>150</v>
      </c>
      <c r="G8" s="14" t="str">
        <f t="shared" si="2"/>
        <v>consult</v>
      </c>
      <c r="H8" s="17" t="s">
        <v>89</v>
      </c>
      <c r="I8" s="16" t="b">
        <f t="shared" si="4"/>
        <v>0</v>
      </c>
      <c r="J8" s="16" t="str">
        <f t="shared" si="5"/>
        <v/>
      </c>
      <c r="K8" s="16" t="str">
        <f t="shared" si="3"/>
        <v/>
      </c>
    </row>
    <row r="9" spans="1:12" x14ac:dyDescent="0.25">
      <c r="A9" s="2" t="s">
        <v>67</v>
      </c>
      <c r="B9" s="3" t="s">
        <v>4</v>
      </c>
      <c r="C9" s="3" t="s">
        <v>3</v>
      </c>
      <c r="D9" s="4">
        <f t="shared" si="0"/>
        <v>8</v>
      </c>
      <c r="E9" s="4" t="str">
        <f t="shared" si="1"/>
        <v>group_physiotherapy</v>
      </c>
      <c r="F9" s="13">
        <f>VLOOKUP($A9,prices!$1:$1048576,5,FALSE)</f>
        <v>100</v>
      </c>
      <c r="G9" s="14" t="str">
        <f t="shared" si="2"/>
        <v>consult</v>
      </c>
      <c r="H9" s="17" t="s">
        <v>90</v>
      </c>
      <c r="I9" s="16" t="b">
        <f t="shared" si="4"/>
        <v>1</v>
      </c>
      <c r="J9" s="16" t="str">
        <f t="shared" si="5"/>
        <v>ALTER TABLE `bills` CHANGE `consult_group_physiotherapy` `other_group_physiotherapy` INT(11) NOT NULL DEFAULT '0';</v>
      </c>
      <c r="K9" s="16" t="str">
        <f t="shared" si="3"/>
        <v>ALTER TABLE `prices` CHANGE `consult_group_physiotherapy` `other_group_physiotherapy` INT(11) NULL DEFAULT '-1';</v>
      </c>
    </row>
    <row r="10" spans="1:12" x14ac:dyDescent="0.25">
      <c r="A10" s="2" t="s">
        <v>9</v>
      </c>
      <c r="B10" s="3" t="s">
        <v>4</v>
      </c>
      <c r="C10" s="3" t="s">
        <v>3</v>
      </c>
      <c r="D10" s="4">
        <f t="shared" si="0"/>
        <v>8</v>
      </c>
      <c r="E10" s="4" t="str">
        <f t="shared" si="1"/>
        <v>home_visit</v>
      </c>
      <c r="F10" s="13">
        <f>VLOOKUP($A10,prices!$1:$1048576,5,FALSE)</f>
        <v>150</v>
      </c>
      <c r="G10" s="14" t="str">
        <f t="shared" si="2"/>
        <v>consult</v>
      </c>
      <c r="H10" s="17" t="s">
        <v>89</v>
      </c>
      <c r="I10" s="16" t="b">
        <f t="shared" si="4"/>
        <v>0</v>
      </c>
      <c r="J10" s="16" t="str">
        <f t="shared" si="5"/>
        <v/>
      </c>
      <c r="K10" s="16" t="str">
        <f t="shared" si="3"/>
        <v/>
      </c>
    </row>
    <row r="11" spans="1:12" x14ac:dyDescent="0.25">
      <c r="A11" s="2" t="s">
        <v>13</v>
      </c>
      <c r="B11" s="3" t="s">
        <v>4</v>
      </c>
      <c r="C11" s="3" t="s">
        <v>3</v>
      </c>
      <c r="D11" s="4">
        <f t="shared" si="0"/>
        <v>8</v>
      </c>
      <c r="E11" s="4" t="str">
        <f t="shared" si="1"/>
        <v>make_long_plaster</v>
      </c>
      <c r="F11" s="13">
        <f>VLOOKUP($A11,prices!$1:$1048576,5,FALSE)</f>
        <v>600</v>
      </c>
      <c r="G11" s="14" t="str">
        <f t="shared" si="2"/>
        <v>consult</v>
      </c>
      <c r="H11" s="17" t="s">
        <v>90</v>
      </c>
      <c r="I11" s="16" t="b">
        <f t="shared" si="4"/>
        <v>1</v>
      </c>
      <c r="J11" s="16" t="str">
        <f t="shared" si="5"/>
        <v>ALTER TABLE `bills` CHANGE `consult_make_long_plaster` `other_make_long_plaster` INT(11) NOT NULL DEFAULT '0';</v>
      </c>
      <c r="K11" s="16" t="str">
        <f t="shared" si="3"/>
        <v>ALTER TABLE `prices` CHANGE `consult_make_long_plaster` `other_make_long_plaster` INT(11) NULL DEFAULT '-1';</v>
      </c>
    </row>
    <row r="12" spans="1:12" x14ac:dyDescent="0.25">
      <c r="A12" s="2" t="s">
        <v>14</v>
      </c>
      <c r="B12" s="3" t="s">
        <v>4</v>
      </c>
      <c r="C12" s="3" t="s">
        <v>3</v>
      </c>
      <c r="D12" s="4">
        <f t="shared" si="0"/>
        <v>8</v>
      </c>
      <c r="E12" s="4" t="str">
        <f t="shared" si="1"/>
        <v>make_short_plaster</v>
      </c>
      <c r="F12" s="13">
        <f>VLOOKUP($A12,prices!$1:$1048576,5,FALSE)</f>
        <v>400</v>
      </c>
      <c r="G12" s="14" t="str">
        <f t="shared" si="2"/>
        <v>consult</v>
      </c>
      <c r="H12" s="17" t="s">
        <v>90</v>
      </c>
      <c r="I12" s="16" t="b">
        <f t="shared" si="4"/>
        <v>1</v>
      </c>
      <c r="J12" s="16" t="str">
        <f t="shared" si="5"/>
        <v>ALTER TABLE `bills` CHANGE `consult_make_short_plaster` `other_make_short_plaster` INT(11) NOT NULL DEFAULT '0';</v>
      </c>
      <c r="K12" s="16" t="str">
        <f t="shared" si="3"/>
        <v>ALTER TABLE `prices` CHANGE `consult_make_short_plaster` `other_make_short_plaster` INT(11) NULL DEFAULT '-1';</v>
      </c>
    </row>
    <row r="13" spans="1:12" x14ac:dyDescent="0.25">
      <c r="A13" s="2" t="s">
        <v>15</v>
      </c>
      <c r="B13" s="3" t="s">
        <v>4</v>
      </c>
      <c r="C13" s="3" t="s">
        <v>3</v>
      </c>
      <c r="D13" s="4">
        <f t="shared" si="0"/>
        <v>8</v>
      </c>
      <c r="E13" s="4" t="str">
        <f t="shared" si="1"/>
        <v>making_dressing</v>
      </c>
      <c r="F13" s="13">
        <f>VLOOKUP($A13,prices!$1:$1048576,5,FALSE)</f>
        <v>200</v>
      </c>
      <c r="G13" s="14" t="str">
        <f t="shared" si="2"/>
        <v>consult</v>
      </c>
      <c r="H13" s="17" t="s">
        <v>90</v>
      </c>
      <c r="I13" s="16" t="b">
        <f t="shared" si="4"/>
        <v>1</v>
      </c>
      <c r="J13" s="16" t="str">
        <f t="shared" si="5"/>
        <v>ALTER TABLE `bills` CHANGE `consult_making_dressing` `other_making_dressing` INT(11) NOT NULL DEFAULT '0';</v>
      </c>
      <c r="K13" s="16" t="str">
        <f t="shared" si="3"/>
        <v>ALTER TABLE `prices` CHANGE `consult_making_dressing` `other_making_dressing` INT(11) NULL DEFAULT '-1';</v>
      </c>
    </row>
    <row r="14" spans="1:12" x14ac:dyDescent="0.25">
      <c r="A14" s="2" t="s">
        <v>12</v>
      </c>
      <c r="B14" s="3" t="s">
        <v>4</v>
      </c>
      <c r="C14" s="3" t="s">
        <v>3</v>
      </c>
      <c r="D14" s="4">
        <f t="shared" si="0"/>
        <v>8</v>
      </c>
      <c r="E14" s="4" t="str">
        <f t="shared" si="1"/>
        <v>making_plaster</v>
      </c>
      <c r="F14" s="13">
        <f>VLOOKUP($A14,prices!$1:$1048576,5,FALSE)</f>
        <v>400</v>
      </c>
      <c r="G14" s="14" t="str">
        <f t="shared" si="2"/>
        <v>consult</v>
      </c>
      <c r="H14" s="17" t="s">
        <v>90</v>
      </c>
      <c r="I14" s="16" t="b">
        <f t="shared" si="4"/>
        <v>1</v>
      </c>
      <c r="J14" s="16" t="str">
        <f t="shared" si="5"/>
        <v>ALTER TABLE `bills` CHANGE `consult_making_plaster` `other_making_plaster` INT(11) NOT NULL DEFAULT '0';</v>
      </c>
      <c r="K14" s="16" t="str">
        <f t="shared" si="3"/>
        <v>ALTER TABLE `prices` CHANGE `consult_making_plaster` `other_making_plaster` INT(11) NULL DEFAULT '-1';</v>
      </c>
    </row>
    <row r="15" spans="1:12" x14ac:dyDescent="0.25">
      <c r="A15" s="2" t="s">
        <v>10</v>
      </c>
      <c r="B15" s="3" t="s">
        <v>4</v>
      </c>
      <c r="C15" s="3" t="s">
        <v>3</v>
      </c>
      <c r="D15" s="4">
        <f t="shared" si="0"/>
        <v>8</v>
      </c>
      <c r="E15" s="4" t="str">
        <f t="shared" si="1"/>
        <v>medecine</v>
      </c>
      <c r="F15" s="13">
        <f>VLOOKUP($A15,prices!$1:$1048576,5,FALSE)</f>
        <v>100</v>
      </c>
      <c r="G15" s="14" t="str">
        <f t="shared" si="2"/>
        <v>consult</v>
      </c>
      <c r="H15" s="17" t="s">
        <v>111</v>
      </c>
      <c r="I15" s="16" t="b">
        <f t="shared" si="4"/>
        <v>1</v>
      </c>
      <c r="J15" s="16" t="str">
        <f t="shared" si="5"/>
        <v>ALTER TABLE `bills` CHANGE `consult_medecine` `medecine_medecine` INT(11) NOT NULL DEFAULT '0';</v>
      </c>
      <c r="K15" s="16" t="str">
        <f t="shared" si="3"/>
        <v>ALTER TABLE `prices` CHANGE `consult_medecine` `medecine_medecine` INT(11) NULL DEFAULT '-1';</v>
      </c>
    </row>
    <row r="16" spans="1:12" x14ac:dyDescent="0.25">
      <c r="A16" s="2" t="s">
        <v>65</v>
      </c>
      <c r="B16" s="3" t="s">
        <v>4</v>
      </c>
      <c r="C16" s="3" t="s">
        <v>3</v>
      </c>
      <c r="D16" s="4">
        <f t="shared" si="0"/>
        <v>8</v>
      </c>
      <c r="E16" s="4" t="str">
        <f t="shared" si="1"/>
        <v>nutritionalAdvice</v>
      </c>
      <c r="F16" s="13">
        <f>VLOOKUP($A16,prices!$1:$1048576,5,FALSE)</f>
        <v>-1</v>
      </c>
      <c r="G16" s="14" t="str">
        <f t="shared" si="2"/>
        <v>consult</v>
      </c>
      <c r="H16" s="17" t="s">
        <v>90</v>
      </c>
      <c r="I16" s="16" t="b">
        <f t="shared" si="4"/>
        <v>1</v>
      </c>
      <c r="J16" s="16" t="str">
        <f t="shared" si="5"/>
        <v>ALTER TABLE `bills` CHANGE `consult_nutritionalAdvice` `other_nutritionalAdvice` INT(11) NOT NULL DEFAULT '0';</v>
      </c>
      <c r="K16" s="16" t="str">
        <f t="shared" si="3"/>
        <v>ALTER TABLE `prices` CHANGE `consult_nutritionalAdvice` `other_nutritionalAdvice` INT(11) NULL DEFAULT '-1';</v>
      </c>
    </row>
    <row r="17" spans="1:11" x14ac:dyDescent="0.25">
      <c r="A17" s="2" t="s">
        <v>66</v>
      </c>
      <c r="B17" s="3" t="s">
        <v>4</v>
      </c>
      <c r="C17" s="3" t="s">
        <v>3</v>
      </c>
      <c r="D17" s="4">
        <f t="shared" si="0"/>
        <v>8</v>
      </c>
      <c r="E17" s="4" t="str">
        <f t="shared" si="1"/>
        <v>nutritionalSupport</v>
      </c>
      <c r="F17" s="13">
        <f>VLOOKUP($A17,prices!$1:$1048576,5,FALSE)</f>
        <v>1000</v>
      </c>
      <c r="G17" s="14" t="str">
        <f t="shared" si="2"/>
        <v>consult</v>
      </c>
      <c r="H17" s="17" t="s">
        <v>90</v>
      </c>
      <c r="I17" s="16" t="b">
        <f t="shared" si="4"/>
        <v>1</v>
      </c>
      <c r="J17" s="16" t="str">
        <f t="shared" si="5"/>
        <v>ALTER TABLE `bills` CHANGE `consult_nutritionalSupport` `other_nutritionalSupport` INT(11) NOT NULL DEFAULT '0';</v>
      </c>
      <c r="K17" s="16" t="str">
        <f t="shared" si="3"/>
        <v>ALTER TABLE `prices` CHANGE `consult_nutritionalSupport` `other_nutritionalSupport` INT(11) NULL DEFAULT '-1';</v>
      </c>
    </row>
    <row r="18" spans="1:11" x14ac:dyDescent="0.25">
      <c r="A18" s="2" t="s">
        <v>18</v>
      </c>
      <c r="B18" s="3" t="s">
        <v>4</v>
      </c>
      <c r="C18" s="3" t="s">
        <v>3</v>
      </c>
      <c r="D18" s="4">
        <f t="shared" si="0"/>
        <v>8</v>
      </c>
      <c r="E18" s="4" t="str">
        <f t="shared" si="1"/>
        <v>Other_consultation_care</v>
      </c>
      <c r="F18" s="13">
        <f>VLOOKUP($A18,prices!$1:$1048576,5,FALSE)</f>
        <v>1</v>
      </c>
      <c r="G18" s="14" t="str">
        <f t="shared" si="2"/>
        <v>consult</v>
      </c>
      <c r="H18" s="17" t="s">
        <v>90</v>
      </c>
      <c r="I18" s="16" t="b">
        <f t="shared" si="4"/>
        <v>1</v>
      </c>
      <c r="J18" s="16" t="str">
        <f t="shared" si="5"/>
        <v>ALTER TABLE `bills` CHANGE `consult_Other_consultation_care` `other_Other_consultation_care` INT(11) NOT NULL DEFAULT '0';</v>
      </c>
      <c r="K18" s="16" t="str">
        <f t="shared" si="3"/>
        <v>ALTER TABLE `prices` CHANGE `consult_Other_consultation_care` `other_Other_consultation_care` INT(11) NULL DEFAULT '-1';</v>
      </c>
    </row>
    <row r="19" spans="1:11" x14ac:dyDescent="0.25">
      <c r="A19" s="2" t="s">
        <v>17</v>
      </c>
      <c r="B19" s="3" t="s">
        <v>4</v>
      </c>
      <c r="C19" s="3" t="s">
        <v>3</v>
      </c>
      <c r="D19" s="4">
        <f t="shared" si="0"/>
        <v>8</v>
      </c>
      <c r="E19" s="4" t="str">
        <f t="shared" si="1"/>
        <v>physiotherapy</v>
      </c>
      <c r="F19" s="13">
        <f>VLOOKUP($A19,prices!$1:$1048576,5,FALSE)</f>
        <v>200</v>
      </c>
      <c r="G19" s="14" t="str">
        <f t="shared" si="2"/>
        <v>consult</v>
      </c>
      <c r="H19" s="17" t="s">
        <v>90</v>
      </c>
      <c r="I19" s="16" t="b">
        <f t="shared" si="4"/>
        <v>1</v>
      </c>
      <c r="J19" s="16" t="str">
        <f t="shared" si="5"/>
        <v>ALTER TABLE `bills` CHANGE `consult_physiotherapy` `other_physiotherapy` INT(11) NOT NULL DEFAULT '0';</v>
      </c>
      <c r="K19" s="16" t="str">
        <f t="shared" si="3"/>
        <v>ALTER TABLE `prices` CHANGE `consult_physiotherapy` `other_physiotherapy` INT(11) NULL DEFAULT '-1';</v>
      </c>
    </row>
    <row r="20" spans="1:11" x14ac:dyDescent="0.25">
      <c r="A20" s="2" t="s">
        <v>64</v>
      </c>
      <c r="B20" s="3" t="s">
        <v>4</v>
      </c>
      <c r="C20" s="3" t="s">
        <v>3</v>
      </c>
      <c r="D20" s="4">
        <f t="shared" si="0"/>
        <v>8</v>
      </c>
      <c r="E20" s="4" t="str">
        <f t="shared" si="1"/>
        <v>vitamineD</v>
      </c>
      <c r="F20" s="13">
        <f>VLOOKUP($A20,prices!$1:$1048576,5,FALSE)</f>
        <v>100</v>
      </c>
      <c r="G20" s="14" t="str">
        <f t="shared" si="2"/>
        <v>consult</v>
      </c>
      <c r="H20" s="17" t="s">
        <v>111</v>
      </c>
      <c r="I20" s="16" t="b">
        <f t="shared" si="4"/>
        <v>1</v>
      </c>
      <c r="J20" s="16" t="str">
        <f t="shared" si="5"/>
        <v>ALTER TABLE `bills` CHANGE `consult_vitamineD` `medecine_vitamineD` INT(11) NOT NULL DEFAULT '0';</v>
      </c>
      <c r="K20" s="16" t="str">
        <f t="shared" si="3"/>
        <v>ALTER TABLE `prices` CHANGE `consult_vitamineD` `medecine_vitamineD` INT(11) NULL DEFAULT '-1';</v>
      </c>
    </row>
    <row r="21" spans="1:11" x14ac:dyDescent="0.25">
      <c r="A21" s="2" t="s">
        <v>16</v>
      </c>
      <c r="B21" s="3" t="s">
        <v>4</v>
      </c>
      <c r="C21" s="3" t="s">
        <v>3</v>
      </c>
      <c r="D21" s="4">
        <f t="shared" si="0"/>
        <v>8</v>
      </c>
      <c r="E21" s="4" t="str">
        <f t="shared" si="1"/>
        <v>X_Ray</v>
      </c>
      <c r="F21" s="13">
        <f>VLOOKUP($A21,prices!$1:$1048576,5,FALSE)</f>
        <v>200</v>
      </c>
      <c r="G21" s="14" t="str">
        <f t="shared" si="2"/>
        <v>consult</v>
      </c>
      <c r="H21" s="17" t="s">
        <v>90</v>
      </c>
      <c r="I21" s="16" t="b">
        <f t="shared" si="4"/>
        <v>1</v>
      </c>
      <c r="J21" s="16" t="str">
        <f t="shared" si="5"/>
        <v>ALTER TABLE `bills` CHANGE `consult_X_Ray` `other_X_Ray` INT(11) NOT NULL DEFAULT '0';</v>
      </c>
      <c r="K21" s="16" t="str">
        <f t="shared" si="3"/>
        <v>ALTER TABLE `prices` CHANGE `consult_X_Ray` `other_X_Ray` INT(11) NULL DEFAULT '-1';</v>
      </c>
    </row>
    <row r="22" spans="1:11" x14ac:dyDescent="0.25">
      <c r="A22" s="2" t="s">
        <v>62</v>
      </c>
      <c r="B22" s="3" t="s">
        <v>4</v>
      </c>
      <c r="C22" s="3" t="s">
        <v>3</v>
      </c>
      <c r="D22" s="4">
        <f t="shared" si="0"/>
        <v>6</v>
      </c>
      <c r="E22" s="4" t="str">
        <f t="shared" si="1"/>
        <v>CMOSH_follow_up</v>
      </c>
      <c r="F22" s="13">
        <f>VLOOKUP($A22,prices!$1:$1048576,5,FALSE)</f>
        <v>-1</v>
      </c>
      <c r="G22" s="14" t="str">
        <f t="shared" si="2"/>
        <v>other</v>
      </c>
      <c r="H22" s="17" t="s">
        <v>90</v>
      </c>
      <c r="I22" s="16" t="b">
        <f t="shared" si="4"/>
        <v>0</v>
      </c>
      <c r="J22" s="16" t="str">
        <f t="shared" si="5"/>
        <v/>
      </c>
      <c r="K22" s="16" t="str">
        <f t="shared" si="3"/>
        <v/>
      </c>
    </row>
    <row r="23" spans="1:11" x14ac:dyDescent="0.25">
      <c r="A23" s="2" t="s">
        <v>61</v>
      </c>
      <c r="B23" s="3" t="s">
        <v>4</v>
      </c>
      <c r="C23" s="3" t="s">
        <v>3</v>
      </c>
      <c r="D23" s="4">
        <f t="shared" si="0"/>
        <v>6</v>
      </c>
      <c r="E23" s="4" t="str">
        <f t="shared" si="1"/>
        <v>microbus</v>
      </c>
      <c r="F23" s="13">
        <f>VLOOKUP($A23,prices!$1:$1048576,5,FALSE)</f>
        <v>-1</v>
      </c>
      <c r="G23" s="14" t="str">
        <f t="shared" si="2"/>
        <v>other</v>
      </c>
      <c r="H23" s="17" t="s">
        <v>90</v>
      </c>
      <c r="I23" s="16" t="b">
        <f t="shared" si="4"/>
        <v>0</v>
      </c>
      <c r="J23" s="16" t="str">
        <f t="shared" si="5"/>
        <v/>
      </c>
      <c r="K23" s="16" t="str">
        <f t="shared" si="3"/>
        <v/>
      </c>
    </row>
    <row r="24" spans="1:11" x14ac:dyDescent="0.25">
      <c r="A24" s="2" t="s">
        <v>85</v>
      </c>
      <c r="B24" s="3" t="s">
        <v>4</v>
      </c>
      <c r="C24" s="3" t="s">
        <v>3</v>
      </c>
      <c r="D24" s="4">
        <f t="shared" si="0"/>
        <v>9</v>
      </c>
      <c r="E24" s="4" t="str">
        <f t="shared" si="1"/>
        <v>burn_little_release</v>
      </c>
      <c r="F24" s="13">
        <f>VLOOKUP($A24,prices!$1:$1048576,5,FALSE)</f>
        <v>10000</v>
      </c>
      <c r="G24" s="14" t="str">
        <f t="shared" si="2"/>
        <v>surgical</v>
      </c>
      <c r="H24" s="17" t="s">
        <v>91</v>
      </c>
      <c r="I24" s="16" t="b">
        <f t="shared" si="4"/>
        <v>0</v>
      </c>
      <c r="J24" s="16" t="str">
        <f t="shared" si="5"/>
        <v/>
      </c>
      <c r="K24" s="16" t="str">
        <f t="shared" si="3"/>
        <v/>
      </c>
    </row>
    <row r="25" spans="1:11" x14ac:dyDescent="0.25">
      <c r="A25" s="2" t="s">
        <v>58</v>
      </c>
      <c r="B25" s="3" t="s">
        <v>4</v>
      </c>
      <c r="C25" s="3" t="s">
        <v>3</v>
      </c>
      <c r="D25" s="4">
        <f t="shared" si="0"/>
        <v>9</v>
      </c>
      <c r="E25" s="4" t="str">
        <f t="shared" si="1"/>
        <v>Burn_release</v>
      </c>
      <c r="F25" s="13">
        <f>VLOOKUP($A25,prices!$1:$1048576,5,FALSE)</f>
        <v>20000</v>
      </c>
      <c r="G25" s="14" t="str">
        <f t="shared" si="2"/>
        <v>surgical</v>
      </c>
      <c r="H25" s="17" t="s">
        <v>91</v>
      </c>
      <c r="I25" s="16" t="b">
        <f t="shared" si="4"/>
        <v>0</v>
      </c>
      <c r="J25" s="16" t="str">
        <f t="shared" si="5"/>
        <v/>
      </c>
      <c r="K25" s="16" t="str">
        <f t="shared" si="3"/>
        <v/>
      </c>
    </row>
    <row r="26" spans="1:11" x14ac:dyDescent="0.25">
      <c r="A26" s="2" t="s">
        <v>54</v>
      </c>
      <c r="B26" s="3" t="s">
        <v>4</v>
      </c>
      <c r="C26" s="3" t="s">
        <v>3</v>
      </c>
      <c r="D26" s="4">
        <f t="shared" si="0"/>
        <v>9</v>
      </c>
      <c r="E26" s="4" t="str">
        <f t="shared" si="1"/>
        <v>epiphysiodesis</v>
      </c>
      <c r="F26" s="13">
        <f>VLOOKUP($A26,prices!$1:$1048576,5,FALSE)</f>
        <v>10000</v>
      </c>
      <c r="G26" s="14" t="str">
        <f t="shared" si="2"/>
        <v>surgical</v>
      </c>
      <c r="H26" s="17" t="s">
        <v>91</v>
      </c>
      <c r="I26" s="16" t="b">
        <f t="shared" si="4"/>
        <v>0</v>
      </c>
      <c r="J26" s="16" t="str">
        <f t="shared" si="5"/>
        <v/>
      </c>
      <c r="K26" s="16" t="str">
        <f t="shared" si="3"/>
        <v/>
      </c>
    </row>
    <row r="27" spans="1:11" x14ac:dyDescent="0.25">
      <c r="A27" s="2" t="s">
        <v>79</v>
      </c>
      <c r="B27" s="3" t="s">
        <v>4</v>
      </c>
      <c r="C27" s="3" t="s">
        <v>3</v>
      </c>
      <c r="D27" s="4">
        <f t="shared" si="0"/>
        <v>9</v>
      </c>
      <c r="E27" s="4" t="str">
        <f t="shared" si="1"/>
        <v>epiphysiodesis_bi</v>
      </c>
      <c r="F27" s="13">
        <f>VLOOKUP($A27,prices!$1:$1048576,5,FALSE)</f>
        <v>15000</v>
      </c>
      <c r="G27" s="14" t="str">
        <f t="shared" si="2"/>
        <v>surgical</v>
      </c>
      <c r="H27" s="17" t="s">
        <v>91</v>
      </c>
      <c r="I27" s="16" t="b">
        <f t="shared" si="4"/>
        <v>0</v>
      </c>
      <c r="J27" s="16" t="str">
        <f t="shared" si="5"/>
        <v/>
      </c>
      <c r="K27" s="16" t="str">
        <f t="shared" si="3"/>
        <v/>
      </c>
    </row>
    <row r="28" spans="1:11" x14ac:dyDescent="0.25">
      <c r="A28" s="2" t="s">
        <v>53</v>
      </c>
      <c r="B28" s="3" t="s">
        <v>4</v>
      </c>
      <c r="C28" s="3" t="s">
        <v>3</v>
      </c>
      <c r="D28" s="4">
        <f t="shared" si="0"/>
        <v>9</v>
      </c>
      <c r="E28" s="4" t="str">
        <f t="shared" si="1"/>
        <v>osteotomy</v>
      </c>
      <c r="F28" s="13">
        <f>VLOOKUP($A28,prices!$1:$1048576,5,FALSE)</f>
        <v>20000</v>
      </c>
      <c r="G28" s="14" t="str">
        <f t="shared" si="2"/>
        <v>surgical</v>
      </c>
      <c r="H28" s="17" t="s">
        <v>91</v>
      </c>
      <c r="I28" s="16" t="b">
        <f t="shared" si="4"/>
        <v>0</v>
      </c>
      <c r="J28" s="16" t="str">
        <f t="shared" si="5"/>
        <v/>
      </c>
      <c r="K28" s="16" t="str">
        <f t="shared" si="3"/>
        <v/>
      </c>
    </row>
    <row r="29" spans="1:11" x14ac:dyDescent="0.25">
      <c r="A29" s="2" t="s">
        <v>78</v>
      </c>
      <c r="B29" s="3" t="s">
        <v>4</v>
      </c>
      <c r="C29" s="3" t="s">
        <v>3</v>
      </c>
      <c r="D29" s="4">
        <f t="shared" si="0"/>
        <v>9</v>
      </c>
      <c r="E29" s="4" t="str">
        <f t="shared" si="1"/>
        <v>osteotomy_bi</v>
      </c>
      <c r="F29" s="13">
        <f>VLOOKUP($A29,prices!$1:$1048576,5,FALSE)</f>
        <v>25000</v>
      </c>
      <c r="G29" s="14" t="str">
        <f t="shared" si="2"/>
        <v>surgical</v>
      </c>
      <c r="H29" s="17" t="s">
        <v>91</v>
      </c>
      <c r="I29" s="16" t="b">
        <f t="shared" si="4"/>
        <v>0</v>
      </c>
      <c r="J29" s="16" t="str">
        <f t="shared" si="5"/>
        <v/>
      </c>
      <c r="K29" s="16" t="str">
        <f t="shared" si="3"/>
        <v/>
      </c>
    </row>
    <row r="30" spans="1:11" x14ac:dyDescent="0.25">
      <c r="A30" s="2" t="s">
        <v>60</v>
      </c>
      <c r="B30" s="3" t="s">
        <v>4</v>
      </c>
      <c r="C30" s="3" t="s">
        <v>3</v>
      </c>
      <c r="D30" s="4">
        <f t="shared" si="0"/>
        <v>9</v>
      </c>
      <c r="E30" s="4" t="str">
        <f t="shared" si="1"/>
        <v>other_operation</v>
      </c>
      <c r="F30" s="13">
        <f>VLOOKUP($A30,prices!$1:$1048576,5,FALSE)</f>
        <v>1</v>
      </c>
      <c r="G30" s="14" t="str">
        <f t="shared" si="2"/>
        <v>surgical</v>
      </c>
      <c r="H30" s="17" t="s">
        <v>91</v>
      </c>
      <c r="I30" s="16" t="b">
        <f t="shared" si="4"/>
        <v>0</v>
      </c>
      <c r="J30" s="16" t="str">
        <f t="shared" si="5"/>
        <v/>
      </c>
      <c r="K30" s="16" t="str">
        <f t="shared" si="3"/>
        <v/>
      </c>
    </row>
    <row r="31" spans="1:11" x14ac:dyDescent="0.25">
      <c r="A31" s="2" t="s">
        <v>83</v>
      </c>
      <c r="B31" s="3" t="s">
        <v>4</v>
      </c>
      <c r="C31" s="3" t="s">
        <v>3</v>
      </c>
      <c r="D31" s="4">
        <f t="shared" si="0"/>
        <v>9</v>
      </c>
      <c r="E31" s="4" t="str">
        <f t="shared" si="1"/>
        <v>percutaneous_achil_tenotomy_bi_cdc</v>
      </c>
      <c r="F31" s="13">
        <f>VLOOKUP($A31,prices!$1:$1048576,5,FALSE)</f>
        <v>2500</v>
      </c>
      <c r="G31" s="14" t="str">
        <f t="shared" si="2"/>
        <v>surgical</v>
      </c>
      <c r="H31" s="17" t="s">
        <v>91</v>
      </c>
      <c r="I31" s="16" t="b">
        <f t="shared" si="4"/>
        <v>0</v>
      </c>
      <c r="J31" s="16" t="str">
        <f t="shared" si="5"/>
        <v/>
      </c>
      <c r="K31" s="16" t="str">
        <f t="shared" si="3"/>
        <v/>
      </c>
    </row>
    <row r="32" spans="1:11" x14ac:dyDescent="0.25">
      <c r="A32" s="2" t="s">
        <v>81</v>
      </c>
      <c r="B32" s="3" t="s">
        <v>4</v>
      </c>
      <c r="C32" s="3" t="s">
        <v>3</v>
      </c>
      <c r="D32" s="4">
        <f t="shared" si="0"/>
        <v>9</v>
      </c>
      <c r="E32" s="4" t="str">
        <f t="shared" si="1"/>
        <v>percutaneous_achil_tenotomy_bi_cmosh</v>
      </c>
      <c r="F32" s="13">
        <f>VLOOKUP($A32,prices!$1:$1048576,5,FALSE)</f>
        <v>6000</v>
      </c>
      <c r="G32" s="14" t="str">
        <f t="shared" si="2"/>
        <v>surgical</v>
      </c>
      <c r="H32" s="17" t="s">
        <v>91</v>
      </c>
      <c r="I32" s="16" t="b">
        <f t="shared" si="4"/>
        <v>0</v>
      </c>
      <c r="J32" s="16" t="str">
        <f t="shared" si="5"/>
        <v/>
      </c>
      <c r="K32" s="16" t="str">
        <f t="shared" si="3"/>
        <v/>
      </c>
    </row>
    <row r="33" spans="1:11" x14ac:dyDescent="0.25">
      <c r="A33" s="2" t="s">
        <v>82</v>
      </c>
      <c r="B33" s="3" t="s">
        <v>4</v>
      </c>
      <c r="C33" s="3" t="s">
        <v>3</v>
      </c>
      <c r="D33" s="4">
        <f t="shared" si="0"/>
        <v>9</v>
      </c>
      <c r="E33" s="4" t="str">
        <f t="shared" si="1"/>
        <v>percutaneous_achil_tenotomy_uni_cdc</v>
      </c>
      <c r="F33" s="13">
        <f>VLOOKUP($A33,prices!$1:$1048576,5,FALSE)</f>
        <v>2000</v>
      </c>
      <c r="G33" s="14" t="str">
        <f t="shared" si="2"/>
        <v>surgical</v>
      </c>
      <c r="H33" s="17" t="s">
        <v>91</v>
      </c>
      <c r="I33" s="16" t="b">
        <f t="shared" si="4"/>
        <v>0</v>
      </c>
      <c r="J33" s="16" t="str">
        <f t="shared" si="5"/>
        <v/>
      </c>
      <c r="K33" s="16" t="str">
        <f t="shared" si="3"/>
        <v/>
      </c>
    </row>
    <row r="34" spans="1:11" x14ac:dyDescent="0.25">
      <c r="A34" s="2" t="s">
        <v>56</v>
      </c>
      <c r="B34" s="3" t="s">
        <v>4</v>
      </c>
      <c r="C34" s="3" t="s">
        <v>3</v>
      </c>
      <c r="D34" s="4">
        <f t="shared" si="0"/>
        <v>9</v>
      </c>
      <c r="E34" s="4" t="str">
        <f t="shared" si="1"/>
        <v>percutaneous_AL_club_foot</v>
      </c>
      <c r="F34" s="13">
        <f>VLOOKUP($A34,prices!$1:$1048576,5,FALSE)</f>
        <v>5000</v>
      </c>
      <c r="G34" s="14" t="str">
        <f t="shared" si="2"/>
        <v>surgical</v>
      </c>
      <c r="H34" s="17" t="s">
        <v>91</v>
      </c>
      <c r="I34" s="16" t="b">
        <f t="shared" si="4"/>
        <v>0</v>
      </c>
      <c r="J34" s="16" t="str">
        <f t="shared" si="5"/>
        <v/>
      </c>
      <c r="K34" s="16" t="str">
        <f t="shared" si="3"/>
        <v/>
      </c>
    </row>
    <row r="35" spans="1:11" x14ac:dyDescent="0.25">
      <c r="A35" s="2" t="s">
        <v>59</v>
      </c>
      <c r="B35" s="3" t="s">
        <v>4</v>
      </c>
      <c r="C35" s="3" t="s">
        <v>3</v>
      </c>
      <c r="D35" s="4">
        <f t="shared" ref="D35:D63" si="6">FIND("_",A35)</f>
        <v>9</v>
      </c>
      <c r="E35" s="4" t="str">
        <f t="shared" ref="E35:E63" si="7">MID($A35,$D35+1,1000)</f>
        <v>Pin_removal</v>
      </c>
      <c r="F35" s="13">
        <f>VLOOKUP($A35,prices!$1:$1048576,5,FALSE)</f>
        <v>5000</v>
      </c>
      <c r="G35" s="14" t="str">
        <f t="shared" ref="G35:G63" si="8">MID($A35,1,$D35-1)</f>
        <v>surgical</v>
      </c>
      <c r="H35" s="17" t="s">
        <v>91</v>
      </c>
      <c r="I35" s="16" t="b">
        <f t="shared" si="4"/>
        <v>0</v>
      </c>
      <c r="J35" s="16" t="str">
        <f t="shared" si="5"/>
        <v/>
      </c>
      <c r="K35" s="16" t="str">
        <f t="shared" si="3"/>
        <v/>
      </c>
    </row>
    <row r="36" spans="1:11" x14ac:dyDescent="0.25">
      <c r="A36" s="2" t="s">
        <v>84</v>
      </c>
      <c r="B36" s="3" t="s">
        <v>4</v>
      </c>
      <c r="C36" s="3" t="s">
        <v>3</v>
      </c>
      <c r="D36" s="4">
        <f t="shared" si="6"/>
        <v>9</v>
      </c>
      <c r="E36" s="4" t="str">
        <f t="shared" si="7"/>
        <v>PMR_club_club_foot_bi</v>
      </c>
      <c r="F36" s="13">
        <f>VLOOKUP($A36,prices!$1:$1048576,5,FALSE)</f>
        <v>18000</v>
      </c>
      <c r="G36" s="14" t="str">
        <f t="shared" si="8"/>
        <v>surgical</v>
      </c>
      <c r="H36" s="17" t="s">
        <v>91</v>
      </c>
      <c r="I36" s="16" t="b">
        <f t="shared" si="4"/>
        <v>0</v>
      </c>
      <c r="J36" s="16" t="str">
        <f t="shared" si="5"/>
        <v/>
      </c>
      <c r="K36" s="16" t="str">
        <f t="shared" si="3"/>
        <v/>
      </c>
    </row>
    <row r="37" spans="1:11" x14ac:dyDescent="0.25">
      <c r="A37" s="2" t="s">
        <v>57</v>
      </c>
      <c r="B37" s="3" t="s">
        <v>4</v>
      </c>
      <c r="C37" s="3" t="s">
        <v>3</v>
      </c>
      <c r="D37" s="4">
        <f t="shared" si="6"/>
        <v>9</v>
      </c>
      <c r="E37" s="4" t="str">
        <f t="shared" si="7"/>
        <v>PMR_club_foot</v>
      </c>
      <c r="F37" s="13">
        <f>VLOOKUP($A37,prices!$1:$1048576,5,FALSE)</f>
        <v>15000</v>
      </c>
      <c r="G37" s="14" t="str">
        <f t="shared" si="8"/>
        <v>surgical</v>
      </c>
      <c r="H37" s="17" t="s">
        <v>91</v>
      </c>
      <c r="I37" s="16" t="b">
        <f t="shared" si="4"/>
        <v>0</v>
      </c>
      <c r="J37" s="16" t="str">
        <f t="shared" si="5"/>
        <v/>
      </c>
      <c r="K37" s="16" t="str">
        <f t="shared" si="3"/>
        <v/>
      </c>
    </row>
    <row r="38" spans="1:11" x14ac:dyDescent="0.25">
      <c r="A38" s="2" t="s">
        <v>80</v>
      </c>
      <c r="B38" s="3" t="s">
        <v>4</v>
      </c>
      <c r="C38" s="3" t="s">
        <v>3</v>
      </c>
      <c r="D38" s="4">
        <f t="shared" si="6"/>
        <v>9</v>
      </c>
      <c r="E38" s="4" t="str">
        <f t="shared" si="7"/>
        <v>polio_achileus_Achileus_lenthening_bi</v>
      </c>
      <c r="F38" s="13">
        <f>VLOOKUP($A38,prices!$1:$1048576,5,FALSE)</f>
        <v>18000</v>
      </c>
      <c r="G38" s="14" t="str">
        <f t="shared" si="8"/>
        <v>surgical</v>
      </c>
      <c r="H38" s="17" t="s">
        <v>91</v>
      </c>
      <c r="I38" s="16" t="b">
        <f t="shared" si="4"/>
        <v>0</v>
      </c>
      <c r="J38" s="16" t="str">
        <f t="shared" si="5"/>
        <v/>
      </c>
      <c r="K38" s="16" t="str">
        <f t="shared" si="3"/>
        <v/>
      </c>
    </row>
    <row r="39" spans="1:11" x14ac:dyDescent="0.25">
      <c r="A39" s="2" t="s">
        <v>55</v>
      </c>
      <c r="B39" s="3" t="s">
        <v>4</v>
      </c>
      <c r="C39" s="3" t="s">
        <v>3</v>
      </c>
      <c r="D39" s="4">
        <f t="shared" si="6"/>
        <v>9</v>
      </c>
      <c r="E39" s="4" t="str">
        <f t="shared" si="7"/>
        <v>polio_AL</v>
      </c>
      <c r="F39" s="13">
        <f>VLOOKUP($A39,prices!$1:$1048576,5,FALSE)</f>
        <v>15000</v>
      </c>
      <c r="G39" s="14" t="str">
        <f t="shared" si="8"/>
        <v>surgical</v>
      </c>
      <c r="H39" s="17" t="s">
        <v>91</v>
      </c>
      <c r="I39" s="16" t="b">
        <f t="shared" si="4"/>
        <v>0</v>
      </c>
      <c r="J39" s="16" t="str">
        <f t="shared" si="5"/>
        <v/>
      </c>
      <c r="K39" s="16" t="str">
        <f t="shared" si="3"/>
        <v/>
      </c>
    </row>
    <row r="40" spans="1:11" x14ac:dyDescent="0.25">
      <c r="A40" s="2" t="s">
        <v>50</v>
      </c>
      <c r="B40" s="3" t="s">
        <v>4</v>
      </c>
      <c r="C40" s="3" t="s">
        <v>3</v>
      </c>
      <c r="D40" s="4">
        <f t="shared" si="6"/>
        <v>9</v>
      </c>
      <c r="E40" s="4" t="str">
        <f t="shared" si="7"/>
        <v>Abdominal_corset_belt</v>
      </c>
      <c r="F40" s="13">
        <f>VLOOKUP($A40,prices!$1:$1048576,5,FALSE)</f>
        <v>450</v>
      </c>
      <c r="G40" s="14" t="str">
        <f t="shared" si="8"/>
        <v>workshop</v>
      </c>
      <c r="H40" s="17" t="s">
        <v>92</v>
      </c>
      <c r="I40" s="16" t="b">
        <f t="shared" si="4"/>
        <v>0</v>
      </c>
      <c r="J40" s="16" t="str">
        <f t="shared" si="5"/>
        <v/>
      </c>
      <c r="K40" s="16" t="str">
        <f t="shared" si="3"/>
        <v/>
      </c>
    </row>
    <row r="41" spans="1:11" x14ac:dyDescent="0.25">
      <c r="A41" s="2" t="s">
        <v>36</v>
      </c>
      <c r="B41" s="3" t="s">
        <v>4</v>
      </c>
      <c r="C41" s="3" t="s">
        <v>3</v>
      </c>
      <c r="D41" s="4">
        <f t="shared" si="6"/>
        <v>9</v>
      </c>
      <c r="E41" s="4" t="str">
        <f t="shared" si="7"/>
        <v>Arch_support</v>
      </c>
      <c r="F41" s="13">
        <f>VLOOKUP($A41,prices!$1:$1048576,5,FALSE)</f>
        <v>360</v>
      </c>
      <c r="G41" s="14" t="str">
        <f t="shared" si="8"/>
        <v>workshop</v>
      </c>
      <c r="H41" s="17" t="s">
        <v>92</v>
      </c>
      <c r="I41" s="16" t="b">
        <f t="shared" si="4"/>
        <v>0</v>
      </c>
      <c r="J41" s="16" t="str">
        <f t="shared" si="5"/>
        <v/>
      </c>
      <c r="K41" s="16" t="str">
        <f t="shared" si="3"/>
        <v/>
      </c>
    </row>
    <row r="42" spans="1:11" x14ac:dyDescent="0.25">
      <c r="A42" s="2" t="s">
        <v>28</v>
      </c>
      <c r="B42" s="3" t="s">
        <v>4</v>
      </c>
      <c r="C42" s="3" t="s">
        <v>3</v>
      </c>
      <c r="D42" s="4">
        <f t="shared" si="6"/>
        <v>9</v>
      </c>
      <c r="E42" s="4" t="str">
        <f t="shared" si="7"/>
        <v>BAFO_night</v>
      </c>
      <c r="F42" s="13">
        <f>VLOOKUP($A42,prices!$1:$1048576,5,FALSE)</f>
        <v>2750</v>
      </c>
      <c r="G42" s="14" t="str">
        <f t="shared" si="8"/>
        <v>workshop</v>
      </c>
      <c r="H42" s="17" t="s">
        <v>92</v>
      </c>
      <c r="I42" s="16" t="b">
        <f t="shared" si="4"/>
        <v>0</v>
      </c>
      <c r="J42" s="16" t="str">
        <f t="shared" si="5"/>
        <v/>
      </c>
      <c r="K42" s="16" t="str">
        <f t="shared" si="3"/>
        <v/>
      </c>
    </row>
    <row r="43" spans="1:11" x14ac:dyDescent="0.25">
      <c r="A43" s="2" t="s">
        <v>29</v>
      </c>
      <c r="B43" s="3" t="s">
        <v>4</v>
      </c>
      <c r="C43" s="3" t="s">
        <v>3</v>
      </c>
      <c r="D43" s="4">
        <f t="shared" si="6"/>
        <v>9</v>
      </c>
      <c r="E43" s="4" t="str">
        <f t="shared" si="7"/>
        <v>BAFO_walking</v>
      </c>
      <c r="F43" s="13">
        <f>VLOOKUP($A43,prices!$1:$1048576,5,FALSE)</f>
        <v>3000</v>
      </c>
      <c r="G43" s="14" t="str">
        <f t="shared" si="8"/>
        <v>workshop</v>
      </c>
      <c r="H43" s="17" t="s">
        <v>92</v>
      </c>
      <c r="I43" s="16" t="b">
        <f t="shared" si="4"/>
        <v>0</v>
      </c>
      <c r="J43" s="16" t="str">
        <f t="shared" si="5"/>
        <v/>
      </c>
      <c r="K43" s="16" t="str">
        <f t="shared" si="3"/>
        <v/>
      </c>
    </row>
    <row r="44" spans="1:11" x14ac:dyDescent="0.25">
      <c r="A44" s="2" t="s">
        <v>68</v>
      </c>
      <c r="B44" s="3" t="s">
        <v>4</v>
      </c>
      <c r="C44" s="3" t="s">
        <v>3</v>
      </c>
      <c r="D44" s="4">
        <f t="shared" si="6"/>
        <v>9</v>
      </c>
      <c r="E44" s="4" t="str">
        <f t="shared" si="7"/>
        <v>BHKAFO_Drop_lock_single_axis</v>
      </c>
      <c r="F44" s="13">
        <f>VLOOKUP($A44,prices!$1:$1048576,5,FALSE)</f>
        <v>8800</v>
      </c>
      <c r="G44" s="14" t="str">
        <f t="shared" si="8"/>
        <v>workshop</v>
      </c>
      <c r="H44" s="17" t="s">
        <v>92</v>
      </c>
      <c r="I44" s="16" t="b">
        <f t="shared" si="4"/>
        <v>0</v>
      </c>
      <c r="J44" s="16" t="str">
        <f t="shared" si="5"/>
        <v/>
      </c>
      <c r="K44" s="16" t="str">
        <f t="shared" si="3"/>
        <v/>
      </c>
    </row>
    <row r="45" spans="1:11" x14ac:dyDescent="0.25">
      <c r="A45" s="2" t="s">
        <v>19</v>
      </c>
      <c r="B45" s="3" t="s">
        <v>4</v>
      </c>
      <c r="C45" s="3" t="s">
        <v>3</v>
      </c>
      <c r="D45" s="4">
        <f t="shared" si="6"/>
        <v>9</v>
      </c>
      <c r="E45" s="4" t="str">
        <f t="shared" si="7"/>
        <v>BHKAFO_night</v>
      </c>
      <c r="F45" s="13">
        <f>VLOOKUP($A45,prices!$1:$1048576,5,FALSE)</f>
        <v>4500</v>
      </c>
      <c r="G45" s="14" t="str">
        <f t="shared" si="8"/>
        <v>workshop</v>
      </c>
      <c r="H45" s="17" t="s">
        <v>92</v>
      </c>
      <c r="I45" s="16" t="b">
        <f t="shared" si="4"/>
        <v>0</v>
      </c>
      <c r="J45" s="16" t="str">
        <f t="shared" si="5"/>
        <v/>
      </c>
      <c r="K45" s="16" t="str">
        <f t="shared" si="3"/>
        <v/>
      </c>
    </row>
    <row r="46" spans="1:11" x14ac:dyDescent="0.25">
      <c r="A46" s="2" t="s">
        <v>20</v>
      </c>
      <c r="B46" s="3" t="s">
        <v>4</v>
      </c>
      <c r="C46" s="3" t="s">
        <v>3</v>
      </c>
      <c r="D46" s="4">
        <f t="shared" si="6"/>
        <v>9</v>
      </c>
      <c r="E46" s="4" t="str">
        <f t="shared" si="7"/>
        <v>BHKAFO_walking</v>
      </c>
      <c r="F46" s="13">
        <f>VLOOKUP($A46,prices!$1:$1048576,5,FALSE)</f>
        <v>6670</v>
      </c>
      <c r="G46" s="14" t="str">
        <f t="shared" si="8"/>
        <v>workshop</v>
      </c>
      <c r="H46" s="17" t="s">
        <v>92</v>
      </c>
      <c r="I46" s="16" t="b">
        <f t="shared" si="4"/>
        <v>0</v>
      </c>
      <c r="J46" s="16" t="str">
        <f t="shared" si="5"/>
        <v/>
      </c>
      <c r="K46" s="16" t="str">
        <f t="shared" si="3"/>
        <v/>
      </c>
    </row>
    <row r="47" spans="1:11" x14ac:dyDescent="0.25">
      <c r="A47" s="2" t="s">
        <v>23</v>
      </c>
      <c r="B47" s="3" t="s">
        <v>4</v>
      </c>
      <c r="C47" s="3" t="s">
        <v>3</v>
      </c>
      <c r="D47" s="4">
        <f t="shared" si="6"/>
        <v>9</v>
      </c>
      <c r="E47" s="4" t="str">
        <f t="shared" si="7"/>
        <v>BKAFO_night</v>
      </c>
      <c r="F47" s="13">
        <f>VLOOKUP($A47,prices!$1:$1048576,5,FALSE)</f>
        <v>3200</v>
      </c>
      <c r="G47" s="14" t="str">
        <f t="shared" si="8"/>
        <v>workshop</v>
      </c>
      <c r="H47" s="17" t="s">
        <v>92</v>
      </c>
      <c r="I47" s="16" t="b">
        <f t="shared" si="4"/>
        <v>0</v>
      </c>
      <c r="J47" s="16" t="str">
        <f t="shared" si="5"/>
        <v/>
      </c>
      <c r="K47" s="16" t="str">
        <f t="shared" si="3"/>
        <v/>
      </c>
    </row>
    <row r="48" spans="1:11" x14ac:dyDescent="0.25">
      <c r="A48" s="2" t="s">
        <v>24</v>
      </c>
      <c r="B48" s="3" t="s">
        <v>4</v>
      </c>
      <c r="C48" s="3" t="s">
        <v>3</v>
      </c>
      <c r="D48" s="4">
        <f t="shared" si="6"/>
        <v>9</v>
      </c>
      <c r="E48" s="4" t="str">
        <f t="shared" si="7"/>
        <v>BKAFO_walking</v>
      </c>
      <c r="F48" s="13">
        <f>VLOOKUP($A48,prices!$1:$1048576,5,FALSE)</f>
        <v>3200</v>
      </c>
      <c r="G48" s="14" t="str">
        <f t="shared" si="8"/>
        <v>workshop</v>
      </c>
      <c r="H48" s="17" t="s">
        <v>92</v>
      </c>
      <c r="I48" s="16" t="b">
        <f t="shared" si="4"/>
        <v>0</v>
      </c>
      <c r="J48" s="16" t="str">
        <f t="shared" si="5"/>
        <v/>
      </c>
      <c r="K48" s="16" t="str">
        <f t="shared" si="3"/>
        <v/>
      </c>
    </row>
    <row r="49" spans="1:11" x14ac:dyDescent="0.25">
      <c r="A49" s="2" t="s">
        <v>49</v>
      </c>
      <c r="B49" s="3" t="s">
        <v>4</v>
      </c>
      <c r="C49" s="3" t="s">
        <v>3</v>
      </c>
      <c r="D49" s="4">
        <f t="shared" si="6"/>
        <v>9</v>
      </c>
      <c r="E49" s="4" t="str">
        <f t="shared" si="7"/>
        <v>Cervical_Collar</v>
      </c>
      <c r="F49" s="13">
        <f>VLOOKUP($A49,prices!$1:$1048576,5,FALSE)</f>
        <v>350</v>
      </c>
      <c r="G49" s="14" t="str">
        <f t="shared" si="8"/>
        <v>workshop</v>
      </c>
      <c r="H49" s="17" t="s">
        <v>92</v>
      </c>
      <c r="I49" s="16" t="b">
        <f t="shared" si="4"/>
        <v>0</v>
      </c>
      <c r="J49" s="16" t="str">
        <f t="shared" si="5"/>
        <v/>
      </c>
      <c r="K49" s="16" t="str">
        <f t="shared" si="3"/>
        <v/>
      </c>
    </row>
    <row r="50" spans="1:11" x14ac:dyDescent="0.25">
      <c r="A50" s="2" t="s">
        <v>70</v>
      </c>
      <c r="B50" s="3" t="s">
        <v>4</v>
      </c>
      <c r="C50" s="3" t="s">
        <v>3</v>
      </c>
      <c r="D50" s="4">
        <f t="shared" si="6"/>
        <v>9</v>
      </c>
      <c r="E50" s="4" t="str">
        <f t="shared" si="7"/>
        <v>chair_china</v>
      </c>
      <c r="F50" s="13">
        <f>VLOOKUP($A50,prices!$1:$1048576,5,FALSE)</f>
        <v>6600</v>
      </c>
      <c r="G50" s="14" t="str">
        <f t="shared" si="8"/>
        <v>workshop</v>
      </c>
      <c r="H50" s="17" t="s">
        <v>92</v>
      </c>
      <c r="I50" s="16" t="b">
        <f t="shared" si="4"/>
        <v>0</v>
      </c>
      <c r="J50" s="16" t="str">
        <f t="shared" si="5"/>
        <v/>
      </c>
      <c r="K50" s="16" t="str">
        <f t="shared" si="3"/>
        <v/>
      </c>
    </row>
    <row r="51" spans="1:11" x14ac:dyDescent="0.25">
      <c r="A51" s="2" t="s">
        <v>35</v>
      </c>
      <c r="B51" s="3" t="s">
        <v>4</v>
      </c>
      <c r="C51" s="3" t="s">
        <v>3</v>
      </c>
      <c r="D51" s="4">
        <f t="shared" si="6"/>
        <v>9</v>
      </c>
      <c r="E51" s="4" t="str">
        <f t="shared" si="7"/>
        <v>Compensation_sole</v>
      </c>
      <c r="F51" s="13">
        <f>VLOOKUP($A51,prices!$1:$1048576,5,FALSE)</f>
        <v>600</v>
      </c>
      <c r="G51" s="14" t="str">
        <f t="shared" si="8"/>
        <v>workshop</v>
      </c>
      <c r="H51" s="17" t="s">
        <v>92</v>
      </c>
      <c r="I51" s="16" t="b">
        <f t="shared" si="4"/>
        <v>0</v>
      </c>
      <c r="J51" s="16" t="str">
        <f t="shared" si="5"/>
        <v/>
      </c>
      <c r="K51" s="16" t="str">
        <f t="shared" si="3"/>
        <v/>
      </c>
    </row>
    <row r="52" spans="1:11" x14ac:dyDescent="0.25">
      <c r="A52" s="2" t="s">
        <v>47</v>
      </c>
      <c r="B52" s="3" t="s">
        <v>4</v>
      </c>
      <c r="C52" s="3" t="s">
        <v>3</v>
      </c>
      <c r="D52" s="4">
        <f t="shared" si="6"/>
        <v>9</v>
      </c>
      <c r="E52" s="4" t="str">
        <f t="shared" si="7"/>
        <v>CP_chair</v>
      </c>
      <c r="F52" s="13">
        <f>VLOOKUP($A52,prices!$1:$1048576,5,FALSE)</f>
        <v>1500</v>
      </c>
      <c r="G52" s="14" t="str">
        <f t="shared" si="8"/>
        <v>workshop</v>
      </c>
      <c r="H52" s="17" t="s">
        <v>92</v>
      </c>
      <c r="I52" s="16" t="b">
        <f t="shared" si="4"/>
        <v>0</v>
      </c>
      <c r="J52" s="16" t="str">
        <f t="shared" si="5"/>
        <v/>
      </c>
      <c r="K52" s="16" t="str">
        <f t="shared" si="3"/>
        <v/>
      </c>
    </row>
    <row r="53" spans="1:11" x14ac:dyDescent="0.25">
      <c r="A53" s="2" t="s">
        <v>48</v>
      </c>
      <c r="B53" s="3" t="s">
        <v>4</v>
      </c>
      <c r="C53" s="3" t="s">
        <v>3</v>
      </c>
      <c r="D53" s="4">
        <f t="shared" si="6"/>
        <v>9</v>
      </c>
      <c r="E53" s="4" t="str">
        <f t="shared" si="7"/>
        <v>CP_standing_table</v>
      </c>
      <c r="F53" s="13">
        <f>VLOOKUP($A53,prices!$1:$1048576,5,FALSE)</f>
        <v>5000</v>
      </c>
      <c r="G53" s="14" t="str">
        <f t="shared" si="8"/>
        <v>workshop</v>
      </c>
      <c r="H53" s="17" t="s">
        <v>92</v>
      </c>
      <c r="I53" s="16" t="b">
        <f t="shared" si="4"/>
        <v>0</v>
      </c>
      <c r="J53" s="16" t="str">
        <f t="shared" si="5"/>
        <v/>
      </c>
      <c r="K53" s="16" t="str">
        <f t="shared" si="3"/>
        <v/>
      </c>
    </row>
    <row r="54" spans="1:11" x14ac:dyDescent="0.25">
      <c r="A54" s="2" t="s">
        <v>44</v>
      </c>
      <c r="B54" s="3" t="s">
        <v>4</v>
      </c>
      <c r="C54" s="3" t="s">
        <v>3</v>
      </c>
      <c r="D54" s="4">
        <f t="shared" si="6"/>
        <v>9</v>
      </c>
      <c r="E54" s="4" t="str">
        <f t="shared" si="7"/>
        <v>Crutch_a_pair</v>
      </c>
      <c r="F54" s="13">
        <f>VLOOKUP($A54,prices!$1:$1048576,5,FALSE)</f>
        <v>-1</v>
      </c>
      <c r="G54" s="14" t="str">
        <f t="shared" si="8"/>
        <v>workshop</v>
      </c>
      <c r="H54" s="17" t="s">
        <v>92</v>
      </c>
      <c r="I54" s="16" t="b">
        <f t="shared" si="4"/>
        <v>0</v>
      </c>
      <c r="J54" s="16" t="str">
        <f t="shared" si="5"/>
        <v/>
      </c>
      <c r="K54" s="16" t="str">
        <f t="shared" si="3"/>
        <v/>
      </c>
    </row>
    <row r="55" spans="1:11" x14ac:dyDescent="0.25">
      <c r="A55" s="2" t="s">
        <v>45</v>
      </c>
      <c r="B55" s="3" t="s">
        <v>4</v>
      </c>
      <c r="C55" s="3" t="s">
        <v>3</v>
      </c>
      <c r="D55" s="4">
        <f t="shared" si="6"/>
        <v>9</v>
      </c>
      <c r="E55" s="4" t="str">
        <f t="shared" si="7"/>
        <v>Crutch_a_piece</v>
      </c>
      <c r="F55" s="13">
        <f>VLOOKUP($A55,prices!$1:$1048576,5,FALSE)</f>
        <v>400</v>
      </c>
      <c r="G55" s="14" t="str">
        <f t="shared" si="8"/>
        <v>workshop</v>
      </c>
      <c r="H55" s="17" t="s">
        <v>92</v>
      </c>
      <c r="I55" s="16" t="b">
        <f t="shared" si="4"/>
        <v>0</v>
      </c>
      <c r="J55" s="16" t="str">
        <f t="shared" si="5"/>
        <v/>
      </c>
      <c r="K55" s="16" t="str">
        <f t="shared" si="3"/>
        <v/>
      </c>
    </row>
    <row r="56" spans="1:11" x14ac:dyDescent="0.25">
      <c r="A56" s="2" t="s">
        <v>69</v>
      </c>
      <c r="B56" s="3" t="s">
        <v>4</v>
      </c>
      <c r="C56" s="3" t="s">
        <v>3</v>
      </c>
      <c r="D56" s="4">
        <f t="shared" si="6"/>
        <v>9</v>
      </c>
      <c r="E56" s="4" t="str">
        <f t="shared" si="7"/>
        <v>crutch_alumenium</v>
      </c>
      <c r="F56" s="13">
        <f>VLOOKUP($A56,prices!$1:$1048576,5,FALSE)</f>
        <v>1800</v>
      </c>
      <c r="G56" s="14" t="str">
        <f t="shared" si="8"/>
        <v>workshop</v>
      </c>
      <c r="H56" s="17" t="s">
        <v>92</v>
      </c>
      <c r="I56" s="16" t="b">
        <f t="shared" si="4"/>
        <v>0</v>
      </c>
      <c r="J56" s="16" t="str">
        <f t="shared" si="5"/>
        <v/>
      </c>
      <c r="K56" s="16" t="str">
        <f t="shared" si="3"/>
        <v/>
      </c>
    </row>
    <row r="57" spans="1:11" x14ac:dyDescent="0.25">
      <c r="A57" s="2" t="s">
        <v>34</v>
      </c>
      <c r="B57" s="3" t="s">
        <v>4</v>
      </c>
      <c r="C57" s="3" t="s">
        <v>3</v>
      </c>
      <c r="D57" s="4">
        <f t="shared" si="6"/>
        <v>9</v>
      </c>
      <c r="E57" s="4" t="str">
        <f t="shared" si="7"/>
        <v>DDB_splint</v>
      </c>
      <c r="F57" s="13">
        <f>VLOOKUP($A57,prices!$1:$1048576,5,FALSE)</f>
        <v>1200</v>
      </c>
      <c r="G57" s="14" t="str">
        <f t="shared" si="8"/>
        <v>workshop</v>
      </c>
      <c r="H57" s="17" t="s">
        <v>92</v>
      </c>
      <c r="I57" s="16" t="b">
        <f t="shared" si="4"/>
        <v>0</v>
      </c>
      <c r="J57" s="16" t="str">
        <f t="shared" si="5"/>
        <v/>
      </c>
      <c r="K57" s="16" t="str">
        <f t="shared" si="3"/>
        <v/>
      </c>
    </row>
    <row r="58" spans="1:11" x14ac:dyDescent="0.25">
      <c r="A58" s="2" t="s">
        <v>41</v>
      </c>
      <c r="B58" s="3" t="s">
        <v>4</v>
      </c>
      <c r="C58" s="3" t="s">
        <v>3</v>
      </c>
      <c r="D58" s="4">
        <f t="shared" si="6"/>
        <v>9</v>
      </c>
      <c r="E58" s="4" t="str">
        <f t="shared" si="7"/>
        <v>Finger_splint</v>
      </c>
      <c r="F58" s="13">
        <f>VLOOKUP($A58,prices!$1:$1048576,5,FALSE)</f>
        <v>800</v>
      </c>
      <c r="G58" s="14" t="str">
        <f t="shared" si="8"/>
        <v>workshop</v>
      </c>
      <c r="H58" s="17" t="s">
        <v>92</v>
      </c>
      <c r="I58" s="16" t="b">
        <f t="shared" si="4"/>
        <v>0</v>
      </c>
      <c r="J58" s="16" t="str">
        <f t="shared" si="5"/>
        <v/>
      </c>
      <c r="K58" s="16" t="str">
        <f t="shared" si="3"/>
        <v/>
      </c>
    </row>
    <row r="59" spans="1:11" x14ac:dyDescent="0.25">
      <c r="A59" s="2" t="s">
        <v>75</v>
      </c>
      <c r="B59" s="3" t="s">
        <v>4</v>
      </c>
      <c r="C59" s="3" t="s">
        <v>3</v>
      </c>
      <c r="D59" s="4">
        <f t="shared" si="6"/>
        <v>9</v>
      </c>
      <c r="E59" s="4" t="str">
        <f t="shared" si="7"/>
        <v>fracture_brace</v>
      </c>
      <c r="F59" s="13">
        <f>VLOOKUP($A59,prices!$1:$1048576,5,FALSE)</f>
        <v>3200</v>
      </c>
      <c r="G59" s="14" t="str">
        <f t="shared" si="8"/>
        <v>workshop</v>
      </c>
      <c r="H59" s="17" t="s">
        <v>92</v>
      </c>
      <c r="I59" s="16" t="b">
        <f t="shared" si="4"/>
        <v>0</v>
      </c>
      <c r="J59" s="16" t="str">
        <f t="shared" si="5"/>
        <v/>
      </c>
      <c r="K59" s="16" t="str">
        <f t="shared" si="3"/>
        <v/>
      </c>
    </row>
    <row r="60" spans="1:11" x14ac:dyDescent="0.25">
      <c r="A60" s="2" t="s">
        <v>40</v>
      </c>
      <c r="B60" s="3" t="s">
        <v>4</v>
      </c>
      <c r="C60" s="3" t="s">
        <v>3</v>
      </c>
      <c r="D60" s="4">
        <f t="shared" si="6"/>
        <v>9</v>
      </c>
      <c r="E60" s="4" t="str">
        <f t="shared" si="7"/>
        <v>Hand_splint</v>
      </c>
      <c r="F60" s="13">
        <f>VLOOKUP($A60,prices!$1:$1048576,5,FALSE)</f>
        <v>1200</v>
      </c>
      <c r="G60" s="14" t="str">
        <f t="shared" si="8"/>
        <v>workshop</v>
      </c>
      <c r="H60" s="17" t="s">
        <v>92</v>
      </c>
      <c r="I60" s="16" t="b">
        <f t="shared" si="4"/>
        <v>0</v>
      </c>
      <c r="J60" s="16" t="str">
        <f t="shared" si="5"/>
        <v/>
      </c>
      <c r="K60" s="16" t="str">
        <f t="shared" si="3"/>
        <v/>
      </c>
    </row>
    <row r="61" spans="1:11" x14ac:dyDescent="0.25">
      <c r="A61" s="2" t="s">
        <v>27</v>
      </c>
      <c r="B61" s="3" t="s">
        <v>4</v>
      </c>
      <c r="C61" s="3" t="s">
        <v>3</v>
      </c>
      <c r="D61" s="4">
        <f t="shared" si="6"/>
        <v>9</v>
      </c>
      <c r="E61" s="4" t="str">
        <f t="shared" si="7"/>
        <v>Knee_brace</v>
      </c>
      <c r="F61" s="13">
        <f>VLOOKUP($A61,prices!$1:$1048576,5,FALSE)</f>
        <v>2200</v>
      </c>
      <c r="G61" s="14" t="str">
        <f t="shared" si="8"/>
        <v>workshop</v>
      </c>
      <c r="H61" s="17" t="s">
        <v>92</v>
      </c>
      <c r="I61" s="16" t="b">
        <f t="shared" si="4"/>
        <v>0</v>
      </c>
      <c r="J61" s="16" t="str">
        <f t="shared" si="5"/>
        <v/>
      </c>
      <c r="K61" s="16" t="str">
        <f t="shared" si="3"/>
        <v/>
      </c>
    </row>
    <row r="62" spans="1:11" x14ac:dyDescent="0.25">
      <c r="A62" s="2" t="s">
        <v>72</v>
      </c>
      <c r="B62" s="3" t="s">
        <v>4</v>
      </c>
      <c r="C62" s="3" t="s">
        <v>3</v>
      </c>
      <c r="D62" s="4">
        <f t="shared" si="6"/>
        <v>9</v>
      </c>
      <c r="E62" s="4" t="str">
        <f t="shared" si="7"/>
        <v>leg_truction</v>
      </c>
      <c r="F62" s="13">
        <f>VLOOKUP($A62,prices!$1:$1048576,5,FALSE)</f>
        <v>460</v>
      </c>
      <c r="G62" s="14" t="str">
        <f t="shared" si="8"/>
        <v>workshop</v>
      </c>
      <c r="H62" s="17" t="s">
        <v>92</v>
      </c>
      <c r="I62" s="16" t="b">
        <f t="shared" si="4"/>
        <v>0</v>
      </c>
      <c r="J62" s="16" t="str">
        <f t="shared" si="5"/>
        <v/>
      </c>
      <c r="K62" s="16" t="str">
        <f t="shared" si="3"/>
        <v/>
      </c>
    </row>
    <row r="63" spans="1:11" x14ac:dyDescent="0.25">
      <c r="A63" s="2" t="s">
        <v>77</v>
      </c>
      <c r="B63" s="3" t="s">
        <v>4</v>
      </c>
      <c r="C63" s="3" t="s">
        <v>3</v>
      </c>
      <c r="D63" s="4">
        <f t="shared" si="6"/>
        <v>9</v>
      </c>
      <c r="E63" s="4" t="str">
        <f t="shared" si="7"/>
        <v>lifspring_afo</v>
      </c>
      <c r="F63" s="13">
        <f>VLOOKUP($A63,prices!$1:$1048576,5,FALSE)</f>
        <v>1000</v>
      </c>
      <c r="G63" s="14" t="str">
        <f t="shared" si="8"/>
        <v>workshop</v>
      </c>
      <c r="H63" s="17" t="s">
        <v>92</v>
      </c>
      <c r="I63" s="16" t="b">
        <f t="shared" si="4"/>
        <v>0</v>
      </c>
      <c r="J63" s="16" t="str">
        <f t="shared" si="5"/>
        <v/>
      </c>
      <c r="K63" s="16" t="str">
        <f t="shared" si="3"/>
        <v/>
      </c>
    </row>
    <row r="64" spans="1:11" x14ac:dyDescent="0.25">
      <c r="A64" s="2" t="s">
        <v>71</v>
      </c>
      <c r="B64" s="3" t="s">
        <v>4</v>
      </c>
      <c r="C64" s="3" t="s">
        <v>3</v>
      </c>
      <c r="D64" s="4">
        <f t="shared" ref="D64:D83" si="9">FIND("_",A64)</f>
        <v>9</v>
      </c>
      <c r="E64" s="4" t="str">
        <f t="shared" ref="E64:E83" si="10">MID($A64,$D64+1,1000)</f>
        <v>mailwalke_brace</v>
      </c>
      <c r="F64" s="13">
        <f>VLOOKUP($A64,prices!$1:$1048576,5,FALSE)</f>
        <v>3500</v>
      </c>
      <c r="G64" s="14" t="str">
        <f t="shared" ref="G64:G83" si="11">MID($A64,1,$D64-1)</f>
        <v>workshop</v>
      </c>
      <c r="H64" s="17" t="s">
        <v>92</v>
      </c>
      <c r="I64" s="16" t="b">
        <f t="shared" si="4"/>
        <v>0</v>
      </c>
      <c r="J64" s="16" t="str">
        <f t="shared" si="5"/>
        <v/>
      </c>
      <c r="K64" s="16" t="str">
        <f t="shared" si="3"/>
        <v/>
      </c>
    </row>
    <row r="65" spans="1:11" x14ac:dyDescent="0.25">
      <c r="A65" s="2" t="s">
        <v>37</v>
      </c>
      <c r="B65" s="3" t="s">
        <v>4</v>
      </c>
      <c r="C65" s="3" t="s">
        <v>3</v>
      </c>
      <c r="D65" s="4">
        <f t="shared" si="9"/>
        <v>9</v>
      </c>
      <c r="E65" s="4" t="str">
        <f t="shared" si="10"/>
        <v>Matetarsal_pade</v>
      </c>
      <c r="F65" s="13">
        <f>VLOOKUP($A65,prices!$1:$1048576,5,FALSE)</f>
        <v>200</v>
      </c>
      <c r="G65" s="14" t="str">
        <f t="shared" si="11"/>
        <v>workshop</v>
      </c>
      <c r="H65" s="17" t="s">
        <v>92</v>
      </c>
      <c r="I65" s="16" t="b">
        <f t="shared" si="4"/>
        <v>0</v>
      </c>
      <c r="J65" s="16" t="str">
        <f t="shared" si="5"/>
        <v/>
      </c>
      <c r="K65" s="16" t="str">
        <f t="shared" si="3"/>
        <v/>
      </c>
    </row>
    <row r="66" spans="1:11" x14ac:dyDescent="0.25">
      <c r="A66" s="2" t="s">
        <v>32</v>
      </c>
      <c r="B66" s="3" t="s">
        <v>4</v>
      </c>
      <c r="C66" s="3" t="s">
        <v>3</v>
      </c>
      <c r="D66" s="4">
        <f t="shared" si="9"/>
        <v>9</v>
      </c>
      <c r="E66" s="4" t="str">
        <f t="shared" si="10"/>
        <v>Orthoshoes_with_bar</v>
      </c>
      <c r="F66" s="13">
        <f>VLOOKUP($A66,prices!$1:$1048576,5,FALSE)</f>
        <v>1620</v>
      </c>
      <c r="G66" s="14" t="str">
        <f t="shared" si="11"/>
        <v>workshop</v>
      </c>
      <c r="H66" s="17" t="s">
        <v>92</v>
      </c>
      <c r="I66" s="16" t="b">
        <f t="shared" si="4"/>
        <v>0</v>
      </c>
      <c r="J66" s="16" t="str">
        <f t="shared" si="5"/>
        <v/>
      </c>
      <c r="K66" s="16" t="str">
        <f t="shared" si="3"/>
        <v/>
      </c>
    </row>
    <row r="67" spans="1:11" x14ac:dyDescent="0.25">
      <c r="A67" s="2" t="s">
        <v>33</v>
      </c>
      <c r="B67" s="3" t="s">
        <v>4</v>
      </c>
      <c r="C67" s="3" t="s">
        <v>3</v>
      </c>
      <c r="D67" s="4">
        <f t="shared" si="9"/>
        <v>9</v>
      </c>
      <c r="E67" s="4" t="str">
        <f t="shared" si="10"/>
        <v>Orthoshoes_without_bar</v>
      </c>
      <c r="F67" s="13">
        <f>VLOOKUP($A67,prices!$1:$1048576,5,FALSE)</f>
        <v>1250</v>
      </c>
      <c r="G67" s="14" t="str">
        <f t="shared" si="11"/>
        <v>workshop</v>
      </c>
      <c r="H67" s="17" t="s">
        <v>92</v>
      </c>
      <c r="I67" s="16" t="b">
        <f t="shared" si="4"/>
        <v>0</v>
      </c>
      <c r="J67" s="16" t="str">
        <f t="shared" si="5"/>
        <v/>
      </c>
      <c r="K67" s="16" t="str">
        <f t="shared" si="5"/>
        <v/>
      </c>
    </row>
    <row r="68" spans="1:11" x14ac:dyDescent="0.25">
      <c r="A68" s="2" t="s">
        <v>52</v>
      </c>
      <c r="B68" s="3" t="s">
        <v>4</v>
      </c>
      <c r="C68" s="3" t="s">
        <v>3</v>
      </c>
      <c r="D68" s="4">
        <f t="shared" si="9"/>
        <v>9</v>
      </c>
      <c r="E68" s="4" t="str">
        <f t="shared" si="10"/>
        <v>Other_orthodevice</v>
      </c>
      <c r="F68" s="13">
        <f>VLOOKUP($A68,prices!$1:$1048576,5,FALSE)</f>
        <v>1</v>
      </c>
      <c r="G68" s="14" t="str">
        <f t="shared" si="11"/>
        <v>workshop</v>
      </c>
      <c r="H68" s="17" t="s">
        <v>92</v>
      </c>
      <c r="I68" s="16" t="b">
        <f t="shared" ref="I68:I83" si="12">$G68&lt;&gt;$H68</f>
        <v>0</v>
      </c>
      <c r="J68" s="16" t="str">
        <f t="shared" ref="J68:K83" si="13">IF($I68,"ALTER TABLE `"&amp;J$1&amp;"` CHANGE `"&amp;$A68&amp;"` `"&amp;$H68&amp;"_"&amp;$E68&amp;"` "&amp;J$2&amp;";","")</f>
        <v/>
      </c>
      <c r="K68" s="16" t="str">
        <f t="shared" si="13"/>
        <v/>
      </c>
    </row>
    <row r="69" spans="1:11" x14ac:dyDescent="0.25">
      <c r="A69" s="2" t="s">
        <v>51</v>
      </c>
      <c r="B69" s="3" t="s">
        <v>4</v>
      </c>
      <c r="C69" s="3" t="s">
        <v>3</v>
      </c>
      <c r="D69" s="4">
        <f t="shared" si="9"/>
        <v>9</v>
      </c>
      <c r="E69" s="4" t="str">
        <f t="shared" si="10"/>
        <v>Reparing</v>
      </c>
      <c r="F69" s="13">
        <f>VLOOKUP($A69,prices!$1:$1048576,5,FALSE)</f>
        <v>300</v>
      </c>
      <c r="G69" s="14" t="str">
        <f t="shared" si="11"/>
        <v>workshop</v>
      </c>
      <c r="H69" s="17" t="s">
        <v>92</v>
      </c>
      <c r="I69" s="16" t="b">
        <f t="shared" si="12"/>
        <v>0</v>
      </c>
      <c r="J69" s="16" t="str">
        <f t="shared" si="13"/>
        <v/>
      </c>
      <c r="K69" s="16" t="str">
        <f t="shared" si="13"/>
        <v/>
      </c>
    </row>
    <row r="70" spans="1:11" x14ac:dyDescent="0.25">
      <c r="A70" s="2" t="s">
        <v>74</v>
      </c>
      <c r="B70" s="3" t="s">
        <v>4</v>
      </c>
      <c r="C70" s="3" t="s">
        <v>3</v>
      </c>
      <c r="D70" s="4">
        <f t="shared" si="9"/>
        <v>9</v>
      </c>
      <c r="E70" s="4" t="str">
        <f t="shared" si="10"/>
        <v>samainto_brace</v>
      </c>
      <c r="F70" s="13">
        <f>VLOOKUP($A70,prices!$1:$1048576,5,FALSE)</f>
        <v>3800</v>
      </c>
      <c r="G70" s="14" t="str">
        <f t="shared" si="11"/>
        <v>workshop</v>
      </c>
      <c r="H70" s="17" t="s">
        <v>92</v>
      </c>
      <c r="I70" s="16" t="b">
        <f t="shared" si="12"/>
        <v>0</v>
      </c>
      <c r="J70" s="16" t="str">
        <f t="shared" si="13"/>
        <v/>
      </c>
      <c r="K70" s="16" t="str">
        <f t="shared" si="13"/>
        <v/>
      </c>
    </row>
    <row r="71" spans="1:11" x14ac:dyDescent="0.25">
      <c r="A71" s="2" t="s">
        <v>76</v>
      </c>
      <c r="B71" s="3" t="s">
        <v>4</v>
      </c>
      <c r="C71" s="3" t="s">
        <v>3</v>
      </c>
      <c r="D71" s="4">
        <f t="shared" si="9"/>
        <v>9</v>
      </c>
      <c r="E71" s="4" t="str">
        <f t="shared" si="10"/>
        <v>smo</v>
      </c>
      <c r="F71" s="13">
        <f>VLOOKUP($A71,prices!$1:$1048576,5,FALSE)</f>
        <v>1600</v>
      </c>
      <c r="G71" s="14" t="str">
        <f t="shared" si="11"/>
        <v>workshop</v>
      </c>
      <c r="H71" s="17" t="s">
        <v>92</v>
      </c>
      <c r="I71" s="16" t="b">
        <f t="shared" si="12"/>
        <v>0</v>
      </c>
      <c r="J71" s="16" t="str">
        <f t="shared" si="13"/>
        <v/>
      </c>
      <c r="K71" s="16" t="str">
        <f t="shared" si="13"/>
        <v/>
      </c>
    </row>
    <row r="72" spans="1:11" x14ac:dyDescent="0.25">
      <c r="A72" s="2" t="s">
        <v>38</v>
      </c>
      <c r="B72" s="3" t="s">
        <v>4</v>
      </c>
      <c r="C72" s="3" t="s">
        <v>3</v>
      </c>
      <c r="D72" s="4">
        <f t="shared" si="9"/>
        <v>9</v>
      </c>
      <c r="E72" s="4" t="str">
        <f t="shared" si="10"/>
        <v>Supinator_corner</v>
      </c>
      <c r="F72" s="13">
        <f>VLOOKUP($A72,prices!$1:$1048576,5,FALSE)</f>
        <v>300</v>
      </c>
      <c r="G72" s="14" t="str">
        <f t="shared" si="11"/>
        <v>workshop</v>
      </c>
      <c r="H72" s="17" t="s">
        <v>92</v>
      </c>
      <c r="I72" s="16" t="b">
        <f t="shared" si="12"/>
        <v>0</v>
      </c>
      <c r="J72" s="16" t="str">
        <f t="shared" si="13"/>
        <v/>
      </c>
      <c r="K72" s="16" t="str">
        <f t="shared" si="13"/>
        <v/>
      </c>
    </row>
    <row r="73" spans="1:11" x14ac:dyDescent="0.25">
      <c r="A73" s="2" t="s">
        <v>73</v>
      </c>
      <c r="B73" s="3" t="s">
        <v>4</v>
      </c>
      <c r="C73" s="3" t="s">
        <v>3</v>
      </c>
      <c r="D73" s="4">
        <f t="shared" si="9"/>
        <v>9</v>
      </c>
      <c r="E73" s="4" t="str">
        <f t="shared" si="10"/>
        <v>thoracic_brace</v>
      </c>
      <c r="F73" s="13">
        <f>VLOOKUP($A73,prices!$1:$1048576,5,FALSE)</f>
        <v>2500</v>
      </c>
      <c r="G73" s="14" t="str">
        <f t="shared" si="11"/>
        <v>workshop</v>
      </c>
      <c r="H73" s="17" t="s">
        <v>92</v>
      </c>
      <c r="I73" s="16" t="b">
        <f t="shared" si="12"/>
        <v>0</v>
      </c>
      <c r="J73" s="16" t="str">
        <f t="shared" si="13"/>
        <v/>
      </c>
      <c r="K73" s="16" t="str">
        <f t="shared" si="13"/>
        <v/>
      </c>
    </row>
    <row r="74" spans="1:11" x14ac:dyDescent="0.25">
      <c r="A74" s="2" t="s">
        <v>30</v>
      </c>
      <c r="B74" s="3" t="s">
        <v>4</v>
      </c>
      <c r="C74" s="3" t="s">
        <v>3</v>
      </c>
      <c r="D74" s="4">
        <f t="shared" si="9"/>
        <v>9</v>
      </c>
      <c r="E74" s="4" t="str">
        <f t="shared" si="10"/>
        <v>UAFO_night</v>
      </c>
      <c r="F74" s="13">
        <f>VLOOKUP($A74,prices!$1:$1048576,5,FALSE)</f>
        <v>-1</v>
      </c>
      <c r="G74" s="14" t="str">
        <f t="shared" si="11"/>
        <v>workshop</v>
      </c>
      <c r="H74" s="17" t="s">
        <v>92</v>
      </c>
      <c r="I74" s="16" t="b">
        <f t="shared" si="12"/>
        <v>0</v>
      </c>
      <c r="J74" s="16" t="str">
        <f t="shared" si="13"/>
        <v/>
      </c>
      <c r="K74" s="16" t="str">
        <f t="shared" si="13"/>
        <v/>
      </c>
    </row>
    <row r="75" spans="1:11" x14ac:dyDescent="0.25">
      <c r="A75" s="2" t="s">
        <v>31</v>
      </c>
      <c r="B75" s="3" t="s">
        <v>4</v>
      </c>
      <c r="C75" s="3" t="s">
        <v>3</v>
      </c>
      <c r="D75" s="4">
        <f t="shared" si="9"/>
        <v>9</v>
      </c>
      <c r="E75" s="4" t="str">
        <f t="shared" si="10"/>
        <v>UAFO_walking</v>
      </c>
      <c r="F75" s="13">
        <f>VLOOKUP($A75,prices!$1:$1048576,5,FALSE)</f>
        <v>1800</v>
      </c>
      <c r="G75" s="14" t="str">
        <f t="shared" si="11"/>
        <v>workshop</v>
      </c>
      <c r="H75" s="17" t="s">
        <v>92</v>
      </c>
      <c r="I75" s="16" t="b">
        <f t="shared" si="12"/>
        <v>0</v>
      </c>
      <c r="J75" s="16" t="str">
        <f t="shared" si="13"/>
        <v/>
      </c>
      <c r="K75" s="16" t="str">
        <f t="shared" si="13"/>
        <v/>
      </c>
    </row>
    <row r="76" spans="1:11" x14ac:dyDescent="0.25">
      <c r="A76" s="2" t="s">
        <v>21</v>
      </c>
      <c r="B76" s="3" t="s">
        <v>4</v>
      </c>
      <c r="C76" s="3" t="s">
        <v>3</v>
      </c>
      <c r="D76" s="4">
        <f t="shared" si="9"/>
        <v>9</v>
      </c>
      <c r="E76" s="4" t="str">
        <f t="shared" si="10"/>
        <v>UHKAFO_night</v>
      </c>
      <c r="F76" s="13">
        <f>VLOOKUP($A76,prices!$1:$1048576,5,FALSE)</f>
        <v>3500</v>
      </c>
      <c r="G76" s="14" t="str">
        <f t="shared" si="11"/>
        <v>workshop</v>
      </c>
      <c r="H76" s="17" t="s">
        <v>92</v>
      </c>
      <c r="I76" s="16" t="b">
        <f t="shared" si="12"/>
        <v>0</v>
      </c>
      <c r="J76" s="16" t="str">
        <f t="shared" si="13"/>
        <v/>
      </c>
      <c r="K76" s="16" t="str">
        <f t="shared" si="13"/>
        <v/>
      </c>
    </row>
    <row r="77" spans="1:11" x14ac:dyDescent="0.25">
      <c r="A77" s="2" t="s">
        <v>22</v>
      </c>
      <c r="B77" s="3" t="s">
        <v>4</v>
      </c>
      <c r="C77" s="3" t="s">
        <v>3</v>
      </c>
      <c r="D77" s="4">
        <f t="shared" si="9"/>
        <v>9</v>
      </c>
      <c r="E77" s="4" t="str">
        <f t="shared" si="10"/>
        <v>UHKAFO_walking</v>
      </c>
      <c r="F77" s="13">
        <f>VLOOKUP($A77,prices!$1:$1048576,5,FALSE)</f>
        <v>4400</v>
      </c>
      <c r="G77" s="14" t="str">
        <f t="shared" si="11"/>
        <v>workshop</v>
      </c>
      <c r="H77" s="17" t="s">
        <v>92</v>
      </c>
      <c r="I77" s="16" t="b">
        <f t="shared" si="12"/>
        <v>0</v>
      </c>
      <c r="J77" s="16" t="str">
        <f t="shared" si="13"/>
        <v/>
      </c>
      <c r="K77" s="16" t="str">
        <f t="shared" si="13"/>
        <v/>
      </c>
    </row>
    <row r="78" spans="1:11" x14ac:dyDescent="0.25">
      <c r="A78" s="2" t="s">
        <v>25</v>
      </c>
      <c r="B78" s="3" t="s">
        <v>4</v>
      </c>
      <c r="C78" s="3" t="s">
        <v>3</v>
      </c>
      <c r="D78" s="4">
        <f t="shared" si="9"/>
        <v>9</v>
      </c>
      <c r="E78" s="4" t="str">
        <f t="shared" si="10"/>
        <v>UKAFO_night</v>
      </c>
      <c r="F78" s="13">
        <f>VLOOKUP($A78,prices!$1:$1048576,5,FALSE)</f>
        <v>1600</v>
      </c>
      <c r="G78" s="14" t="str">
        <f t="shared" si="11"/>
        <v>workshop</v>
      </c>
      <c r="H78" s="17" t="s">
        <v>92</v>
      </c>
      <c r="I78" s="16" t="b">
        <f t="shared" si="12"/>
        <v>0</v>
      </c>
      <c r="J78" s="16" t="str">
        <f t="shared" si="13"/>
        <v/>
      </c>
      <c r="K78" s="16" t="str">
        <f t="shared" si="13"/>
        <v/>
      </c>
    </row>
    <row r="79" spans="1:11" x14ac:dyDescent="0.25">
      <c r="A79" s="2" t="s">
        <v>26</v>
      </c>
      <c r="B79" s="3" t="s">
        <v>4</v>
      </c>
      <c r="C79" s="3" t="s">
        <v>3</v>
      </c>
      <c r="D79" s="4">
        <f t="shared" si="9"/>
        <v>9</v>
      </c>
      <c r="E79" s="4" t="str">
        <f t="shared" si="10"/>
        <v>UKAFO_walking</v>
      </c>
      <c r="F79" s="13">
        <f>VLOOKUP($A79,prices!$1:$1048576,5,FALSE)</f>
        <v>1600</v>
      </c>
      <c r="G79" s="14" t="str">
        <f t="shared" si="11"/>
        <v>workshop</v>
      </c>
      <c r="H79" s="17" t="s">
        <v>92</v>
      </c>
      <c r="I79" s="16" t="b">
        <f t="shared" si="12"/>
        <v>0</v>
      </c>
      <c r="J79" s="16" t="str">
        <f t="shared" si="13"/>
        <v/>
      </c>
      <c r="K79" s="16" t="str">
        <f t="shared" si="13"/>
        <v/>
      </c>
    </row>
    <row r="80" spans="1:11" x14ac:dyDescent="0.25">
      <c r="A80" s="2" t="s">
        <v>42</v>
      </c>
      <c r="B80" s="3" t="s">
        <v>4</v>
      </c>
      <c r="C80" s="3" t="s">
        <v>3</v>
      </c>
      <c r="D80" s="4">
        <f t="shared" si="9"/>
        <v>9</v>
      </c>
      <c r="E80" s="4" t="str">
        <f t="shared" si="10"/>
        <v>Walker_with_wheel</v>
      </c>
      <c r="F80" s="13">
        <f>VLOOKUP($A80,prices!$1:$1048576,5,FALSE)</f>
        <v>1620</v>
      </c>
      <c r="G80" s="14" t="str">
        <f t="shared" si="11"/>
        <v>workshop</v>
      </c>
      <c r="H80" s="17" t="s">
        <v>92</v>
      </c>
      <c r="I80" s="16" t="b">
        <f t="shared" si="12"/>
        <v>0</v>
      </c>
      <c r="J80" s="16" t="str">
        <f t="shared" si="13"/>
        <v/>
      </c>
      <c r="K80" s="16" t="str">
        <f t="shared" si="13"/>
        <v/>
      </c>
    </row>
    <row r="81" spans="1:11" x14ac:dyDescent="0.25">
      <c r="A81" s="2" t="s">
        <v>43</v>
      </c>
      <c r="B81" s="3" t="s">
        <v>4</v>
      </c>
      <c r="C81" s="3" t="s">
        <v>3</v>
      </c>
      <c r="D81" s="4">
        <f t="shared" si="9"/>
        <v>9</v>
      </c>
      <c r="E81" s="4" t="str">
        <f t="shared" si="10"/>
        <v>Walker_without_wheel</v>
      </c>
      <c r="F81" s="13">
        <f>VLOOKUP($A81,prices!$1:$1048576,5,FALSE)</f>
        <v>1320</v>
      </c>
      <c r="G81" s="14" t="str">
        <f t="shared" si="11"/>
        <v>workshop</v>
      </c>
      <c r="H81" s="17" t="s">
        <v>92</v>
      </c>
      <c r="I81" s="16" t="b">
        <f t="shared" si="12"/>
        <v>0</v>
      </c>
      <c r="J81" s="16" t="str">
        <f t="shared" si="13"/>
        <v/>
      </c>
      <c r="K81" s="16" t="str">
        <f t="shared" si="13"/>
        <v/>
      </c>
    </row>
    <row r="82" spans="1:11" x14ac:dyDescent="0.25">
      <c r="A82" s="2" t="s">
        <v>46</v>
      </c>
      <c r="B82" s="3" t="s">
        <v>4</v>
      </c>
      <c r="C82" s="3" t="s">
        <v>3</v>
      </c>
      <c r="D82" s="4">
        <f t="shared" si="9"/>
        <v>9</v>
      </c>
      <c r="E82" s="4" t="str">
        <f t="shared" si="10"/>
        <v>Wheel_chair</v>
      </c>
      <c r="F82" s="13">
        <f>VLOOKUP($A82,prices!$1:$1048576,5,FALSE)</f>
        <v>7700</v>
      </c>
      <c r="G82" s="14" t="str">
        <f t="shared" si="11"/>
        <v>workshop</v>
      </c>
      <c r="H82" s="17" t="s">
        <v>92</v>
      </c>
      <c r="I82" s="16" t="b">
        <f t="shared" si="12"/>
        <v>0</v>
      </c>
      <c r="J82" s="16" t="str">
        <f t="shared" si="13"/>
        <v/>
      </c>
      <c r="K82" s="16" t="str">
        <f t="shared" si="13"/>
        <v/>
      </c>
    </row>
    <row r="83" spans="1:11" x14ac:dyDescent="0.25">
      <c r="A83" s="5" t="s">
        <v>39</v>
      </c>
      <c r="B83" s="6" t="s">
        <v>4</v>
      </c>
      <c r="C83" s="6" t="s">
        <v>3</v>
      </c>
      <c r="D83" s="7">
        <f t="shared" si="9"/>
        <v>9</v>
      </c>
      <c r="E83" s="7" t="str">
        <f t="shared" si="10"/>
        <v>Wirst_splint</v>
      </c>
      <c r="F83" s="13">
        <f>VLOOKUP($A83,prices!$1:$1048576,5,FALSE)</f>
        <v>600</v>
      </c>
      <c r="G83" s="15" t="str">
        <f t="shared" si="11"/>
        <v>workshop</v>
      </c>
      <c r="H83" s="17" t="s">
        <v>92</v>
      </c>
      <c r="I83" s="16" t="b">
        <f t="shared" si="12"/>
        <v>0</v>
      </c>
      <c r="J83" s="16" t="str">
        <f t="shared" si="13"/>
        <v/>
      </c>
      <c r="K83" s="16" t="str">
        <f t="shared" si="13"/>
        <v/>
      </c>
    </row>
  </sheetData>
  <autoFilter ref="A2:K83"/>
  <sortState ref="A2:F85">
    <sortCondition ref="A2:A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G10" sqref="G10"/>
    </sheetView>
  </sheetViews>
  <sheetFormatPr baseColWidth="10" defaultRowHeight="15" x14ac:dyDescent="0.25"/>
  <cols>
    <col min="1" max="1" width="31.42578125" customWidth="1"/>
    <col min="2" max="5" width="18.140625" bestFit="1" customWidth="1"/>
  </cols>
  <sheetData>
    <row r="1" spans="1:10" x14ac:dyDescent="0.25">
      <c r="A1" t="s">
        <v>93</v>
      </c>
      <c r="B1">
        <v>1</v>
      </c>
      <c r="C1">
        <v>2</v>
      </c>
      <c r="D1">
        <v>3</v>
      </c>
      <c r="E1">
        <v>4</v>
      </c>
    </row>
    <row r="2" spans="1:10" x14ac:dyDescent="0.25">
      <c r="A2" t="s">
        <v>5</v>
      </c>
      <c r="B2">
        <v>200</v>
      </c>
      <c r="C2">
        <v>100</v>
      </c>
      <c r="D2">
        <v>100</v>
      </c>
      <c r="E2">
        <v>100</v>
      </c>
      <c r="G2" t="str">
        <f>IF(B2=0,"UPDATE prices SET "&amp;$A2&amp;" = -1 WHERE id = "&amp;B$1&amp;";"," -- ok ")</f>
        <v xml:space="preserve"> -- ok </v>
      </c>
      <c r="H2" t="str">
        <f>IF(C2=0,"UPDATE prices SET "&amp;$A2&amp;" = -1 WHERE id = "&amp;C$1&amp;";"," -- ok ")</f>
        <v xml:space="preserve"> -- ok </v>
      </c>
      <c r="I2" t="str">
        <f>IF(D2=0,"UPDATE prices SET "&amp;$A2&amp;" = -1 WHERE id = "&amp;D$1&amp;";"," -- ok ")</f>
        <v xml:space="preserve"> -- ok </v>
      </c>
      <c r="J2" t="str">
        <f>IF(E2=0,"UPDATE prices SET "&amp;$A2&amp;" = -1 WHERE id = "&amp;E$1&amp;";"," -- ok ")</f>
        <v xml:space="preserve"> -- ok </v>
      </c>
    </row>
    <row r="3" spans="1:10" x14ac:dyDescent="0.25">
      <c r="A3" t="s">
        <v>6</v>
      </c>
      <c r="B3">
        <v>200</v>
      </c>
      <c r="C3">
        <v>300</v>
      </c>
      <c r="D3">
        <v>-1</v>
      </c>
      <c r="E3">
        <v>-1</v>
      </c>
      <c r="G3" t="str">
        <f t="shared" ref="G3:J66" si="0">IF(B3=0,"UPDATE prices SET "&amp;$A3&amp;" = -1 WHERE id = "&amp;B$1&amp;";"," -- ok ")</f>
        <v xml:space="preserve"> -- ok </v>
      </c>
      <c r="H3" t="str">
        <f t="shared" si="0"/>
        <v xml:space="preserve"> -- ok </v>
      </c>
      <c r="I3" t="str">
        <f t="shared" si="0"/>
        <v xml:space="preserve"> -- ok </v>
      </c>
      <c r="J3" t="str">
        <f t="shared" si="0"/>
        <v xml:space="preserve"> -- ok </v>
      </c>
    </row>
    <row r="4" spans="1:10" x14ac:dyDescent="0.25">
      <c r="A4" t="s">
        <v>7</v>
      </c>
      <c r="B4">
        <v>-1</v>
      </c>
      <c r="C4">
        <v>-1</v>
      </c>
      <c r="D4">
        <v>300</v>
      </c>
      <c r="E4">
        <v>300</v>
      </c>
      <c r="G4" t="str">
        <f t="shared" si="0"/>
        <v xml:space="preserve"> -- ok </v>
      </c>
      <c r="H4" t="str">
        <f t="shared" si="0"/>
        <v xml:space="preserve"> -- ok </v>
      </c>
      <c r="I4" t="str">
        <f t="shared" si="0"/>
        <v xml:space="preserve"> -- ok </v>
      </c>
      <c r="J4" t="str">
        <f t="shared" si="0"/>
        <v xml:space="preserve"> -- ok </v>
      </c>
    </row>
    <row r="5" spans="1:10" x14ac:dyDescent="0.25">
      <c r="A5" t="s">
        <v>8</v>
      </c>
      <c r="B5">
        <v>100</v>
      </c>
      <c r="C5">
        <v>-1</v>
      </c>
      <c r="D5">
        <v>-1</v>
      </c>
      <c r="E5">
        <v>-1</v>
      </c>
      <c r="G5" t="str">
        <f t="shared" si="0"/>
        <v xml:space="preserve"> -- ok </v>
      </c>
      <c r="H5" t="str">
        <f t="shared" si="0"/>
        <v xml:space="preserve"> -- ok </v>
      </c>
      <c r="I5" t="str">
        <f t="shared" si="0"/>
        <v xml:space="preserve"> -- ok </v>
      </c>
      <c r="J5" t="str">
        <f t="shared" si="0"/>
        <v xml:space="preserve"> -- ok </v>
      </c>
    </row>
    <row r="6" spans="1:10" x14ac:dyDescent="0.25">
      <c r="A6" t="s">
        <v>9</v>
      </c>
      <c r="B6">
        <v>150</v>
      </c>
      <c r="C6">
        <v>150</v>
      </c>
      <c r="D6">
        <v>150</v>
      </c>
      <c r="E6">
        <v>150</v>
      </c>
      <c r="G6" t="str">
        <f t="shared" si="0"/>
        <v xml:space="preserve"> -- ok </v>
      </c>
      <c r="H6" t="str">
        <f t="shared" si="0"/>
        <v xml:space="preserve"> -- ok </v>
      </c>
      <c r="I6" t="str">
        <f t="shared" si="0"/>
        <v xml:space="preserve"> -- ok </v>
      </c>
      <c r="J6" t="str">
        <f t="shared" si="0"/>
        <v xml:space="preserve"> -- ok </v>
      </c>
    </row>
    <row r="7" spans="1:10" x14ac:dyDescent="0.25">
      <c r="A7" t="s">
        <v>10</v>
      </c>
      <c r="B7">
        <v>100</v>
      </c>
      <c r="C7">
        <v>100</v>
      </c>
      <c r="D7">
        <v>100</v>
      </c>
      <c r="E7">
        <v>100</v>
      </c>
      <c r="G7" t="str">
        <f t="shared" si="0"/>
        <v xml:space="preserve"> -- ok </v>
      </c>
      <c r="H7" t="str">
        <f t="shared" si="0"/>
        <v xml:space="preserve"> -- ok </v>
      </c>
      <c r="I7" t="str">
        <f t="shared" si="0"/>
        <v xml:space="preserve"> -- ok </v>
      </c>
      <c r="J7" t="str">
        <f t="shared" si="0"/>
        <v xml:space="preserve"> -- ok </v>
      </c>
    </row>
    <row r="8" spans="1:10" x14ac:dyDescent="0.25">
      <c r="A8" t="s">
        <v>11</v>
      </c>
      <c r="B8">
        <v>0</v>
      </c>
      <c r="C8">
        <v>0</v>
      </c>
      <c r="D8">
        <v>0</v>
      </c>
      <c r="E8">
        <v>100</v>
      </c>
      <c r="G8" t="str">
        <f t="shared" si="0"/>
        <v>UPDATE prices SET consult_calcium_30x500mg = -1 WHERE id = 1;</v>
      </c>
      <c r="H8" t="str">
        <f t="shared" si="0"/>
        <v>UPDATE prices SET consult_calcium_30x500mg = -1 WHERE id = 2;</v>
      </c>
      <c r="I8" t="str">
        <f t="shared" si="0"/>
        <v>UPDATE prices SET consult_calcium_30x500mg = -1 WHERE id = 3;</v>
      </c>
      <c r="J8" t="str">
        <f t="shared" si="0"/>
        <v xml:space="preserve"> -- ok </v>
      </c>
    </row>
    <row r="9" spans="1:10" x14ac:dyDescent="0.25">
      <c r="A9" t="s">
        <v>12</v>
      </c>
      <c r="B9">
        <v>200</v>
      </c>
      <c r="C9">
        <v>400</v>
      </c>
      <c r="D9">
        <v>400</v>
      </c>
      <c r="E9">
        <v>400</v>
      </c>
      <c r="G9" t="str">
        <f t="shared" si="0"/>
        <v xml:space="preserve"> -- ok </v>
      </c>
      <c r="H9" t="str">
        <f t="shared" si="0"/>
        <v xml:space="preserve"> -- ok </v>
      </c>
      <c r="I9" t="str">
        <f t="shared" si="0"/>
        <v xml:space="preserve"> -- ok </v>
      </c>
      <c r="J9" t="str">
        <f t="shared" si="0"/>
        <v xml:space="preserve"> -- ok </v>
      </c>
    </row>
    <row r="10" spans="1:10" x14ac:dyDescent="0.25">
      <c r="A10" t="s">
        <v>13</v>
      </c>
      <c r="B10">
        <v>0</v>
      </c>
      <c r="C10">
        <v>0</v>
      </c>
      <c r="D10">
        <v>0</v>
      </c>
      <c r="E10">
        <v>600</v>
      </c>
      <c r="G10" t="str">
        <f t="shared" si="0"/>
        <v>UPDATE prices SET consult_make_long_plaster = -1 WHERE id = 1;</v>
      </c>
      <c r="H10" t="str">
        <f t="shared" si="0"/>
        <v>UPDATE prices SET consult_make_long_plaster = -1 WHERE id = 2;</v>
      </c>
      <c r="I10" t="str">
        <f t="shared" si="0"/>
        <v>UPDATE prices SET consult_make_long_plaster = -1 WHERE id = 3;</v>
      </c>
      <c r="J10" t="str">
        <f t="shared" si="0"/>
        <v xml:space="preserve"> -- ok </v>
      </c>
    </row>
    <row r="11" spans="1:10" x14ac:dyDescent="0.25">
      <c r="A11" t="s">
        <v>14</v>
      </c>
      <c r="B11">
        <v>0</v>
      </c>
      <c r="C11">
        <v>0</v>
      </c>
      <c r="D11">
        <v>0</v>
      </c>
      <c r="E11">
        <v>400</v>
      </c>
      <c r="G11" t="str">
        <f t="shared" si="0"/>
        <v>UPDATE prices SET consult_make_short_plaster = -1 WHERE id = 1;</v>
      </c>
      <c r="H11" t="str">
        <f t="shared" si="0"/>
        <v>UPDATE prices SET consult_make_short_plaster = -1 WHERE id = 2;</v>
      </c>
      <c r="I11" t="str">
        <f t="shared" si="0"/>
        <v>UPDATE prices SET consult_make_short_plaster = -1 WHERE id = 3;</v>
      </c>
      <c r="J11" t="str">
        <f t="shared" si="0"/>
        <v xml:space="preserve"> -- ok </v>
      </c>
    </row>
    <row r="12" spans="1:10" x14ac:dyDescent="0.25">
      <c r="A12" t="s">
        <v>15</v>
      </c>
      <c r="B12">
        <v>100</v>
      </c>
      <c r="C12">
        <v>200</v>
      </c>
      <c r="D12">
        <v>200</v>
      </c>
      <c r="E12">
        <v>200</v>
      </c>
      <c r="G12" t="str">
        <f t="shared" si="0"/>
        <v xml:space="preserve"> -- ok </v>
      </c>
      <c r="H12" t="str">
        <f t="shared" si="0"/>
        <v xml:space="preserve"> -- ok </v>
      </c>
      <c r="I12" t="str">
        <f t="shared" si="0"/>
        <v xml:space="preserve"> -- ok </v>
      </c>
      <c r="J12" t="str">
        <f t="shared" si="0"/>
        <v xml:space="preserve"> -- ok </v>
      </c>
    </row>
    <row r="13" spans="1:10" x14ac:dyDescent="0.25">
      <c r="A13" t="s">
        <v>16</v>
      </c>
      <c r="B13">
        <v>120</v>
      </c>
      <c r="C13">
        <v>150</v>
      </c>
      <c r="D13">
        <v>150</v>
      </c>
      <c r="E13">
        <v>200</v>
      </c>
      <c r="G13" t="str">
        <f t="shared" si="0"/>
        <v xml:space="preserve"> -- ok </v>
      </c>
      <c r="H13" t="str">
        <f t="shared" si="0"/>
        <v xml:space="preserve"> -- ok </v>
      </c>
      <c r="I13" t="str">
        <f t="shared" si="0"/>
        <v xml:space="preserve"> -- ok </v>
      </c>
      <c r="J13" t="str">
        <f t="shared" si="0"/>
        <v xml:space="preserve"> -- ok </v>
      </c>
    </row>
    <row r="14" spans="1:10" x14ac:dyDescent="0.25">
      <c r="A14" t="s">
        <v>17</v>
      </c>
      <c r="B14">
        <v>200</v>
      </c>
      <c r="C14">
        <v>200</v>
      </c>
      <c r="D14">
        <v>200</v>
      </c>
      <c r="E14">
        <v>200</v>
      </c>
      <c r="G14" t="str">
        <f t="shared" si="0"/>
        <v xml:space="preserve"> -- ok </v>
      </c>
      <c r="H14" t="str">
        <f t="shared" si="0"/>
        <v xml:space="preserve"> -- ok </v>
      </c>
      <c r="I14" t="str">
        <f t="shared" si="0"/>
        <v xml:space="preserve"> -- ok </v>
      </c>
      <c r="J14" t="str">
        <f t="shared" si="0"/>
        <v xml:space="preserve"> -- ok </v>
      </c>
    </row>
    <row r="15" spans="1:10" x14ac:dyDescent="0.25">
      <c r="A15" t="s">
        <v>18</v>
      </c>
      <c r="B15">
        <v>1</v>
      </c>
      <c r="C15">
        <v>1</v>
      </c>
      <c r="D15">
        <v>-1</v>
      </c>
      <c r="E15">
        <v>1</v>
      </c>
      <c r="G15" t="str">
        <f t="shared" si="0"/>
        <v xml:space="preserve"> -- ok </v>
      </c>
      <c r="H15" t="str">
        <f t="shared" si="0"/>
        <v xml:space="preserve"> -- ok </v>
      </c>
      <c r="I15" t="str">
        <f t="shared" si="0"/>
        <v xml:space="preserve"> -- ok </v>
      </c>
      <c r="J15" t="str">
        <f t="shared" si="0"/>
        <v xml:space="preserve"> -- ok </v>
      </c>
    </row>
    <row r="16" spans="1:10" x14ac:dyDescent="0.25">
      <c r="A16" t="s">
        <v>19</v>
      </c>
      <c r="B16">
        <v>4200</v>
      </c>
      <c r="C16">
        <v>4500</v>
      </c>
      <c r="D16">
        <v>4500</v>
      </c>
      <c r="E16">
        <v>4500</v>
      </c>
      <c r="G16" t="str">
        <f t="shared" si="0"/>
        <v xml:space="preserve"> -- ok </v>
      </c>
      <c r="H16" t="str">
        <f t="shared" si="0"/>
        <v xml:space="preserve"> -- ok </v>
      </c>
      <c r="I16" t="str">
        <f t="shared" si="0"/>
        <v xml:space="preserve"> -- ok </v>
      </c>
      <c r="J16" t="str">
        <f t="shared" si="0"/>
        <v xml:space="preserve"> -- ok </v>
      </c>
    </row>
    <row r="17" spans="1:10" x14ac:dyDescent="0.25">
      <c r="A17" t="s">
        <v>20</v>
      </c>
      <c r="B17">
        <v>4950</v>
      </c>
      <c r="C17">
        <v>6670</v>
      </c>
      <c r="D17">
        <v>6670</v>
      </c>
      <c r="E17">
        <v>6670</v>
      </c>
      <c r="G17" t="str">
        <f t="shared" si="0"/>
        <v xml:space="preserve"> -- ok </v>
      </c>
      <c r="H17" t="str">
        <f t="shared" si="0"/>
        <v xml:space="preserve"> -- ok </v>
      </c>
      <c r="I17" t="str">
        <f t="shared" si="0"/>
        <v xml:space="preserve"> -- ok </v>
      </c>
      <c r="J17" t="str">
        <f t="shared" si="0"/>
        <v xml:space="preserve"> -- ok </v>
      </c>
    </row>
    <row r="18" spans="1:10" x14ac:dyDescent="0.25">
      <c r="A18" t="s">
        <v>21</v>
      </c>
      <c r="B18">
        <v>2420</v>
      </c>
      <c r="C18">
        <v>3500</v>
      </c>
      <c r="D18">
        <v>3500</v>
      </c>
      <c r="E18">
        <v>3500</v>
      </c>
      <c r="G18" t="str">
        <f t="shared" si="0"/>
        <v xml:space="preserve"> -- ok </v>
      </c>
      <c r="H18" t="str">
        <f t="shared" si="0"/>
        <v xml:space="preserve"> -- ok </v>
      </c>
      <c r="I18" t="str">
        <f t="shared" si="0"/>
        <v xml:space="preserve"> -- ok </v>
      </c>
      <c r="J18" t="str">
        <f t="shared" si="0"/>
        <v xml:space="preserve"> -- ok </v>
      </c>
    </row>
    <row r="19" spans="1:10" x14ac:dyDescent="0.25">
      <c r="A19" t="s">
        <v>22</v>
      </c>
      <c r="B19">
        <v>2420</v>
      </c>
      <c r="C19">
        <v>4400</v>
      </c>
      <c r="D19">
        <v>4400</v>
      </c>
      <c r="E19">
        <v>4400</v>
      </c>
      <c r="G19" t="str">
        <f t="shared" si="0"/>
        <v xml:space="preserve"> -- ok </v>
      </c>
      <c r="H19" t="str">
        <f t="shared" si="0"/>
        <v xml:space="preserve"> -- ok </v>
      </c>
      <c r="I19" t="str">
        <f t="shared" si="0"/>
        <v xml:space="preserve"> -- ok </v>
      </c>
      <c r="J19" t="str">
        <f t="shared" si="0"/>
        <v xml:space="preserve"> -- ok </v>
      </c>
    </row>
    <row r="20" spans="1:10" x14ac:dyDescent="0.25">
      <c r="A20" t="s">
        <v>23</v>
      </c>
      <c r="B20">
        <v>3200</v>
      </c>
      <c r="C20">
        <v>3200</v>
      </c>
      <c r="D20">
        <v>3200</v>
      </c>
      <c r="E20">
        <v>3200</v>
      </c>
      <c r="G20" t="str">
        <f t="shared" si="0"/>
        <v xml:space="preserve"> -- ok </v>
      </c>
      <c r="H20" t="str">
        <f t="shared" si="0"/>
        <v xml:space="preserve"> -- ok </v>
      </c>
      <c r="I20" t="str">
        <f t="shared" si="0"/>
        <v xml:space="preserve"> -- ok </v>
      </c>
      <c r="J20" t="str">
        <f t="shared" si="0"/>
        <v xml:space="preserve"> -- ok </v>
      </c>
    </row>
    <row r="21" spans="1:10" x14ac:dyDescent="0.25">
      <c r="A21" t="s">
        <v>24</v>
      </c>
      <c r="B21">
        <v>3200</v>
      </c>
      <c r="C21">
        <v>3200</v>
      </c>
      <c r="D21">
        <v>3200</v>
      </c>
      <c r="E21">
        <v>3200</v>
      </c>
      <c r="G21" t="str">
        <f t="shared" si="0"/>
        <v xml:space="preserve"> -- ok </v>
      </c>
      <c r="H21" t="str">
        <f t="shared" si="0"/>
        <v xml:space="preserve"> -- ok </v>
      </c>
      <c r="I21" t="str">
        <f t="shared" si="0"/>
        <v xml:space="preserve"> -- ok </v>
      </c>
      <c r="J21" t="str">
        <f t="shared" si="0"/>
        <v xml:space="preserve"> -- ok </v>
      </c>
    </row>
    <row r="22" spans="1:10" x14ac:dyDescent="0.25">
      <c r="A22" t="s">
        <v>25</v>
      </c>
      <c r="B22">
        <v>1600</v>
      </c>
      <c r="C22">
        <v>1600</v>
      </c>
      <c r="D22">
        <v>1600</v>
      </c>
      <c r="E22">
        <v>1600</v>
      </c>
      <c r="G22" t="str">
        <f t="shared" si="0"/>
        <v xml:space="preserve"> -- ok </v>
      </c>
      <c r="H22" t="str">
        <f t="shared" si="0"/>
        <v xml:space="preserve"> -- ok </v>
      </c>
      <c r="I22" t="str">
        <f t="shared" si="0"/>
        <v xml:space="preserve"> -- ok </v>
      </c>
      <c r="J22" t="str">
        <f t="shared" si="0"/>
        <v xml:space="preserve"> -- ok </v>
      </c>
    </row>
    <row r="23" spans="1:10" x14ac:dyDescent="0.25">
      <c r="A23" t="s">
        <v>26</v>
      </c>
      <c r="B23">
        <v>1600</v>
      </c>
      <c r="C23">
        <v>1600</v>
      </c>
      <c r="D23">
        <v>1600</v>
      </c>
      <c r="E23">
        <v>1600</v>
      </c>
      <c r="G23" t="str">
        <f t="shared" si="0"/>
        <v xml:space="preserve"> -- ok </v>
      </c>
      <c r="H23" t="str">
        <f t="shared" si="0"/>
        <v xml:space="preserve"> -- ok </v>
      </c>
      <c r="I23" t="str">
        <f t="shared" si="0"/>
        <v xml:space="preserve"> -- ok </v>
      </c>
      <c r="J23" t="str">
        <f t="shared" si="0"/>
        <v xml:space="preserve"> -- ok </v>
      </c>
    </row>
    <row r="24" spans="1:10" x14ac:dyDescent="0.25">
      <c r="A24" t="s">
        <v>27</v>
      </c>
      <c r="B24">
        <v>800</v>
      </c>
      <c r="C24">
        <v>2200</v>
      </c>
      <c r="D24">
        <v>2200</v>
      </c>
      <c r="E24">
        <v>2200</v>
      </c>
      <c r="G24" t="str">
        <f t="shared" si="0"/>
        <v xml:space="preserve"> -- ok </v>
      </c>
      <c r="H24" t="str">
        <f t="shared" si="0"/>
        <v xml:space="preserve"> -- ok </v>
      </c>
      <c r="I24" t="str">
        <f t="shared" si="0"/>
        <v xml:space="preserve"> -- ok </v>
      </c>
      <c r="J24" t="str">
        <f t="shared" si="0"/>
        <v xml:space="preserve"> -- ok </v>
      </c>
    </row>
    <row r="25" spans="1:10" x14ac:dyDescent="0.25">
      <c r="A25" t="s">
        <v>28</v>
      </c>
      <c r="B25">
        <v>2400</v>
      </c>
      <c r="C25">
        <v>2750</v>
      </c>
      <c r="D25">
        <v>2750</v>
      </c>
      <c r="E25">
        <v>2750</v>
      </c>
      <c r="G25" t="str">
        <f t="shared" si="0"/>
        <v xml:space="preserve"> -- ok </v>
      </c>
      <c r="H25" t="str">
        <f t="shared" si="0"/>
        <v xml:space="preserve"> -- ok </v>
      </c>
      <c r="I25" t="str">
        <f t="shared" si="0"/>
        <v xml:space="preserve"> -- ok </v>
      </c>
      <c r="J25" t="str">
        <f t="shared" si="0"/>
        <v xml:space="preserve"> -- ok </v>
      </c>
    </row>
    <row r="26" spans="1:10" x14ac:dyDescent="0.25">
      <c r="A26" t="s">
        <v>29</v>
      </c>
      <c r="B26">
        <v>2400</v>
      </c>
      <c r="C26">
        <v>3000</v>
      </c>
      <c r="D26">
        <v>3000</v>
      </c>
      <c r="E26">
        <v>3000</v>
      </c>
      <c r="G26" t="str">
        <f t="shared" si="0"/>
        <v xml:space="preserve"> -- ok </v>
      </c>
      <c r="H26" t="str">
        <f t="shared" si="0"/>
        <v xml:space="preserve"> -- ok </v>
      </c>
      <c r="I26" t="str">
        <f t="shared" si="0"/>
        <v xml:space="preserve"> -- ok </v>
      </c>
      <c r="J26" t="str">
        <f t="shared" si="0"/>
        <v xml:space="preserve"> -- ok </v>
      </c>
    </row>
    <row r="27" spans="1:10" x14ac:dyDescent="0.25">
      <c r="A27" t="s">
        <v>30</v>
      </c>
      <c r="B27">
        <v>1100</v>
      </c>
      <c r="C27">
        <v>-1</v>
      </c>
      <c r="D27">
        <v>-1</v>
      </c>
      <c r="E27">
        <v>-1</v>
      </c>
      <c r="G27" t="str">
        <f t="shared" si="0"/>
        <v xml:space="preserve"> -- ok </v>
      </c>
      <c r="H27" t="str">
        <f t="shared" si="0"/>
        <v xml:space="preserve"> -- ok </v>
      </c>
      <c r="I27" t="str">
        <f t="shared" si="0"/>
        <v xml:space="preserve"> -- ok </v>
      </c>
      <c r="J27" t="str">
        <f t="shared" si="0"/>
        <v xml:space="preserve"> -- ok </v>
      </c>
    </row>
    <row r="28" spans="1:10" x14ac:dyDescent="0.25">
      <c r="A28" t="s">
        <v>31</v>
      </c>
      <c r="B28">
        <v>1100</v>
      </c>
      <c r="C28">
        <v>1800</v>
      </c>
      <c r="D28">
        <v>1800</v>
      </c>
      <c r="E28">
        <v>1800</v>
      </c>
      <c r="G28" t="str">
        <f t="shared" si="0"/>
        <v xml:space="preserve"> -- ok </v>
      </c>
      <c r="H28" t="str">
        <f t="shared" si="0"/>
        <v xml:space="preserve"> -- ok </v>
      </c>
      <c r="I28" t="str">
        <f t="shared" si="0"/>
        <v xml:space="preserve"> -- ok </v>
      </c>
      <c r="J28" t="str">
        <f t="shared" si="0"/>
        <v xml:space="preserve"> -- ok </v>
      </c>
    </row>
    <row r="29" spans="1:10" x14ac:dyDescent="0.25">
      <c r="A29" t="s">
        <v>32</v>
      </c>
      <c r="B29">
        <v>1000</v>
      </c>
      <c r="C29">
        <v>1620</v>
      </c>
      <c r="D29">
        <v>1620</v>
      </c>
      <c r="E29">
        <v>1620</v>
      </c>
      <c r="G29" t="str">
        <f t="shared" si="0"/>
        <v xml:space="preserve"> -- ok </v>
      </c>
      <c r="H29" t="str">
        <f t="shared" si="0"/>
        <v xml:space="preserve"> -- ok </v>
      </c>
      <c r="I29" t="str">
        <f t="shared" si="0"/>
        <v xml:space="preserve"> -- ok </v>
      </c>
      <c r="J29" t="str">
        <f t="shared" si="0"/>
        <v xml:space="preserve"> -- ok </v>
      </c>
    </row>
    <row r="30" spans="1:10" x14ac:dyDescent="0.25">
      <c r="A30" t="s">
        <v>33</v>
      </c>
      <c r="B30">
        <v>1000</v>
      </c>
      <c r="C30">
        <v>1250</v>
      </c>
      <c r="D30">
        <v>1250</v>
      </c>
      <c r="E30">
        <v>1250</v>
      </c>
      <c r="G30" t="str">
        <f t="shared" si="0"/>
        <v xml:space="preserve"> -- ok </v>
      </c>
      <c r="H30" t="str">
        <f t="shared" si="0"/>
        <v xml:space="preserve"> -- ok </v>
      </c>
      <c r="I30" t="str">
        <f t="shared" si="0"/>
        <v xml:space="preserve"> -- ok </v>
      </c>
      <c r="J30" t="str">
        <f t="shared" si="0"/>
        <v xml:space="preserve"> -- ok </v>
      </c>
    </row>
    <row r="31" spans="1:10" x14ac:dyDescent="0.25">
      <c r="A31" t="s">
        <v>34</v>
      </c>
      <c r="B31">
        <v>820</v>
      </c>
      <c r="C31">
        <v>1200</v>
      </c>
      <c r="D31">
        <v>1200</v>
      </c>
      <c r="E31">
        <v>1200</v>
      </c>
      <c r="G31" t="str">
        <f t="shared" si="0"/>
        <v xml:space="preserve"> -- ok </v>
      </c>
      <c r="H31" t="str">
        <f t="shared" si="0"/>
        <v xml:space="preserve"> -- ok </v>
      </c>
      <c r="I31" t="str">
        <f t="shared" si="0"/>
        <v xml:space="preserve"> -- ok </v>
      </c>
      <c r="J31" t="str">
        <f t="shared" si="0"/>
        <v xml:space="preserve"> -- ok </v>
      </c>
    </row>
    <row r="32" spans="1:10" x14ac:dyDescent="0.25">
      <c r="A32" t="s">
        <v>35</v>
      </c>
      <c r="B32">
        <v>200</v>
      </c>
      <c r="C32">
        <v>600</v>
      </c>
      <c r="D32">
        <v>600</v>
      </c>
      <c r="E32">
        <v>600</v>
      </c>
      <c r="G32" t="str">
        <f t="shared" si="0"/>
        <v xml:space="preserve"> -- ok </v>
      </c>
      <c r="H32" t="str">
        <f t="shared" si="0"/>
        <v xml:space="preserve"> -- ok </v>
      </c>
      <c r="I32" t="str">
        <f t="shared" si="0"/>
        <v xml:space="preserve"> -- ok </v>
      </c>
      <c r="J32" t="str">
        <f t="shared" si="0"/>
        <v xml:space="preserve"> -- ok </v>
      </c>
    </row>
    <row r="33" spans="1:10" x14ac:dyDescent="0.25">
      <c r="A33" t="s">
        <v>36</v>
      </c>
      <c r="B33">
        <v>150</v>
      </c>
      <c r="C33">
        <v>360</v>
      </c>
      <c r="D33">
        <v>360</v>
      </c>
      <c r="E33">
        <v>360</v>
      </c>
      <c r="G33" t="str">
        <f t="shared" si="0"/>
        <v xml:space="preserve"> -- ok </v>
      </c>
      <c r="H33" t="str">
        <f t="shared" si="0"/>
        <v xml:space="preserve"> -- ok </v>
      </c>
      <c r="I33" t="str">
        <f t="shared" si="0"/>
        <v xml:space="preserve"> -- ok </v>
      </c>
      <c r="J33" t="str">
        <f t="shared" si="0"/>
        <v xml:space="preserve"> -- ok </v>
      </c>
    </row>
    <row r="34" spans="1:10" x14ac:dyDescent="0.25">
      <c r="A34" t="s">
        <v>37</v>
      </c>
      <c r="B34">
        <v>150</v>
      </c>
      <c r="C34">
        <v>200</v>
      </c>
      <c r="D34">
        <v>200</v>
      </c>
      <c r="E34">
        <v>200</v>
      </c>
      <c r="G34" t="str">
        <f t="shared" si="0"/>
        <v xml:space="preserve"> -- ok </v>
      </c>
      <c r="H34" t="str">
        <f t="shared" si="0"/>
        <v xml:space="preserve"> -- ok </v>
      </c>
      <c r="I34" t="str">
        <f t="shared" si="0"/>
        <v xml:space="preserve"> -- ok </v>
      </c>
      <c r="J34" t="str">
        <f t="shared" si="0"/>
        <v xml:space="preserve"> -- ok </v>
      </c>
    </row>
    <row r="35" spans="1:10" x14ac:dyDescent="0.25">
      <c r="A35" t="s">
        <v>38</v>
      </c>
      <c r="B35">
        <v>150</v>
      </c>
      <c r="C35">
        <v>300</v>
      </c>
      <c r="D35">
        <v>300</v>
      </c>
      <c r="E35">
        <v>300</v>
      </c>
      <c r="G35" t="str">
        <f t="shared" si="0"/>
        <v xml:space="preserve"> -- ok </v>
      </c>
      <c r="H35" t="str">
        <f t="shared" si="0"/>
        <v xml:space="preserve"> -- ok </v>
      </c>
      <c r="I35" t="str">
        <f t="shared" si="0"/>
        <v xml:space="preserve"> -- ok </v>
      </c>
      <c r="J35" t="str">
        <f t="shared" si="0"/>
        <v xml:space="preserve"> -- ok </v>
      </c>
    </row>
    <row r="36" spans="1:10" x14ac:dyDescent="0.25">
      <c r="A36" t="s">
        <v>39</v>
      </c>
      <c r="B36">
        <v>300</v>
      </c>
      <c r="C36">
        <v>600</v>
      </c>
      <c r="D36">
        <v>600</v>
      </c>
      <c r="E36">
        <v>600</v>
      </c>
      <c r="G36" t="str">
        <f t="shared" si="0"/>
        <v xml:space="preserve"> -- ok </v>
      </c>
      <c r="H36" t="str">
        <f t="shared" si="0"/>
        <v xml:space="preserve"> -- ok </v>
      </c>
      <c r="I36" t="str">
        <f t="shared" si="0"/>
        <v xml:space="preserve"> -- ok </v>
      </c>
      <c r="J36" t="str">
        <f t="shared" si="0"/>
        <v xml:space="preserve"> -- ok </v>
      </c>
    </row>
    <row r="37" spans="1:10" x14ac:dyDescent="0.25">
      <c r="A37" t="s">
        <v>40</v>
      </c>
      <c r="B37">
        <v>800</v>
      </c>
      <c r="C37">
        <v>1200</v>
      </c>
      <c r="D37">
        <v>1200</v>
      </c>
      <c r="E37">
        <v>1200</v>
      </c>
      <c r="G37" t="str">
        <f t="shared" si="0"/>
        <v xml:space="preserve"> -- ok </v>
      </c>
      <c r="H37" t="str">
        <f t="shared" si="0"/>
        <v xml:space="preserve"> -- ok </v>
      </c>
      <c r="I37" t="str">
        <f t="shared" si="0"/>
        <v xml:space="preserve"> -- ok </v>
      </c>
      <c r="J37" t="str">
        <f t="shared" si="0"/>
        <v xml:space="preserve"> -- ok </v>
      </c>
    </row>
    <row r="38" spans="1:10" x14ac:dyDescent="0.25">
      <c r="A38" t="s">
        <v>41</v>
      </c>
      <c r="B38">
        <v>600</v>
      </c>
      <c r="C38">
        <v>800</v>
      </c>
      <c r="D38">
        <v>800</v>
      </c>
      <c r="E38">
        <v>800</v>
      </c>
      <c r="G38" t="str">
        <f t="shared" si="0"/>
        <v xml:space="preserve"> -- ok </v>
      </c>
      <c r="H38" t="str">
        <f t="shared" si="0"/>
        <v xml:space="preserve"> -- ok </v>
      </c>
      <c r="I38" t="str">
        <f t="shared" si="0"/>
        <v xml:space="preserve"> -- ok </v>
      </c>
      <c r="J38" t="str">
        <f t="shared" si="0"/>
        <v xml:space="preserve"> -- ok </v>
      </c>
    </row>
    <row r="39" spans="1:10" x14ac:dyDescent="0.25">
      <c r="A39" t="s">
        <v>42</v>
      </c>
      <c r="B39">
        <v>1320</v>
      </c>
      <c r="C39">
        <v>1620</v>
      </c>
      <c r="D39">
        <v>1620</v>
      </c>
      <c r="E39">
        <v>1620</v>
      </c>
      <c r="G39" t="str">
        <f t="shared" si="0"/>
        <v xml:space="preserve"> -- ok </v>
      </c>
      <c r="H39" t="str">
        <f t="shared" si="0"/>
        <v xml:space="preserve"> -- ok </v>
      </c>
      <c r="I39" t="str">
        <f t="shared" si="0"/>
        <v xml:space="preserve"> -- ok </v>
      </c>
      <c r="J39" t="str">
        <f t="shared" si="0"/>
        <v xml:space="preserve"> -- ok </v>
      </c>
    </row>
    <row r="40" spans="1:10" x14ac:dyDescent="0.25">
      <c r="A40" t="s">
        <v>43</v>
      </c>
      <c r="B40">
        <v>1000</v>
      </c>
      <c r="C40">
        <v>1320</v>
      </c>
      <c r="D40">
        <v>1320</v>
      </c>
      <c r="E40">
        <v>1320</v>
      </c>
      <c r="G40" t="str">
        <f t="shared" si="0"/>
        <v xml:space="preserve"> -- ok </v>
      </c>
      <c r="H40" t="str">
        <f t="shared" si="0"/>
        <v xml:space="preserve"> -- ok </v>
      </c>
      <c r="I40" t="str">
        <f t="shared" si="0"/>
        <v xml:space="preserve"> -- ok </v>
      </c>
      <c r="J40" t="str">
        <f t="shared" si="0"/>
        <v xml:space="preserve"> -- ok </v>
      </c>
    </row>
    <row r="41" spans="1:10" x14ac:dyDescent="0.25">
      <c r="A41" t="s">
        <v>44</v>
      </c>
      <c r="B41">
        <v>390</v>
      </c>
      <c r="C41">
        <v>-1</v>
      </c>
      <c r="D41">
        <v>-1</v>
      </c>
      <c r="E41">
        <v>-1</v>
      </c>
      <c r="G41" t="str">
        <f t="shared" si="0"/>
        <v xml:space="preserve"> -- ok </v>
      </c>
      <c r="H41" t="str">
        <f t="shared" si="0"/>
        <v xml:space="preserve"> -- ok </v>
      </c>
      <c r="I41" t="str">
        <f t="shared" si="0"/>
        <v xml:space="preserve"> -- ok </v>
      </c>
      <c r="J41" t="str">
        <f t="shared" si="0"/>
        <v xml:space="preserve"> -- ok </v>
      </c>
    </row>
    <row r="42" spans="1:10" x14ac:dyDescent="0.25">
      <c r="A42" t="s">
        <v>45</v>
      </c>
      <c r="B42">
        <v>195</v>
      </c>
      <c r="C42">
        <v>400</v>
      </c>
      <c r="D42">
        <v>400</v>
      </c>
      <c r="E42">
        <v>400</v>
      </c>
      <c r="G42" t="str">
        <f t="shared" si="0"/>
        <v xml:space="preserve"> -- ok </v>
      </c>
      <c r="H42" t="str">
        <f t="shared" si="0"/>
        <v xml:space="preserve"> -- ok </v>
      </c>
      <c r="I42" t="str">
        <f t="shared" si="0"/>
        <v xml:space="preserve"> -- ok </v>
      </c>
      <c r="J42" t="str">
        <f t="shared" si="0"/>
        <v xml:space="preserve"> -- ok </v>
      </c>
    </row>
    <row r="43" spans="1:10" x14ac:dyDescent="0.25">
      <c r="A43" t="s">
        <v>46</v>
      </c>
      <c r="B43">
        <v>7500</v>
      </c>
      <c r="C43">
        <v>7700</v>
      </c>
      <c r="D43">
        <v>7700</v>
      </c>
      <c r="E43">
        <v>7700</v>
      </c>
      <c r="G43" t="str">
        <f t="shared" si="0"/>
        <v xml:space="preserve"> -- ok </v>
      </c>
      <c r="H43" t="str">
        <f t="shared" si="0"/>
        <v xml:space="preserve"> -- ok </v>
      </c>
      <c r="I43" t="str">
        <f t="shared" si="0"/>
        <v xml:space="preserve"> -- ok </v>
      </c>
      <c r="J43" t="str">
        <f t="shared" si="0"/>
        <v xml:space="preserve"> -- ok </v>
      </c>
    </row>
    <row r="44" spans="1:10" x14ac:dyDescent="0.25">
      <c r="A44" t="s">
        <v>47</v>
      </c>
      <c r="B44">
        <v>5000</v>
      </c>
      <c r="C44">
        <v>1500</v>
      </c>
      <c r="D44">
        <v>1500</v>
      </c>
      <c r="E44">
        <v>1500</v>
      </c>
      <c r="G44" t="str">
        <f t="shared" si="0"/>
        <v xml:space="preserve"> -- ok </v>
      </c>
      <c r="H44" t="str">
        <f t="shared" si="0"/>
        <v xml:space="preserve"> -- ok </v>
      </c>
      <c r="I44" t="str">
        <f t="shared" si="0"/>
        <v xml:space="preserve"> -- ok </v>
      </c>
      <c r="J44" t="str">
        <f t="shared" si="0"/>
        <v xml:space="preserve"> -- ok </v>
      </c>
    </row>
    <row r="45" spans="1:10" x14ac:dyDescent="0.25">
      <c r="A45" t="s">
        <v>48</v>
      </c>
      <c r="B45">
        <v>5000</v>
      </c>
      <c r="C45">
        <v>5000</v>
      </c>
      <c r="D45">
        <v>5000</v>
      </c>
      <c r="E45">
        <v>5000</v>
      </c>
      <c r="G45" t="str">
        <f t="shared" si="0"/>
        <v xml:space="preserve"> -- ok </v>
      </c>
      <c r="H45" t="str">
        <f t="shared" si="0"/>
        <v xml:space="preserve"> -- ok </v>
      </c>
      <c r="I45" t="str">
        <f t="shared" si="0"/>
        <v xml:space="preserve"> -- ok </v>
      </c>
      <c r="J45" t="str">
        <f t="shared" si="0"/>
        <v xml:space="preserve"> -- ok </v>
      </c>
    </row>
    <row r="46" spans="1:10" x14ac:dyDescent="0.25">
      <c r="A46" t="s">
        <v>49</v>
      </c>
      <c r="B46">
        <v>150</v>
      </c>
      <c r="C46">
        <v>350</v>
      </c>
      <c r="D46">
        <v>350</v>
      </c>
      <c r="E46">
        <v>350</v>
      </c>
      <c r="G46" t="str">
        <f t="shared" si="0"/>
        <v xml:space="preserve"> -- ok </v>
      </c>
      <c r="H46" t="str">
        <f t="shared" si="0"/>
        <v xml:space="preserve"> -- ok </v>
      </c>
      <c r="I46" t="str">
        <f t="shared" si="0"/>
        <v xml:space="preserve"> -- ok </v>
      </c>
      <c r="J46" t="str">
        <f t="shared" si="0"/>
        <v xml:space="preserve"> -- ok </v>
      </c>
    </row>
    <row r="47" spans="1:10" x14ac:dyDescent="0.25">
      <c r="A47" t="s">
        <v>50</v>
      </c>
      <c r="B47">
        <v>1500</v>
      </c>
      <c r="C47">
        <v>450</v>
      </c>
      <c r="D47">
        <v>450</v>
      </c>
      <c r="E47">
        <v>450</v>
      </c>
      <c r="G47" t="str">
        <f t="shared" si="0"/>
        <v xml:space="preserve"> -- ok </v>
      </c>
      <c r="H47" t="str">
        <f t="shared" si="0"/>
        <v xml:space="preserve"> -- ok </v>
      </c>
      <c r="I47" t="str">
        <f t="shared" si="0"/>
        <v xml:space="preserve"> -- ok </v>
      </c>
      <c r="J47" t="str">
        <f t="shared" si="0"/>
        <v xml:space="preserve"> -- ok </v>
      </c>
    </row>
    <row r="48" spans="1:10" x14ac:dyDescent="0.25">
      <c r="A48" t="s">
        <v>51</v>
      </c>
      <c r="B48">
        <v>300</v>
      </c>
      <c r="C48">
        <v>300</v>
      </c>
      <c r="D48">
        <v>300</v>
      </c>
      <c r="E48">
        <v>300</v>
      </c>
      <c r="G48" t="str">
        <f t="shared" si="0"/>
        <v xml:space="preserve"> -- ok </v>
      </c>
      <c r="H48" t="str">
        <f t="shared" si="0"/>
        <v xml:space="preserve"> -- ok </v>
      </c>
      <c r="I48" t="str">
        <f t="shared" si="0"/>
        <v xml:space="preserve"> -- ok </v>
      </c>
      <c r="J48" t="str">
        <f t="shared" si="0"/>
        <v xml:space="preserve"> -- ok </v>
      </c>
    </row>
    <row r="49" spans="1:10" x14ac:dyDescent="0.25">
      <c r="A49" t="s">
        <v>52</v>
      </c>
      <c r="B49">
        <v>1</v>
      </c>
      <c r="C49">
        <v>1</v>
      </c>
      <c r="D49">
        <v>1</v>
      </c>
      <c r="E49">
        <v>1</v>
      </c>
      <c r="G49" t="str">
        <f t="shared" si="0"/>
        <v xml:space="preserve"> -- ok </v>
      </c>
      <c r="H49" t="str">
        <f t="shared" si="0"/>
        <v xml:space="preserve"> -- ok </v>
      </c>
      <c r="I49" t="str">
        <f t="shared" si="0"/>
        <v xml:space="preserve"> -- ok </v>
      </c>
      <c r="J49" t="str">
        <f t="shared" si="0"/>
        <v xml:space="preserve"> -- ok </v>
      </c>
    </row>
    <row r="50" spans="1:10" x14ac:dyDescent="0.25">
      <c r="A50" t="s">
        <v>53</v>
      </c>
      <c r="B50">
        <v>18000</v>
      </c>
      <c r="C50">
        <v>20000</v>
      </c>
      <c r="D50">
        <v>20000</v>
      </c>
      <c r="E50">
        <v>20000</v>
      </c>
      <c r="G50" t="str">
        <f t="shared" si="0"/>
        <v xml:space="preserve"> -- ok </v>
      </c>
      <c r="H50" t="str">
        <f t="shared" si="0"/>
        <v xml:space="preserve"> -- ok </v>
      </c>
      <c r="I50" t="str">
        <f t="shared" si="0"/>
        <v xml:space="preserve"> -- ok </v>
      </c>
      <c r="J50" t="str">
        <f t="shared" si="0"/>
        <v xml:space="preserve"> -- ok </v>
      </c>
    </row>
    <row r="51" spans="1:10" x14ac:dyDescent="0.25">
      <c r="A51" t="s">
        <v>54</v>
      </c>
      <c r="B51">
        <v>8000</v>
      </c>
      <c r="C51">
        <v>10000</v>
      </c>
      <c r="D51">
        <v>10000</v>
      </c>
      <c r="E51">
        <v>10000</v>
      </c>
      <c r="G51" t="str">
        <f t="shared" si="0"/>
        <v xml:space="preserve"> -- ok </v>
      </c>
      <c r="H51" t="str">
        <f t="shared" si="0"/>
        <v xml:space="preserve"> -- ok </v>
      </c>
      <c r="I51" t="str">
        <f t="shared" si="0"/>
        <v xml:space="preserve"> -- ok </v>
      </c>
      <c r="J51" t="str">
        <f t="shared" si="0"/>
        <v xml:space="preserve"> -- ok </v>
      </c>
    </row>
    <row r="52" spans="1:10" x14ac:dyDescent="0.25">
      <c r="A52" t="s">
        <v>55</v>
      </c>
      <c r="B52">
        <v>14000</v>
      </c>
      <c r="C52">
        <v>15000</v>
      </c>
      <c r="D52">
        <v>15000</v>
      </c>
      <c r="E52">
        <v>15000</v>
      </c>
      <c r="G52" t="str">
        <f t="shared" si="0"/>
        <v xml:space="preserve"> -- ok </v>
      </c>
      <c r="H52" t="str">
        <f t="shared" si="0"/>
        <v xml:space="preserve"> -- ok </v>
      </c>
      <c r="I52" t="str">
        <f t="shared" si="0"/>
        <v xml:space="preserve"> -- ok </v>
      </c>
      <c r="J52" t="str">
        <f t="shared" si="0"/>
        <v xml:space="preserve"> -- ok </v>
      </c>
    </row>
    <row r="53" spans="1:10" x14ac:dyDescent="0.25">
      <c r="A53" t="s">
        <v>56</v>
      </c>
      <c r="B53">
        <v>5000</v>
      </c>
      <c r="C53">
        <v>5000</v>
      </c>
      <c r="D53">
        <v>5000</v>
      </c>
      <c r="E53">
        <v>5000</v>
      </c>
      <c r="G53" t="str">
        <f t="shared" si="0"/>
        <v xml:space="preserve"> -- ok </v>
      </c>
      <c r="H53" t="str">
        <f t="shared" si="0"/>
        <v xml:space="preserve"> -- ok </v>
      </c>
      <c r="I53" t="str">
        <f t="shared" si="0"/>
        <v xml:space="preserve"> -- ok </v>
      </c>
      <c r="J53" t="str">
        <f t="shared" si="0"/>
        <v xml:space="preserve"> -- ok </v>
      </c>
    </row>
    <row r="54" spans="1:10" x14ac:dyDescent="0.25">
      <c r="A54" t="s">
        <v>57</v>
      </c>
      <c r="B54">
        <v>18000</v>
      </c>
      <c r="C54">
        <v>15000</v>
      </c>
      <c r="D54">
        <v>15000</v>
      </c>
      <c r="E54">
        <v>15000</v>
      </c>
      <c r="G54" t="str">
        <f t="shared" si="0"/>
        <v xml:space="preserve"> -- ok </v>
      </c>
      <c r="H54" t="str">
        <f t="shared" si="0"/>
        <v xml:space="preserve"> -- ok </v>
      </c>
      <c r="I54" t="str">
        <f t="shared" si="0"/>
        <v xml:space="preserve"> -- ok </v>
      </c>
      <c r="J54" t="str">
        <f t="shared" si="0"/>
        <v xml:space="preserve"> -- ok </v>
      </c>
    </row>
    <row r="55" spans="1:10" x14ac:dyDescent="0.25">
      <c r="A55" t="s">
        <v>58</v>
      </c>
      <c r="B55">
        <v>14000</v>
      </c>
      <c r="C55">
        <v>20000</v>
      </c>
      <c r="D55">
        <v>20000</v>
      </c>
      <c r="E55">
        <v>20000</v>
      </c>
      <c r="G55" t="str">
        <f t="shared" si="0"/>
        <v xml:space="preserve"> -- ok </v>
      </c>
      <c r="H55" t="str">
        <f t="shared" si="0"/>
        <v xml:space="preserve"> -- ok </v>
      </c>
      <c r="I55" t="str">
        <f t="shared" si="0"/>
        <v xml:space="preserve"> -- ok </v>
      </c>
      <c r="J55" t="str">
        <f t="shared" si="0"/>
        <v xml:space="preserve"> -- ok </v>
      </c>
    </row>
    <row r="56" spans="1:10" x14ac:dyDescent="0.25">
      <c r="A56" t="s">
        <v>59</v>
      </c>
      <c r="B56">
        <v>8000</v>
      </c>
      <c r="C56">
        <v>5000</v>
      </c>
      <c r="D56">
        <v>5000</v>
      </c>
      <c r="E56">
        <v>5000</v>
      </c>
      <c r="G56" t="str">
        <f t="shared" si="0"/>
        <v xml:space="preserve"> -- ok </v>
      </c>
      <c r="H56" t="str">
        <f t="shared" si="0"/>
        <v xml:space="preserve"> -- ok </v>
      </c>
      <c r="I56" t="str">
        <f t="shared" si="0"/>
        <v xml:space="preserve"> -- ok </v>
      </c>
      <c r="J56" t="str">
        <f t="shared" si="0"/>
        <v xml:space="preserve"> -- ok </v>
      </c>
    </row>
    <row r="57" spans="1:10" x14ac:dyDescent="0.25">
      <c r="A57" t="s">
        <v>60</v>
      </c>
      <c r="B57">
        <v>1</v>
      </c>
      <c r="C57">
        <v>1</v>
      </c>
      <c r="D57">
        <v>-1</v>
      </c>
      <c r="E57">
        <v>1</v>
      </c>
      <c r="G57" t="str">
        <f t="shared" si="0"/>
        <v xml:space="preserve"> -- ok </v>
      </c>
      <c r="H57" t="str">
        <f t="shared" si="0"/>
        <v xml:space="preserve"> -- ok </v>
      </c>
      <c r="I57" t="str">
        <f t="shared" si="0"/>
        <v xml:space="preserve"> -- ok </v>
      </c>
      <c r="J57" t="str">
        <f t="shared" si="0"/>
        <v xml:space="preserve"> -- ok </v>
      </c>
    </row>
    <row r="58" spans="1:10" x14ac:dyDescent="0.25">
      <c r="A58" t="s">
        <v>61</v>
      </c>
      <c r="B58">
        <v>200</v>
      </c>
      <c r="C58">
        <v>-1</v>
      </c>
      <c r="D58">
        <v>-1</v>
      </c>
      <c r="E58">
        <v>-1</v>
      </c>
      <c r="G58" t="str">
        <f t="shared" si="0"/>
        <v xml:space="preserve"> -- ok </v>
      </c>
      <c r="H58" t="str">
        <f t="shared" si="0"/>
        <v xml:space="preserve"> -- ok </v>
      </c>
      <c r="I58" t="str">
        <f t="shared" si="0"/>
        <v xml:space="preserve"> -- ok </v>
      </c>
      <c r="J58" t="str">
        <f t="shared" si="0"/>
        <v xml:space="preserve"> -- ok </v>
      </c>
    </row>
    <row r="59" spans="1:10" x14ac:dyDescent="0.25">
      <c r="A59" t="s">
        <v>62</v>
      </c>
      <c r="B59">
        <v>200</v>
      </c>
      <c r="C59">
        <v>-1</v>
      </c>
      <c r="D59">
        <v>-1</v>
      </c>
      <c r="E59">
        <v>-1</v>
      </c>
      <c r="G59" t="str">
        <f t="shared" si="0"/>
        <v xml:space="preserve"> -- ok </v>
      </c>
      <c r="H59" t="str">
        <f t="shared" si="0"/>
        <v xml:space="preserve"> -- ok </v>
      </c>
      <c r="I59" t="str">
        <f t="shared" si="0"/>
        <v xml:space="preserve"> -- ok </v>
      </c>
      <c r="J59" t="str">
        <f t="shared" si="0"/>
        <v xml:space="preserve"> -- ok </v>
      </c>
    </row>
    <row r="60" spans="1:10" x14ac:dyDescent="0.25">
      <c r="A60" t="s">
        <v>63</v>
      </c>
      <c r="B60">
        <v>-1</v>
      </c>
      <c r="C60">
        <v>150</v>
      </c>
      <c r="D60">
        <v>150</v>
      </c>
      <c r="E60">
        <v>150</v>
      </c>
      <c r="G60" t="str">
        <f t="shared" si="0"/>
        <v xml:space="preserve"> -- ok </v>
      </c>
      <c r="H60" t="str">
        <f t="shared" si="0"/>
        <v xml:space="preserve"> -- ok </v>
      </c>
      <c r="I60" t="str">
        <f t="shared" si="0"/>
        <v xml:space="preserve"> -- ok </v>
      </c>
      <c r="J60" t="str">
        <f t="shared" si="0"/>
        <v xml:space="preserve"> -- ok </v>
      </c>
    </row>
    <row r="61" spans="1:10" x14ac:dyDescent="0.25">
      <c r="A61" t="s">
        <v>64</v>
      </c>
      <c r="B61">
        <v>-1</v>
      </c>
      <c r="C61">
        <v>100</v>
      </c>
      <c r="D61">
        <v>100</v>
      </c>
      <c r="E61">
        <v>100</v>
      </c>
      <c r="G61" t="str">
        <f t="shared" si="0"/>
        <v xml:space="preserve"> -- ok </v>
      </c>
      <c r="H61" t="str">
        <f t="shared" si="0"/>
        <v xml:space="preserve"> -- ok </v>
      </c>
      <c r="I61" t="str">
        <f t="shared" si="0"/>
        <v xml:space="preserve"> -- ok </v>
      </c>
      <c r="J61" t="str">
        <f t="shared" si="0"/>
        <v xml:space="preserve"> -- ok </v>
      </c>
    </row>
    <row r="62" spans="1:10" x14ac:dyDescent="0.25">
      <c r="A62" t="s">
        <v>65</v>
      </c>
      <c r="B62">
        <v>-1</v>
      </c>
      <c r="C62">
        <v>100</v>
      </c>
      <c r="D62">
        <v>-1</v>
      </c>
      <c r="E62">
        <v>-1</v>
      </c>
      <c r="G62" t="str">
        <f t="shared" si="0"/>
        <v xml:space="preserve"> -- ok </v>
      </c>
      <c r="H62" t="str">
        <f t="shared" si="0"/>
        <v xml:space="preserve"> -- ok </v>
      </c>
      <c r="I62" t="str">
        <f t="shared" si="0"/>
        <v xml:space="preserve"> -- ok </v>
      </c>
      <c r="J62" t="str">
        <f t="shared" si="0"/>
        <v xml:space="preserve"> -- ok </v>
      </c>
    </row>
    <row r="63" spans="1:10" x14ac:dyDescent="0.25">
      <c r="A63" t="s">
        <v>66</v>
      </c>
      <c r="B63">
        <v>-1</v>
      </c>
      <c r="C63">
        <v>1000</v>
      </c>
      <c r="D63">
        <v>1000</v>
      </c>
      <c r="E63">
        <v>1000</v>
      </c>
      <c r="G63" t="str">
        <f t="shared" si="0"/>
        <v xml:space="preserve"> -- ok </v>
      </c>
      <c r="H63" t="str">
        <f t="shared" si="0"/>
        <v xml:space="preserve"> -- ok </v>
      </c>
      <c r="I63" t="str">
        <f t="shared" si="0"/>
        <v xml:space="preserve"> -- ok </v>
      </c>
      <c r="J63" t="str">
        <f t="shared" si="0"/>
        <v xml:space="preserve"> -- ok </v>
      </c>
    </row>
    <row r="64" spans="1:10" x14ac:dyDescent="0.25">
      <c r="A64" t="s">
        <v>67</v>
      </c>
      <c r="B64">
        <v>-1</v>
      </c>
      <c r="C64">
        <v>100</v>
      </c>
      <c r="D64">
        <v>100</v>
      </c>
      <c r="E64">
        <v>100</v>
      </c>
      <c r="G64" t="str">
        <f t="shared" si="0"/>
        <v xml:space="preserve"> -- ok </v>
      </c>
      <c r="H64" t="str">
        <f t="shared" si="0"/>
        <v xml:space="preserve"> -- ok </v>
      </c>
      <c r="I64" t="str">
        <f t="shared" si="0"/>
        <v xml:space="preserve"> -- ok </v>
      </c>
      <c r="J64" t="str">
        <f t="shared" si="0"/>
        <v xml:space="preserve"> -- ok </v>
      </c>
    </row>
    <row r="65" spans="1:10" x14ac:dyDescent="0.25">
      <c r="A65" t="s">
        <v>68</v>
      </c>
      <c r="B65">
        <v>-1</v>
      </c>
      <c r="C65">
        <v>8800</v>
      </c>
      <c r="D65">
        <v>8800</v>
      </c>
      <c r="E65">
        <v>8800</v>
      </c>
      <c r="G65" t="str">
        <f t="shared" si="0"/>
        <v xml:space="preserve"> -- ok </v>
      </c>
      <c r="H65" t="str">
        <f t="shared" si="0"/>
        <v xml:space="preserve"> -- ok </v>
      </c>
      <c r="I65" t="str">
        <f t="shared" si="0"/>
        <v xml:space="preserve"> -- ok </v>
      </c>
      <c r="J65" t="str">
        <f t="shared" si="0"/>
        <v xml:space="preserve"> -- ok </v>
      </c>
    </row>
    <row r="66" spans="1:10" x14ac:dyDescent="0.25">
      <c r="A66" t="s">
        <v>69</v>
      </c>
      <c r="B66">
        <v>-1</v>
      </c>
      <c r="C66">
        <v>1800</v>
      </c>
      <c r="D66">
        <v>1800</v>
      </c>
      <c r="E66">
        <v>1800</v>
      </c>
      <c r="G66" t="str">
        <f t="shared" si="0"/>
        <v xml:space="preserve"> -- ok </v>
      </c>
      <c r="H66" t="str">
        <f t="shared" si="0"/>
        <v xml:space="preserve"> -- ok </v>
      </c>
      <c r="I66" t="str">
        <f t="shared" si="0"/>
        <v xml:space="preserve"> -- ok </v>
      </c>
      <c r="J66" t="str">
        <f t="shared" ref="J66" si="1">IF(E66=0,"UPDATE prices SET "&amp;$A66&amp;" = -1 WHERE id = "&amp;E$1&amp;";"," -- ok ")</f>
        <v xml:space="preserve"> -- ok </v>
      </c>
    </row>
    <row r="67" spans="1:10" x14ac:dyDescent="0.25">
      <c r="A67" t="s">
        <v>70</v>
      </c>
      <c r="B67">
        <v>-1</v>
      </c>
      <c r="C67">
        <v>6600</v>
      </c>
      <c r="D67">
        <v>6600</v>
      </c>
      <c r="E67">
        <v>6600</v>
      </c>
      <c r="G67" t="str">
        <f t="shared" ref="G67:J82" si="2">IF(B67=0,"UPDATE prices SET "&amp;$A67&amp;" = -1 WHERE id = "&amp;B$1&amp;";"," -- ok ")</f>
        <v xml:space="preserve"> -- ok </v>
      </c>
      <c r="H67" t="str">
        <f t="shared" si="2"/>
        <v xml:space="preserve"> -- ok </v>
      </c>
      <c r="I67" t="str">
        <f t="shared" si="2"/>
        <v xml:space="preserve"> -- ok </v>
      </c>
      <c r="J67" t="str">
        <f t="shared" si="2"/>
        <v xml:space="preserve"> -- ok </v>
      </c>
    </row>
    <row r="68" spans="1:10" x14ac:dyDescent="0.25">
      <c r="A68" t="s">
        <v>71</v>
      </c>
      <c r="B68">
        <v>-1</v>
      </c>
      <c r="C68">
        <v>3500</v>
      </c>
      <c r="D68">
        <v>3500</v>
      </c>
      <c r="E68">
        <v>3500</v>
      </c>
      <c r="G68" t="str">
        <f t="shared" si="2"/>
        <v xml:space="preserve"> -- ok </v>
      </c>
      <c r="H68" t="str">
        <f t="shared" si="2"/>
        <v xml:space="preserve"> -- ok </v>
      </c>
      <c r="I68" t="str">
        <f t="shared" si="2"/>
        <v xml:space="preserve"> -- ok </v>
      </c>
      <c r="J68" t="str">
        <f t="shared" si="2"/>
        <v xml:space="preserve"> -- ok </v>
      </c>
    </row>
    <row r="69" spans="1:10" x14ac:dyDescent="0.25">
      <c r="A69" t="s">
        <v>72</v>
      </c>
      <c r="B69">
        <v>-1</v>
      </c>
      <c r="C69">
        <v>460</v>
      </c>
      <c r="D69">
        <v>460</v>
      </c>
      <c r="E69">
        <v>460</v>
      </c>
      <c r="G69" t="str">
        <f t="shared" si="2"/>
        <v xml:space="preserve"> -- ok </v>
      </c>
      <c r="H69" t="str">
        <f t="shared" si="2"/>
        <v xml:space="preserve"> -- ok </v>
      </c>
      <c r="I69" t="str">
        <f t="shared" si="2"/>
        <v xml:space="preserve"> -- ok </v>
      </c>
      <c r="J69" t="str">
        <f t="shared" si="2"/>
        <v xml:space="preserve"> -- ok </v>
      </c>
    </row>
    <row r="70" spans="1:10" x14ac:dyDescent="0.25">
      <c r="A70" t="s">
        <v>73</v>
      </c>
      <c r="B70">
        <v>-1</v>
      </c>
      <c r="C70">
        <v>2500</v>
      </c>
      <c r="D70">
        <v>2500</v>
      </c>
      <c r="E70">
        <v>2500</v>
      </c>
      <c r="G70" t="str">
        <f t="shared" si="2"/>
        <v xml:space="preserve"> -- ok </v>
      </c>
      <c r="H70" t="str">
        <f t="shared" si="2"/>
        <v xml:space="preserve"> -- ok </v>
      </c>
      <c r="I70" t="str">
        <f t="shared" si="2"/>
        <v xml:space="preserve"> -- ok </v>
      </c>
      <c r="J70" t="str">
        <f t="shared" si="2"/>
        <v xml:space="preserve"> -- ok </v>
      </c>
    </row>
    <row r="71" spans="1:10" x14ac:dyDescent="0.25">
      <c r="A71" t="s">
        <v>74</v>
      </c>
      <c r="B71">
        <v>-1</v>
      </c>
      <c r="C71">
        <v>3800</v>
      </c>
      <c r="D71">
        <v>3800</v>
      </c>
      <c r="E71">
        <v>3800</v>
      </c>
      <c r="G71" t="str">
        <f t="shared" si="2"/>
        <v xml:space="preserve"> -- ok </v>
      </c>
      <c r="H71" t="str">
        <f t="shared" si="2"/>
        <v xml:space="preserve"> -- ok </v>
      </c>
      <c r="I71" t="str">
        <f t="shared" si="2"/>
        <v xml:space="preserve"> -- ok </v>
      </c>
      <c r="J71" t="str">
        <f t="shared" si="2"/>
        <v xml:space="preserve"> -- ok </v>
      </c>
    </row>
    <row r="72" spans="1:10" x14ac:dyDescent="0.25">
      <c r="A72" t="s">
        <v>75</v>
      </c>
      <c r="B72">
        <v>-1</v>
      </c>
      <c r="C72">
        <v>3200</v>
      </c>
      <c r="D72">
        <v>3200</v>
      </c>
      <c r="E72">
        <v>3200</v>
      </c>
      <c r="G72" t="str">
        <f t="shared" si="2"/>
        <v xml:space="preserve"> -- ok </v>
      </c>
      <c r="H72" t="str">
        <f t="shared" si="2"/>
        <v xml:space="preserve"> -- ok </v>
      </c>
      <c r="I72" t="str">
        <f t="shared" si="2"/>
        <v xml:space="preserve"> -- ok </v>
      </c>
      <c r="J72" t="str">
        <f t="shared" si="2"/>
        <v xml:space="preserve"> -- ok </v>
      </c>
    </row>
    <row r="73" spans="1:10" x14ac:dyDescent="0.25">
      <c r="A73" t="s">
        <v>76</v>
      </c>
      <c r="B73">
        <v>-1</v>
      </c>
      <c r="C73">
        <v>1600</v>
      </c>
      <c r="D73">
        <v>1600</v>
      </c>
      <c r="E73">
        <v>1600</v>
      </c>
      <c r="G73" t="str">
        <f t="shared" si="2"/>
        <v xml:space="preserve"> -- ok </v>
      </c>
      <c r="H73" t="str">
        <f t="shared" si="2"/>
        <v xml:space="preserve"> -- ok </v>
      </c>
      <c r="I73" t="str">
        <f t="shared" si="2"/>
        <v xml:space="preserve"> -- ok </v>
      </c>
      <c r="J73" t="str">
        <f t="shared" si="2"/>
        <v xml:space="preserve"> -- ok </v>
      </c>
    </row>
    <row r="74" spans="1:10" x14ac:dyDescent="0.25">
      <c r="A74" t="s">
        <v>77</v>
      </c>
      <c r="B74">
        <v>-1</v>
      </c>
      <c r="C74">
        <v>1000</v>
      </c>
      <c r="D74">
        <v>1000</v>
      </c>
      <c r="E74">
        <v>1000</v>
      </c>
      <c r="G74" t="str">
        <f t="shared" si="2"/>
        <v xml:space="preserve"> -- ok </v>
      </c>
      <c r="H74" t="str">
        <f t="shared" si="2"/>
        <v xml:space="preserve"> -- ok </v>
      </c>
      <c r="I74" t="str">
        <f t="shared" si="2"/>
        <v xml:space="preserve"> -- ok </v>
      </c>
      <c r="J74" t="str">
        <f t="shared" si="2"/>
        <v xml:space="preserve"> -- ok </v>
      </c>
    </row>
    <row r="75" spans="1:10" x14ac:dyDescent="0.25">
      <c r="A75" t="s">
        <v>78</v>
      </c>
      <c r="B75">
        <v>-1</v>
      </c>
      <c r="C75">
        <v>25000</v>
      </c>
      <c r="D75">
        <v>25000</v>
      </c>
      <c r="E75">
        <v>25000</v>
      </c>
      <c r="G75" t="str">
        <f t="shared" si="2"/>
        <v xml:space="preserve"> -- ok </v>
      </c>
      <c r="H75" t="str">
        <f t="shared" si="2"/>
        <v xml:space="preserve"> -- ok </v>
      </c>
      <c r="I75" t="str">
        <f t="shared" si="2"/>
        <v xml:space="preserve"> -- ok </v>
      </c>
      <c r="J75" t="str">
        <f t="shared" si="2"/>
        <v xml:space="preserve"> -- ok </v>
      </c>
    </row>
    <row r="76" spans="1:10" x14ac:dyDescent="0.25">
      <c r="A76" t="s">
        <v>79</v>
      </c>
      <c r="B76">
        <v>-1</v>
      </c>
      <c r="C76">
        <v>15000</v>
      </c>
      <c r="D76">
        <v>15000</v>
      </c>
      <c r="E76">
        <v>15000</v>
      </c>
      <c r="G76" t="str">
        <f t="shared" si="2"/>
        <v xml:space="preserve"> -- ok </v>
      </c>
      <c r="H76" t="str">
        <f t="shared" si="2"/>
        <v xml:space="preserve"> -- ok </v>
      </c>
      <c r="I76" t="str">
        <f t="shared" si="2"/>
        <v xml:space="preserve"> -- ok </v>
      </c>
      <c r="J76" t="str">
        <f t="shared" si="2"/>
        <v xml:space="preserve"> -- ok </v>
      </c>
    </row>
    <row r="77" spans="1:10" x14ac:dyDescent="0.25">
      <c r="A77" t="s">
        <v>80</v>
      </c>
      <c r="B77">
        <v>-1</v>
      </c>
      <c r="C77">
        <v>18000</v>
      </c>
      <c r="D77">
        <v>18000</v>
      </c>
      <c r="E77">
        <v>18000</v>
      </c>
      <c r="G77" t="str">
        <f t="shared" si="2"/>
        <v xml:space="preserve"> -- ok </v>
      </c>
      <c r="H77" t="str">
        <f t="shared" si="2"/>
        <v xml:space="preserve"> -- ok </v>
      </c>
      <c r="I77" t="str">
        <f t="shared" si="2"/>
        <v xml:space="preserve"> -- ok </v>
      </c>
      <c r="J77" t="str">
        <f t="shared" si="2"/>
        <v xml:space="preserve"> -- ok </v>
      </c>
    </row>
    <row r="78" spans="1:10" x14ac:dyDescent="0.25">
      <c r="A78" t="s">
        <v>81</v>
      </c>
      <c r="B78">
        <v>-1</v>
      </c>
      <c r="C78">
        <v>6000</v>
      </c>
      <c r="D78">
        <v>6000</v>
      </c>
      <c r="E78">
        <v>6000</v>
      </c>
      <c r="G78" t="str">
        <f t="shared" si="2"/>
        <v xml:space="preserve"> -- ok </v>
      </c>
      <c r="H78" t="str">
        <f t="shared" si="2"/>
        <v xml:space="preserve"> -- ok </v>
      </c>
      <c r="I78" t="str">
        <f t="shared" si="2"/>
        <v xml:space="preserve"> -- ok </v>
      </c>
      <c r="J78" t="str">
        <f t="shared" si="2"/>
        <v xml:space="preserve"> -- ok </v>
      </c>
    </row>
    <row r="79" spans="1:10" x14ac:dyDescent="0.25">
      <c r="A79" t="s">
        <v>82</v>
      </c>
      <c r="B79">
        <v>-1</v>
      </c>
      <c r="C79">
        <v>2000</v>
      </c>
      <c r="D79">
        <v>2000</v>
      </c>
      <c r="E79">
        <v>2000</v>
      </c>
      <c r="G79" t="str">
        <f t="shared" si="2"/>
        <v xml:space="preserve"> -- ok </v>
      </c>
      <c r="H79" t="str">
        <f t="shared" si="2"/>
        <v xml:space="preserve"> -- ok </v>
      </c>
      <c r="I79" t="str">
        <f t="shared" si="2"/>
        <v xml:space="preserve"> -- ok </v>
      </c>
      <c r="J79" t="str">
        <f t="shared" si="2"/>
        <v xml:space="preserve"> -- ok </v>
      </c>
    </row>
    <row r="80" spans="1:10" x14ac:dyDescent="0.25">
      <c r="A80" t="s">
        <v>83</v>
      </c>
      <c r="B80">
        <v>-1</v>
      </c>
      <c r="C80">
        <v>2500</v>
      </c>
      <c r="D80">
        <v>2500</v>
      </c>
      <c r="E80">
        <v>2500</v>
      </c>
      <c r="G80" t="str">
        <f t="shared" si="2"/>
        <v xml:space="preserve"> -- ok </v>
      </c>
      <c r="H80" t="str">
        <f t="shared" si="2"/>
        <v xml:space="preserve"> -- ok </v>
      </c>
      <c r="I80" t="str">
        <f t="shared" si="2"/>
        <v xml:space="preserve"> -- ok </v>
      </c>
      <c r="J80" t="str">
        <f t="shared" si="2"/>
        <v xml:space="preserve"> -- ok </v>
      </c>
    </row>
    <row r="81" spans="1:10" x14ac:dyDescent="0.25">
      <c r="A81" t="s">
        <v>84</v>
      </c>
      <c r="B81">
        <v>-1</v>
      </c>
      <c r="C81">
        <v>18000</v>
      </c>
      <c r="D81">
        <v>18000</v>
      </c>
      <c r="E81">
        <v>18000</v>
      </c>
      <c r="G81" t="str">
        <f t="shared" si="2"/>
        <v xml:space="preserve"> -- ok </v>
      </c>
      <c r="H81" t="str">
        <f t="shared" si="2"/>
        <v xml:space="preserve"> -- ok </v>
      </c>
      <c r="I81" t="str">
        <f t="shared" si="2"/>
        <v xml:space="preserve"> -- ok </v>
      </c>
      <c r="J81" t="str">
        <f t="shared" si="2"/>
        <v xml:space="preserve"> -- ok </v>
      </c>
    </row>
    <row r="82" spans="1:10" x14ac:dyDescent="0.25">
      <c r="A82" t="s">
        <v>85</v>
      </c>
      <c r="B82">
        <v>-1</v>
      </c>
      <c r="C82">
        <v>10000</v>
      </c>
      <c r="D82">
        <v>10000</v>
      </c>
      <c r="E82">
        <v>10000</v>
      </c>
      <c r="G82" t="str">
        <f t="shared" si="2"/>
        <v xml:space="preserve"> -- ok </v>
      </c>
      <c r="H82" t="str">
        <f t="shared" si="2"/>
        <v xml:space="preserve"> -- ok </v>
      </c>
      <c r="I82" t="str">
        <f t="shared" si="2"/>
        <v xml:space="preserve"> -- ok </v>
      </c>
      <c r="J82" t="str">
        <f t="shared" si="2"/>
        <v xml:space="preserve"> -- ok </v>
      </c>
    </row>
    <row r="84" spans="1:10" x14ac:dyDescent="0.25">
      <c r="A84" t="s">
        <v>94</v>
      </c>
      <c r="B84">
        <v>-1</v>
      </c>
      <c r="C84">
        <v>0</v>
      </c>
      <c r="D84">
        <v>0</v>
      </c>
      <c r="E84">
        <v>0</v>
      </c>
    </row>
    <row r="85" spans="1:10" x14ac:dyDescent="0.25">
      <c r="A85" t="s">
        <v>95</v>
      </c>
      <c r="B85" t="s">
        <v>99</v>
      </c>
      <c r="C85" t="s">
        <v>102</v>
      </c>
      <c r="D85" t="s">
        <v>102</v>
      </c>
      <c r="E85" t="s">
        <v>102</v>
      </c>
    </row>
    <row r="86" spans="1:10" x14ac:dyDescent="0.25">
      <c r="A86" t="s">
        <v>96</v>
      </c>
      <c r="B86" t="s">
        <v>100</v>
      </c>
      <c r="C86" t="s">
        <v>103</v>
      </c>
      <c r="D86" t="s">
        <v>103</v>
      </c>
      <c r="E86" t="s">
        <v>103</v>
      </c>
    </row>
    <row r="87" spans="1:10" x14ac:dyDescent="0.25">
      <c r="A87" t="s">
        <v>97</v>
      </c>
      <c r="B87" t="s">
        <v>101</v>
      </c>
      <c r="C87" t="s">
        <v>101</v>
      </c>
      <c r="D87" t="s">
        <v>101</v>
      </c>
      <c r="E87" t="s">
        <v>101</v>
      </c>
    </row>
    <row r="88" spans="1:10" x14ac:dyDescent="0.25">
      <c r="A88" t="s">
        <v>98</v>
      </c>
      <c r="B88">
        <v>1</v>
      </c>
      <c r="C88">
        <v>1</v>
      </c>
      <c r="D88">
        <v>1</v>
      </c>
      <c r="E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Honlet</dc:creator>
  <cp:lastModifiedBy>Jean Honlet</cp:lastModifiedBy>
  <dcterms:created xsi:type="dcterms:W3CDTF">2014-11-25T18:21:20Z</dcterms:created>
  <dcterms:modified xsi:type="dcterms:W3CDTF">2014-11-26T07:16:13Z</dcterms:modified>
</cp:coreProperties>
</file>