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计算机代码\鸭子称重项目对比实验\拟合面积\"/>
    </mc:Choice>
  </mc:AlternateContent>
  <xr:revisionPtr revIDLastSave="0" documentId="13_ncr:1_{706407A0-7F19-4DD6-8622-24EAAFDF3D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9" i="1"/>
  <c r="E9" i="1" s="1"/>
  <c r="D10" i="1"/>
  <c r="E10" i="1" s="1"/>
  <c r="D13" i="1"/>
  <c r="E13" i="1" s="1"/>
  <c r="D14" i="1"/>
  <c r="E14" i="1" s="1"/>
  <c r="D17" i="1"/>
  <c r="E17" i="1" s="1"/>
  <c r="D18" i="1"/>
  <c r="E18" i="1" s="1"/>
  <c r="D21" i="1"/>
  <c r="E21" i="1" s="1"/>
  <c r="D22" i="1"/>
  <c r="E22" i="1" s="1"/>
  <c r="D25" i="1"/>
  <c r="E25" i="1" s="1"/>
  <c r="D26" i="1"/>
  <c r="E26" i="1" s="1"/>
  <c r="D29" i="1"/>
  <c r="E29" i="1" s="1"/>
  <c r="D30" i="1"/>
  <c r="E30" i="1" s="1"/>
  <c r="D33" i="1"/>
  <c r="E33" i="1" s="1"/>
  <c r="D34" i="1"/>
  <c r="E34" i="1" s="1"/>
  <c r="D37" i="1"/>
  <c r="E37" i="1" s="1"/>
  <c r="D38" i="1"/>
  <c r="E38" i="1" s="1"/>
  <c r="D41" i="1"/>
  <c r="E41" i="1" s="1"/>
  <c r="D42" i="1"/>
  <c r="E42" i="1" s="1"/>
  <c r="D45" i="1"/>
  <c r="E45" i="1" s="1"/>
  <c r="D46" i="1"/>
  <c r="E46" i="1" s="1"/>
  <c r="D49" i="1"/>
  <c r="E49" i="1" s="1"/>
  <c r="D50" i="1"/>
  <c r="E50" i="1" s="1"/>
  <c r="D3" i="1"/>
  <c r="E3" i="1" s="1"/>
  <c r="C4" i="1"/>
  <c r="D4" i="1" s="1"/>
  <c r="E4" i="1" s="1"/>
  <c r="C5" i="1"/>
  <c r="C6" i="1"/>
  <c r="C7" i="1"/>
  <c r="D7" i="1" s="1"/>
  <c r="E7" i="1" s="1"/>
  <c r="C8" i="1"/>
  <c r="D8" i="1" s="1"/>
  <c r="E8" i="1" s="1"/>
  <c r="C9" i="1"/>
  <c r="C10" i="1"/>
  <c r="C11" i="1"/>
  <c r="D11" i="1" s="1"/>
  <c r="E11" i="1" s="1"/>
  <c r="C12" i="1"/>
  <c r="D12" i="1" s="1"/>
  <c r="E12" i="1" s="1"/>
  <c r="C13" i="1"/>
  <c r="C14" i="1"/>
  <c r="C15" i="1"/>
  <c r="D15" i="1" s="1"/>
  <c r="E15" i="1" s="1"/>
  <c r="C16" i="1"/>
  <c r="D16" i="1" s="1"/>
  <c r="E16" i="1" s="1"/>
  <c r="C17" i="1"/>
  <c r="C18" i="1"/>
  <c r="C19" i="1"/>
  <c r="D19" i="1" s="1"/>
  <c r="E19" i="1" s="1"/>
  <c r="C20" i="1"/>
  <c r="D20" i="1" s="1"/>
  <c r="E20" i="1" s="1"/>
  <c r="C21" i="1"/>
  <c r="C22" i="1"/>
  <c r="C23" i="1"/>
  <c r="D23" i="1" s="1"/>
  <c r="E23" i="1" s="1"/>
  <c r="C24" i="1"/>
  <c r="D24" i="1" s="1"/>
  <c r="E24" i="1" s="1"/>
  <c r="C25" i="1"/>
  <c r="C26" i="1"/>
  <c r="C27" i="1"/>
  <c r="D27" i="1" s="1"/>
  <c r="E27" i="1" s="1"/>
  <c r="C28" i="1"/>
  <c r="D28" i="1" s="1"/>
  <c r="E28" i="1" s="1"/>
  <c r="C29" i="1"/>
  <c r="C30" i="1"/>
  <c r="C31" i="1"/>
  <c r="D31" i="1" s="1"/>
  <c r="E31" i="1" s="1"/>
  <c r="C32" i="1"/>
  <c r="D32" i="1" s="1"/>
  <c r="E32" i="1" s="1"/>
  <c r="C33" i="1"/>
  <c r="C34" i="1"/>
  <c r="C35" i="1"/>
  <c r="D35" i="1" s="1"/>
  <c r="E35" i="1" s="1"/>
  <c r="C36" i="1"/>
  <c r="D36" i="1" s="1"/>
  <c r="E36" i="1" s="1"/>
  <c r="C37" i="1"/>
  <c r="C38" i="1"/>
  <c r="C39" i="1"/>
  <c r="D39" i="1" s="1"/>
  <c r="E39" i="1" s="1"/>
  <c r="C40" i="1"/>
  <c r="D40" i="1" s="1"/>
  <c r="E40" i="1" s="1"/>
  <c r="C41" i="1"/>
  <c r="C42" i="1"/>
  <c r="C43" i="1"/>
  <c r="D43" i="1" s="1"/>
  <c r="E43" i="1" s="1"/>
  <c r="C44" i="1"/>
  <c r="D44" i="1" s="1"/>
  <c r="E44" i="1" s="1"/>
  <c r="C45" i="1"/>
  <c r="C46" i="1"/>
  <c r="C47" i="1"/>
  <c r="D47" i="1" s="1"/>
  <c r="E47" i="1" s="1"/>
  <c r="C48" i="1"/>
  <c r="D48" i="1" s="1"/>
  <c r="E48" i="1" s="1"/>
  <c r="C49" i="1"/>
  <c r="C50" i="1"/>
  <c r="C51" i="1"/>
  <c r="D51" i="1" s="1"/>
  <c r="E51" i="1" s="1"/>
  <c r="C52" i="1"/>
  <c r="D52" i="1" s="1"/>
  <c r="E52" i="1" s="1"/>
  <c r="C3" i="1"/>
  <c r="G4" i="1"/>
  <c r="I4" i="1" s="1"/>
  <c r="J4" i="1" s="1"/>
  <c r="K4" i="1" s="1"/>
  <c r="G5" i="1"/>
  <c r="I5" i="1" s="1"/>
  <c r="J5" i="1" s="1"/>
  <c r="K5" i="1" s="1"/>
  <c r="G6" i="1"/>
  <c r="I6" i="1" s="1"/>
  <c r="J6" i="1" s="1"/>
  <c r="K6" i="1" s="1"/>
  <c r="G7" i="1"/>
  <c r="I7" i="1" s="1"/>
  <c r="J7" i="1" s="1"/>
  <c r="K7" i="1" s="1"/>
  <c r="G8" i="1"/>
  <c r="I8" i="1" s="1"/>
  <c r="J8" i="1" s="1"/>
  <c r="K8" i="1" s="1"/>
  <c r="G9" i="1"/>
  <c r="I9" i="1" s="1"/>
  <c r="J9" i="1" s="1"/>
  <c r="K9" i="1" s="1"/>
  <c r="G10" i="1"/>
  <c r="I10" i="1" s="1"/>
  <c r="J10" i="1" s="1"/>
  <c r="K10" i="1" s="1"/>
  <c r="G11" i="1"/>
  <c r="I11" i="1" s="1"/>
  <c r="J11" i="1" s="1"/>
  <c r="K11" i="1" s="1"/>
  <c r="G12" i="1"/>
  <c r="I12" i="1" s="1"/>
  <c r="J12" i="1" s="1"/>
  <c r="K12" i="1" s="1"/>
  <c r="G13" i="1"/>
  <c r="I13" i="1" s="1"/>
  <c r="J13" i="1" s="1"/>
  <c r="K13" i="1" s="1"/>
  <c r="G14" i="1"/>
  <c r="I14" i="1" s="1"/>
  <c r="J14" i="1" s="1"/>
  <c r="K14" i="1" s="1"/>
  <c r="G15" i="1"/>
  <c r="I15" i="1" s="1"/>
  <c r="J15" i="1" s="1"/>
  <c r="K15" i="1" s="1"/>
  <c r="G16" i="1"/>
  <c r="I16" i="1" s="1"/>
  <c r="J16" i="1" s="1"/>
  <c r="K16" i="1" s="1"/>
  <c r="G17" i="1"/>
  <c r="I17" i="1" s="1"/>
  <c r="J17" i="1" s="1"/>
  <c r="K17" i="1" s="1"/>
  <c r="G18" i="1"/>
  <c r="I18" i="1" s="1"/>
  <c r="J18" i="1" s="1"/>
  <c r="K18" i="1" s="1"/>
  <c r="G19" i="1"/>
  <c r="I19" i="1" s="1"/>
  <c r="J19" i="1" s="1"/>
  <c r="K19" i="1" s="1"/>
  <c r="G20" i="1"/>
  <c r="I20" i="1" s="1"/>
  <c r="J20" i="1" s="1"/>
  <c r="K20" i="1" s="1"/>
  <c r="G21" i="1"/>
  <c r="I21" i="1" s="1"/>
  <c r="J21" i="1" s="1"/>
  <c r="K21" i="1" s="1"/>
  <c r="G22" i="1"/>
  <c r="I22" i="1" s="1"/>
  <c r="J22" i="1" s="1"/>
  <c r="K22" i="1" s="1"/>
  <c r="G23" i="1"/>
  <c r="I23" i="1" s="1"/>
  <c r="J23" i="1" s="1"/>
  <c r="K23" i="1" s="1"/>
  <c r="G24" i="1"/>
  <c r="I24" i="1" s="1"/>
  <c r="J24" i="1" s="1"/>
  <c r="K24" i="1" s="1"/>
  <c r="G25" i="1"/>
  <c r="I25" i="1" s="1"/>
  <c r="J25" i="1" s="1"/>
  <c r="K25" i="1" s="1"/>
  <c r="G26" i="1"/>
  <c r="I26" i="1" s="1"/>
  <c r="J26" i="1" s="1"/>
  <c r="K26" i="1" s="1"/>
  <c r="G27" i="1"/>
  <c r="I27" i="1" s="1"/>
  <c r="J27" i="1" s="1"/>
  <c r="K27" i="1" s="1"/>
  <c r="G28" i="1"/>
  <c r="I28" i="1" s="1"/>
  <c r="J28" i="1" s="1"/>
  <c r="K28" i="1" s="1"/>
  <c r="G29" i="1"/>
  <c r="I29" i="1" s="1"/>
  <c r="J29" i="1" s="1"/>
  <c r="K29" i="1" s="1"/>
  <c r="G30" i="1"/>
  <c r="I30" i="1" s="1"/>
  <c r="J30" i="1" s="1"/>
  <c r="K30" i="1" s="1"/>
  <c r="G31" i="1"/>
  <c r="I31" i="1" s="1"/>
  <c r="J31" i="1" s="1"/>
  <c r="K31" i="1" s="1"/>
  <c r="G32" i="1"/>
  <c r="I32" i="1" s="1"/>
  <c r="J32" i="1" s="1"/>
  <c r="K32" i="1" s="1"/>
  <c r="G33" i="1"/>
  <c r="I33" i="1" s="1"/>
  <c r="J33" i="1" s="1"/>
  <c r="K33" i="1" s="1"/>
  <c r="G34" i="1"/>
  <c r="I34" i="1" s="1"/>
  <c r="J34" i="1" s="1"/>
  <c r="K34" i="1" s="1"/>
  <c r="G35" i="1"/>
  <c r="I35" i="1" s="1"/>
  <c r="J35" i="1" s="1"/>
  <c r="K35" i="1" s="1"/>
  <c r="G36" i="1"/>
  <c r="I36" i="1" s="1"/>
  <c r="J36" i="1" s="1"/>
  <c r="K36" i="1" s="1"/>
  <c r="G37" i="1"/>
  <c r="I37" i="1" s="1"/>
  <c r="J37" i="1" s="1"/>
  <c r="K37" i="1" s="1"/>
  <c r="G38" i="1"/>
  <c r="I38" i="1" s="1"/>
  <c r="J38" i="1" s="1"/>
  <c r="K38" i="1" s="1"/>
  <c r="G39" i="1"/>
  <c r="I39" i="1" s="1"/>
  <c r="J39" i="1" s="1"/>
  <c r="K39" i="1" s="1"/>
  <c r="G40" i="1"/>
  <c r="I40" i="1" s="1"/>
  <c r="J40" i="1" s="1"/>
  <c r="K40" i="1" s="1"/>
  <c r="G41" i="1"/>
  <c r="I41" i="1" s="1"/>
  <c r="J41" i="1" s="1"/>
  <c r="K41" i="1" s="1"/>
  <c r="G42" i="1"/>
  <c r="I42" i="1" s="1"/>
  <c r="J42" i="1" s="1"/>
  <c r="K42" i="1" s="1"/>
  <c r="G43" i="1"/>
  <c r="I43" i="1" s="1"/>
  <c r="J43" i="1" s="1"/>
  <c r="K43" i="1" s="1"/>
  <c r="G44" i="1"/>
  <c r="I44" i="1" s="1"/>
  <c r="J44" i="1" s="1"/>
  <c r="K44" i="1" s="1"/>
  <c r="G45" i="1"/>
  <c r="I45" i="1" s="1"/>
  <c r="J45" i="1" s="1"/>
  <c r="K45" i="1" s="1"/>
  <c r="G46" i="1"/>
  <c r="I46" i="1" s="1"/>
  <c r="J46" i="1" s="1"/>
  <c r="K46" i="1" s="1"/>
  <c r="G47" i="1"/>
  <c r="I47" i="1" s="1"/>
  <c r="J47" i="1" s="1"/>
  <c r="K47" i="1" s="1"/>
  <c r="G48" i="1"/>
  <c r="I48" i="1" s="1"/>
  <c r="J48" i="1" s="1"/>
  <c r="K48" i="1" s="1"/>
  <c r="G49" i="1"/>
  <c r="I49" i="1" s="1"/>
  <c r="J49" i="1" s="1"/>
  <c r="K49" i="1" s="1"/>
  <c r="G50" i="1"/>
  <c r="I50" i="1" s="1"/>
  <c r="J50" i="1" s="1"/>
  <c r="K50" i="1" s="1"/>
  <c r="G51" i="1"/>
  <c r="I51" i="1" s="1"/>
  <c r="J51" i="1" s="1"/>
  <c r="K51" i="1" s="1"/>
  <c r="G52" i="1"/>
  <c r="I52" i="1" s="1"/>
  <c r="J52" i="1" s="1"/>
  <c r="K52" i="1" s="1"/>
  <c r="G3" i="1"/>
  <c r="I3" i="1" s="1"/>
  <c r="J3" i="1" s="1"/>
  <c r="J53" i="1" l="1"/>
  <c r="K53" i="1" s="1"/>
  <c r="K3" i="1"/>
  <c r="E53" i="1"/>
  <c r="D53" i="1"/>
</calcChain>
</file>

<file path=xl/sharedStrings.xml><?xml version="1.0" encoding="utf-8"?>
<sst xmlns="http://schemas.openxmlformats.org/spreadsheetml/2006/main" count="12" uniqueCount="7">
  <si>
    <t>面积</t>
    <phoneticPr fontId="1" type="noConversion"/>
  </si>
  <si>
    <t>体重</t>
    <phoneticPr fontId="1" type="noConversion"/>
  </si>
  <si>
    <t>预测体重</t>
    <phoneticPr fontId="1" type="noConversion"/>
  </si>
  <si>
    <t>误差</t>
    <phoneticPr fontId="1" type="noConversion"/>
  </si>
  <si>
    <t>SE</t>
    <phoneticPr fontId="1" type="noConversion"/>
  </si>
  <si>
    <t>原始</t>
    <phoneticPr fontId="1" type="noConversion"/>
  </si>
  <si>
    <t>开放后3次方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</si>
</sst>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8740</c:v>
                </c:pt>
                <c:pt idx="1">
                  <c:v>8033</c:v>
                </c:pt>
                <c:pt idx="2">
                  <c:v>7556</c:v>
                </c:pt>
                <c:pt idx="3">
                  <c:v>7635</c:v>
                </c:pt>
                <c:pt idx="4">
                  <c:v>7653</c:v>
                </c:pt>
                <c:pt idx="5">
                  <c:v>8187</c:v>
                </c:pt>
                <c:pt idx="6">
                  <c:v>8078</c:v>
                </c:pt>
                <c:pt idx="7">
                  <c:v>8361</c:v>
                </c:pt>
                <c:pt idx="8">
                  <c:v>8296</c:v>
                </c:pt>
                <c:pt idx="9">
                  <c:v>8202</c:v>
                </c:pt>
                <c:pt idx="10">
                  <c:v>8072</c:v>
                </c:pt>
                <c:pt idx="11">
                  <c:v>8590</c:v>
                </c:pt>
                <c:pt idx="12">
                  <c:v>8786</c:v>
                </c:pt>
                <c:pt idx="13">
                  <c:v>7542</c:v>
                </c:pt>
                <c:pt idx="14">
                  <c:v>7913</c:v>
                </c:pt>
                <c:pt idx="15">
                  <c:v>7737</c:v>
                </c:pt>
                <c:pt idx="16">
                  <c:v>7369</c:v>
                </c:pt>
                <c:pt idx="17">
                  <c:v>7757</c:v>
                </c:pt>
                <c:pt idx="18">
                  <c:v>7670</c:v>
                </c:pt>
                <c:pt idx="19">
                  <c:v>7725</c:v>
                </c:pt>
                <c:pt idx="20">
                  <c:v>8059</c:v>
                </c:pt>
                <c:pt idx="21">
                  <c:v>8054</c:v>
                </c:pt>
                <c:pt idx="22">
                  <c:v>7762</c:v>
                </c:pt>
                <c:pt idx="23">
                  <c:v>7281</c:v>
                </c:pt>
                <c:pt idx="24">
                  <c:v>7878</c:v>
                </c:pt>
                <c:pt idx="25">
                  <c:v>9217</c:v>
                </c:pt>
                <c:pt idx="26">
                  <c:v>8807</c:v>
                </c:pt>
                <c:pt idx="27">
                  <c:v>8435</c:v>
                </c:pt>
                <c:pt idx="28">
                  <c:v>8114</c:v>
                </c:pt>
                <c:pt idx="29">
                  <c:v>8335</c:v>
                </c:pt>
                <c:pt idx="30">
                  <c:v>7722</c:v>
                </c:pt>
                <c:pt idx="31">
                  <c:v>8243</c:v>
                </c:pt>
                <c:pt idx="32">
                  <c:v>8711</c:v>
                </c:pt>
                <c:pt idx="33">
                  <c:v>8335</c:v>
                </c:pt>
                <c:pt idx="34">
                  <c:v>8239</c:v>
                </c:pt>
                <c:pt idx="35">
                  <c:v>8044</c:v>
                </c:pt>
                <c:pt idx="36">
                  <c:v>8749</c:v>
                </c:pt>
                <c:pt idx="37">
                  <c:v>8677</c:v>
                </c:pt>
                <c:pt idx="38">
                  <c:v>8450</c:v>
                </c:pt>
                <c:pt idx="39">
                  <c:v>8118</c:v>
                </c:pt>
                <c:pt idx="40">
                  <c:v>7031</c:v>
                </c:pt>
                <c:pt idx="41">
                  <c:v>7688</c:v>
                </c:pt>
                <c:pt idx="42">
                  <c:v>8116</c:v>
                </c:pt>
                <c:pt idx="43">
                  <c:v>7975</c:v>
                </c:pt>
                <c:pt idx="44">
                  <c:v>8215</c:v>
                </c:pt>
                <c:pt idx="45">
                  <c:v>7801</c:v>
                </c:pt>
                <c:pt idx="46">
                  <c:v>8375</c:v>
                </c:pt>
                <c:pt idx="47">
                  <c:v>7705</c:v>
                </c:pt>
                <c:pt idx="48">
                  <c:v>7801</c:v>
                </c:pt>
                <c:pt idx="49">
                  <c:v>7336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3.45</c:v>
                </c:pt>
                <c:pt idx="1">
                  <c:v>2.75</c:v>
                </c:pt>
                <c:pt idx="2">
                  <c:v>2.4500000000000002</c:v>
                </c:pt>
                <c:pt idx="3">
                  <c:v>2.65</c:v>
                </c:pt>
                <c:pt idx="4">
                  <c:v>2.4</c:v>
                </c:pt>
                <c:pt idx="5">
                  <c:v>2.85</c:v>
                </c:pt>
                <c:pt idx="6">
                  <c:v>2.7</c:v>
                </c:pt>
                <c:pt idx="7">
                  <c:v>3.1</c:v>
                </c:pt>
                <c:pt idx="8">
                  <c:v>2.95</c:v>
                </c:pt>
                <c:pt idx="9">
                  <c:v>2.8</c:v>
                </c:pt>
                <c:pt idx="10">
                  <c:v>2.65</c:v>
                </c:pt>
                <c:pt idx="11">
                  <c:v>3.25</c:v>
                </c:pt>
                <c:pt idx="12">
                  <c:v>3.4</c:v>
                </c:pt>
                <c:pt idx="13">
                  <c:v>2.5499999999999998</c:v>
                </c:pt>
                <c:pt idx="14">
                  <c:v>2.8</c:v>
                </c:pt>
                <c:pt idx="15">
                  <c:v>2.6</c:v>
                </c:pt>
                <c:pt idx="16">
                  <c:v>2.35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</c:v>
                </c:pt>
                <c:pt idx="20">
                  <c:v>2.65</c:v>
                </c:pt>
                <c:pt idx="21">
                  <c:v>2.85</c:v>
                </c:pt>
                <c:pt idx="22">
                  <c:v>2.6</c:v>
                </c:pt>
                <c:pt idx="23">
                  <c:v>2.4</c:v>
                </c:pt>
                <c:pt idx="24">
                  <c:v>2.65</c:v>
                </c:pt>
                <c:pt idx="25">
                  <c:v>3</c:v>
                </c:pt>
                <c:pt idx="26">
                  <c:v>3.4</c:v>
                </c:pt>
                <c:pt idx="27">
                  <c:v>2.95</c:v>
                </c:pt>
                <c:pt idx="28">
                  <c:v>2.75</c:v>
                </c:pt>
                <c:pt idx="29">
                  <c:v>2.95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2.85</c:v>
                </c:pt>
                <c:pt idx="34">
                  <c:v>2.75</c:v>
                </c:pt>
                <c:pt idx="35">
                  <c:v>2.2999999999999998</c:v>
                </c:pt>
                <c:pt idx="36">
                  <c:v>3</c:v>
                </c:pt>
                <c:pt idx="37">
                  <c:v>3.1</c:v>
                </c:pt>
                <c:pt idx="38">
                  <c:v>2.9</c:v>
                </c:pt>
                <c:pt idx="39">
                  <c:v>2.75</c:v>
                </c:pt>
                <c:pt idx="40">
                  <c:v>2.1</c:v>
                </c:pt>
                <c:pt idx="41">
                  <c:v>2.4</c:v>
                </c:pt>
                <c:pt idx="42">
                  <c:v>2.6</c:v>
                </c:pt>
                <c:pt idx="43">
                  <c:v>2.5499999999999998</c:v>
                </c:pt>
                <c:pt idx="44">
                  <c:v>2.95</c:v>
                </c:pt>
                <c:pt idx="45">
                  <c:v>2.5499999999999998</c:v>
                </c:pt>
                <c:pt idx="46">
                  <c:v>2.8</c:v>
                </c:pt>
                <c:pt idx="47">
                  <c:v>2.5</c:v>
                </c:pt>
                <c:pt idx="48">
                  <c:v>2.4500000000000002</c:v>
                </c:pt>
                <c:pt idx="4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7-483F-9D10-ED2EFA58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2168"/>
        <c:axId val="461012824"/>
      </c:scatterChart>
      <c:valAx>
        <c:axId val="461012168"/>
        <c:scaling>
          <c:orientation val="minMax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area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1012824"/>
        <c:crosses val="autoZero"/>
        <c:crossBetween val="midCat"/>
      </c:valAx>
      <c:valAx>
        <c:axId val="4610128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Weight(kg)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101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78966170895302"/>
                  <c:y val="0.10407023478678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Sheet1!$G$3:$G$52</c:f>
              <c:numCache>
                <c:formatCode>General</c:formatCode>
                <c:ptCount val="50"/>
                <c:pt idx="0">
                  <c:v>817084.83280501515</c:v>
                </c:pt>
                <c:pt idx="1">
                  <c:v>719973.7300325617</c:v>
                </c:pt>
                <c:pt idx="2">
                  <c:v>656807.22865693236</c:v>
                </c:pt>
                <c:pt idx="3">
                  <c:v>667134.74866401614</c:v>
                </c:pt>
                <c:pt idx="4">
                  <c:v>669495.35777106043</c:v>
                </c:pt>
                <c:pt idx="5">
                  <c:v>740776.48127016029</c:v>
                </c:pt>
                <c:pt idx="6">
                  <c:v>726032.01758049207</c:v>
                </c:pt>
                <c:pt idx="7">
                  <c:v>764517.33131499379</c:v>
                </c:pt>
                <c:pt idx="8">
                  <c:v>755619.42691807519</c:v>
                </c:pt>
                <c:pt idx="9">
                  <c:v>742813.25944546785</c:v>
                </c:pt>
                <c:pt idx="10">
                  <c:v>725223.26855114067</c:v>
                </c:pt>
                <c:pt idx="11">
                  <c:v>796140.55228960665</c:v>
                </c:pt>
                <c:pt idx="12">
                  <c:v>823543.98283030395</c:v>
                </c:pt>
                <c:pt idx="13">
                  <c:v>654982.64411204052</c:v>
                </c:pt>
                <c:pt idx="14">
                  <c:v>703901.26970833074</c:v>
                </c:pt>
                <c:pt idx="15">
                  <c:v>680548.20883828658</c:v>
                </c:pt>
                <c:pt idx="16">
                  <c:v>632576.18071580899</c:v>
                </c:pt>
                <c:pt idx="17">
                  <c:v>683188.71996908728</c:v>
                </c:pt>
                <c:pt idx="18">
                  <c:v>671727.37252549117</c:v>
                </c:pt>
                <c:pt idx="19">
                  <c:v>678965.53898191312</c:v>
                </c:pt>
                <c:pt idx="20">
                  <c:v>723472.01008677611</c:v>
                </c:pt>
                <c:pt idx="21">
                  <c:v>722798.82502948202</c:v>
                </c:pt>
                <c:pt idx="22">
                  <c:v>683849.38014741242</c:v>
                </c:pt>
                <c:pt idx="23">
                  <c:v>621278.81747328234</c:v>
                </c:pt>
                <c:pt idx="24">
                  <c:v>699236.29779352853</c:v>
                </c:pt>
                <c:pt idx="25">
                  <c:v>884880.00390617934</c:v>
                </c:pt>
                <c:pt idx="26">
                  <c:v>826498.35689068399</c:v>
                </c:pt>
                <c:pt idx="27">
                  <c:v>774689.42994918942</c:v>
                </c:pt>
                <c:pt idx="28">
                  <c:v>730890.81643156533</c:v>
                </c:pt>
                <c:pt idx="29">
                  <c:v>760954.00345553108</c:v>
                </c:pt>
                <c:pt idx="30">
                  <c:v>678570.0634776043</c:v>
                </c:pt>
                <c:pt idx="31">
                  <c:v>748389.95510829776</c:v>
                </c:pt>
                <c:pt idx="32">
                  <c:v>813021.48153108475</c:v>
                </c:pt>
                <c:pt idx="33">
                  <c:v>760954.00345553108</c:v>
                </c:pt>
                <c:pt idx="34">
                  <c:v>747845.2753872287</c:v>
                </c:pt>
                <c:pt idx="35">
                  <c:v>721453.0817620781</c:v>
                </c:pt>
                <c:pt idx="36">
                  <c:v>818347.24521379091</c:v>
                </c:pt>
                <c:pt idx="37">
                  <c:v>808266.15958667966</c:v>
                </c:pt>
                <c:pt idx="38">
                  <c:v>776756.79913342244</c:v>
                </c:pt>
                <c:pt idx="39">
                  <c:v>731431.3495004162</c:v>
                </c:pt>
                <c:pt idx="40">
                  <c:v>589556.79182840406</c:v>
                </c:pt>
                <c:pt idx="41">
                  <c:v>674093.37978651002</c:v>
                </c:pt>
                <c:pt idx="42">
                  <c:v>731161.06631576072</c:v>
                </c:pt>
                <c:pt idx="43">
                  <c:v>712190.27259223373</c:v>
                </c:pt>
                <c:pt idx="44">
                  <c:v>744579.97446547006</c:v>
                </c:pt>
                <c:pt idx="45">
                  <c:v>689009.82823251525</c:v>
                </c:pt>
                <c:pt idx="46">
                  <c:v>766438.34349215566</c:v>
                </c:pt>
                <c:pt idx="47">
                  <c:v>676330.48698472849</c:v>
                </c:pt>
                <c:pt idx="48">
                  <c:v>689009.82823251525</c:v>
                </c:pt>
                <c:pt idx="49">
                  <c:v>628331.71896379697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3.45</c:v>
                </c:pt>
                <c:pt idx="1">
                  <c:v>2.75</c:v>
                </c:pt>
                <c:pt idx="2">
                  <c:v>2.4500000000000002</c:v>
                </c:pt>
                <c:pt idx="3">
                  <c:v>2.65</c:v>
                </c:pt>
                <c:pt idx="4">
                  <c:v>2.4</c:v>
                </c:pt>
                <c:pt idx="5">
                  <c:v>2.85</c:v>
                </c:pt>
                <c:pt idx="6">
                  <c:v>2.7</c:v>
                </c:pt>
                <c:pt idx="7">
                  <c:v>3.1</c:v>
                </c:pt>
                <c:pt idx="8">
                  <c:v>2.95</c:v>
                </c:pt>
                <c:pt idx="9">
                  <c:v>2.8</c:v>
                </c:pt>
                <c:pt idx="10">
                  <c:v>2.65</c:v>
                </c:pt>
                <c:pt idx="11">
                  <c:v>3.25</c:v>
                </c:pt>
                <c:pt idx="12">
                  <c:v>3.4</c:v>
                </c:pt>
                <c:pt idx="13">
                  <c:v>2.5499999999999998</c:v>
                </c:pt>
                <c:pt idx="14">
                  <c:v>2.8</c:v>
                </c:pt>
                <c:pt idx="15">
                  <c:v>2.6</c:v>
                </c:pt>
                <c:pt idx="16">
                  <c:v>2.35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</c:v>
                </c:pt>
                <c:pt idx="20">
                  <c:v>2.65</c:v>
                </c:pt>
                <c:pt idx="21">
                  <c:v>2.85</c:v>
                </c:pt>
                <c:pt idx="22">
                  <c:v>2.6</c:v>
                </c:pt>
                <c:pt idx="23">
                  <c:v>2.4</c:v>
                </c:pt>
                <c:pt idx="24">
                  <c:v>2.65</c:v>
                </c:pt>
                <c:pt idx="25">
                  <c:v>3</c:v>
                </c:pt>
                <c:pt idx="26">
                  <c:v>3.4</c:v>
                </c:pt>
                <c:pt idx="27">
                  <c:v>2.95</c:v>
                </c:pt>
                <c:pt idx="28">
                  <c:v>2.75</c:v>
                </c:pt>
                <c:pt idx="29">
                  <c:v>2.95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2.85</c:v>
                </c:pt>
                <c:pt idx="34">
                  <c:v>2.75</c:v>
                </c:pt>
                <c:pt idx="35">
                  <c:v>2.2999999999999998</c:v>
                </c:pt>
                <c:pt idx="36">
                  <c:v>3</c:v>
                </c:pt>
                <c:pt idx="37">
                  <c:v>3.1</c:v>
                </c:pt>
                <c:pt idx="38">
                  <c:v>2.9</c:v>
                </c:pt>
                <c:pt idx="39">
                  <c:v>2.75</c:v>
                </c:pt>
                <c:pt idx="40">
                  <c:v>2.1</c:v>
                </c:pt>
                <c:pt idx="41">
                  <c:v>2.4</c:v>
                </c:pt>
                <c:pt idx="42">
                  <c:v>2.6</c:v>
                </c:pt>
                <c:pt idx="43">
                  <c:v>2.5499999999999998</c:v>
                </c:pt>
                <c:pt idx="44">
                  <c:v>2.95</c:v>
                </c:pt>
                <c:pt idx="45">
                  <c:v>2.5499999999999998</c:v>
                </c:pt>
                <c:pt idx="46">
                  <c:v>2.8</c:v>
                </c:pt>
                <c:pt idx="47">
                  <c:v>2.5</c:v>
                </c:pt>
                <c:pt idx="48">
                  <c:v>2.4500000000000002</c:v>
                </c:pt>
                <c:pt idx="4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0-4284-B3F4-19890198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54328"/>
        <c:axId val="602452360"/>
      </c:scatterChart>
      <c:valAx>
        <c:axId val="602454328"/>
        <c:scaling>
          <c:orientation val="minMax"/>
          <c:max val="900000"/>
          <c:min val="5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area^(1.5)</a:t>
                </a:r>
                <a:endParaRPr lang="zh-CN" altLang="zh-C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452360"/>
        <c:crosses val="autoZero"/>
        <c:crossBetween val="midCat"/>
      </c:valAx>
      <c:valAx>
        <c:axId val="60245236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Weight(kg)</a:t>
                </a:r>
                <a:endParaRPr lang="zh-CN" altLang="zh-C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4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0</xdr:rowOff>
    </xdr:from>
    <xdr:to>
      <xdr:col>19</xdr:col>
      <xdr:colOff>133350</xdr:colOff>
      <xdr:row>18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20</xdr:row>
      <xdr:rowOff>28575</xdr:rowOff>
    </xdr:from>
    <xdr:to>
      <xdr:col>19</xdr:col>
      <xdr:colOff>266700</xdr:colOff>
      <xdr:row>39</xdr:row>
      <xdr:rowOff>28574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G18" sqref="G18"/>
    </sheetView>
  </sheetViews>
  <sheetFormatPr defaultRowHeight="14.25" x14ac:dyDescent="0.2"/>
  <sheetData>
    <row r="1" spans="1:11" x14ac:dyDescent="0.2">
      <c r="A1" s="1" t="s">
        <v>5</v>
      </c>
      <c r="B1" s="1"/>
      <c r="C1" s="1"/>
      <c r="D1" s="1"/>
      <c r="E1" s="1"/>
      <c r="G1" s="1" t="s">
        <v>6</v>
      </c>
      <c r="H1" s="1"/>
      <c r="I1" s="1"/>
      <c r="J1" s="1"/>
      <c r="K1" s="1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8740</v>
      </c>
      <c r="B3">
        <v>3.45</v>
      </c>
      <c r="C3">
        <f>0.0006*A3-2.0382</f>
        <v>3.2058</v>
      </c>
      <c r="D3">
        <f>ABS(B3-C3)</f>
        <v>0.24420000000000019</v>
      </c>
      <c r="E3">
        <f>D3^2</f>
        <v>5.9633640000000092E-2</v>
      </c>
      <c r="G3">
        <f>(SQRT(A3))^3</f>
        <v>817084.83280501515</v>
      </c>
      <c r="H3">
        <v>3.45</v>
      </c>
      <c r="I3">
        <f>0.000004*G3-0.4408</f>
        <v>2.8275393312200605</v>
      </c>
      <c r="J3">
        <f>ABS(H3-I3)</f>
        <v>0.62246066877993966</v>
      </c>
      <c r="K3">
        <f>J3^2</f>
        <v>0.38745728417796976</v>
      </c>
    </row>
    <row r="4" spans="1:11" x14ac:dyDescent="0.2">
      <c r="A4">
        <v>8033</v>
      </c>
      <c r="B4">
        <v>2.75</v>
      </c>
      <c r="C4">
        <f t="shared" ref="C4:C52" si="0">0.0006*A4-2.0382</f>
        <v>2.7816000000000001</v>
      </c>
      <c r="D4">
        <f t="shared" ref="D4:D52" si="1">ABS(B4-C4)</f>
        <v>3.1600000000000072E-2</v>
      </c>
      <c r="E4">
        <f t="shared" ref="E4:E52" si="2">D4^2</f>
        <v>9.9856000000000467E-4</v>
      </c>
      <c r="G4">
        <f t="shared" ref="G4:G52" si="3">(SQRT(A4))^3</f>
        <v>719973.7300325617</v>
      </c>
      <c r="H4">
        <v>2.75</v>
      </c>
      <c r="I4">
        <f t="shared" ref="I4:I52" si="4">0.000004*G4-0.4408</f>
        <v>2.439094920130247</v>
      </c>
      <c r="J4">
        <f t="shared" ref="J4:J52" si="5">ABS(H4-I4)</f>
        <v>0.31090507986975302</v>
      </c>
      <c r="K4">
        <f t="shared" ref="K4:K53" si="6">J4^2</f>
        <v>9.6661968688817504E-2</v>
      </c>
    </row>
    <row r="5" spans="1:11" x14ac:dyDescent="0.2">
      <c r="A5">
        <v>7556</v>
      </c>
      <c r="B5">
        <v>2.4500000000000002</v>
      </c>
      <c r="C5">
        <f t="shared" si="0"/>
        <v>2.4954000000000001</v>
      </c>
      <c r="D5">
        <f t="shared" si="1"/>
        <v>4.5399999999999885E-2</v>
      </c>
      <c r="E5">
        <f t="shared" si="2"/>
        <v>2.0611599999999894E-3</v>
      </c>
      <c r="G5">
        <f t="shared" si="3"/>
        <v>656807.22865693236</v>
      </c>
      <c r="H5">
        <v>2.4500000000000002</v>
      </c>
      <c r="I5">
        <f t="shared" si="4"/>
        <v>2.1864289146277294</v>
      </c>
      <c r="J5">
        <f t="shared" si="5"/>
        <v>0.26357108537227081</v>
      </c>
      <c r="K5">
        <f t="shared" si="6"/>
        <v>6.946971704431687E-2</v>
      </c>
    </row>
    <row r="6" spans="1:11" x14ac:dyDescent="0.2">
      <c r="A6">
        <v>7635</v>
      </c>
      <c r="B6">
        <v>2.65</v>
      </c>
      <c r="C6">
        <f t="shared" si="0"/>
        <v>2.5427999999999997</v>
      </c>
      <c r="D6">
        <f t="shared" si="1"/>
        <v>0.10720000000000018</v>
      </c>
      <c r="E6">
        <f t="shared" si="2"/>
        <v>1.149184000000004E-2</v>
      </c>
      <c r="G6">
        <f t="shared" si="3"/>
        <v>667134.74866401614</v>
      </c>
      <c r="H6">
        <v>2.65</v>
      </c>
      <c r="I6">
        <f t="shared" si="4"/>
        <v>2.2277389946560646</v>
      </c>
      <c r="J6">
        <f t="shared" si="5"/>
        <v>0.42226100534393529</v>
      </c>
      <c r="K6">
        <f t="shared" si="6"/>
        <v>0.17830435663407096</v>
      </c>
    </row>
    <row r="7" spans="1:11" x14ac:dyDescent="0.2">
      <c r="A7">
        <v>7653</v>
      </c>
      <c r="B7">
        <v>2.4</v>
      </c>
      <c r="C7">
        <f t="shared" si="0"/>
        <v>2.5535999999999994</v>
      </c>
      <c r="D7">
        <f t="shared" si="1"/>
        <v>0.15359999999999951</v>
      </c>
      <c r="E7">
        <f t="shared" si="2"/>
        <v>2.359295999999985E-2</v>
      </c>
      <c r="G7">
        <f t="shared" si="3"/>
        <v>669495.35777106043</v>
      </c>
      <c r="H7">
        <v>2.4</v>
      </c>
      <c r="I7">
        <f t="shared" si="4"/>
        <v>2.2371814310842417</v>
      </c>
      <c r="J7">
        <f t="shared" si="5"/>
        <v>0.16281856891575819</v>
      </c>
      <c r="K7">
        <f t="shared" si="6"/>
        <v>2.6509886383775497E-2</v>
      </c>
    </row>
    <row r="8" spans="1:11" x14ac:dyDescent="0.2">
      <c r="A8">
        <v>8187</v>
      </c>
      <c r="B8">
        <v>2.85</v>
      </c>
      <c r="C8">
        <f t="shared" si="0"/>
        <v>2.8739999999999997</v>
      </c>
      <c r="D8">
        <f t="shared" si="1"/>
        <v>2.3999999999999577E-2</v>
      </c>
      <c r="E8">
        <f t="shared" si="2"/>
        <v>5.7599999999997974E-4</v>
      </c>
      <c r="G8">
        <f t="shared" si="3"/>
        <v>740776.48127016029</v>
      </c>
      <c r="H8">
        <v>2.85</v>
      </c>
      <c r="I8">
        <f t="shared" si="4"/>
        <v>2.5223059250806412</v>
      </c>
      <c r="J8">
        <f t="shared" si="5"/>
        <v>0.32769407491935887</v>
      </c>
      <c r="K8">
        <f t="shared" si="6"/>
        <v>0.10738340673725438</v>
      </c>
    </row>
    <row r="9" spans="1:11" x14ac:dyDescent="0.2">
      <c r="A9">
        <v>8078</v>
      </c>
      <c r="B9">
        <v>2.7</v>
      </c>
      <c r="C9">
        <f t="shared" si="0"/>
        <v>2.8086000000000002</v>
      </c>
      <c r="D9">
        <f t="shared" si="1"/>
        <v>0.10860000000000003</v>
      </c>
      <c r="E9">
        <f t="shared" si="2"/>
        <v>1.1793960000000006E-2</v>
      </c>
      <c r="G9">
        <f t="shared" si="3"/>
        <v>726032.01758049207</v>
      </c>
      <c r="H9">
        <v>2.7</v>
      </c>
      <c r="I9">
        <f t="shared" si="4"/>
        <v>2.4633280703219684</v>
      </c>
      <c r="J9">
        <f t="shared" si="5"/>
        <v>0.23667192967803174</v>
      </c>
      <c r="K9">
        <f t="shared" si="6"/>
        <v>5.6013602297523203E-2</v>
      </c>
    </row>
    <row r="10" spans="1:11" x14ac:dyDescent="0.2">
      <c r="A10">
        <v>8361</v>
      </c>
      <c r="B10">
        <v>3.1</v>
      </c>
      <c r="C10">
        <f t="shared" si="0"/>
        <v>2.9783999999999997</v>
      </c>
      <c r="D10">
        <f t="shared" si="1"/>
        <v>0.12160000000000037</v>
      </c>
      <c r="E10">
        <f t="shared" si="2"/>
        <v>1.4786560000000091E-2</v>
      </c>
      <c r="G10">
        <f t="shared" si="3"/>
        <v>764517.33131499379</v>
      </c>
      <c r="H10">
        <v>3.1</v>
      </c>
      <c r="I10">
        <f t="shared" si="4"/>
        <v>2.6172693252599752</v>
      </c>
      <c r="J10">
        <f t="shared" si="5"/>
        <v>0.48273067474002485</v>
      </c>
      <c r="K10">
        <f t="shared" si="6"/>
        <v>0.23302890433495965</v>
      </c>
    </row>
    <row r="11" spans="1:11" x14ac:dyDescent="0.2">
      <c r="A11">
        <v>8296</v>
      </c>
      <c r="B11">
        <v>2.95</v>
      </c>
      <c r="C11">
        <f t="shared" si="0"/>
        <v>2.9394</v>
      </c>
      <c r="D11">
        <f t="shared" si="1"/>
        <v>1.0600000000000165E-2</v>
      </c>
      <c r="E11">
        <f t="shared" si="2"/>
        <v>1.123600000000035E-4</v>
      </c>
      <c r="G11">
        <f t="shared" si="3"/>
        <v>755619.42691807519</v>
      </c>
      <c r="H11">
        <v>2.95</v>
      </c>
      <c r="I11">
        <f t="shared" si="4"/>
        <v>2.5816777076723008</v>
      </c>
      <c r="J11">
        <f t="shared" si="5"/>
        <v>0.36832229232769942</v>
      </c>
      <c r="K11">
        <f t="shared" si="6"/>
        <v>0.13566131102553128</v>
      </c>
    </row>
    <row r="12" spans="1:11" x14ac:dyDescent="0.2">
      <c r="A12">
        <v>8202</v>
      </c>
      <c r="B12">
        <v>2.8</v>
      </c>
      <c r="C12">
        <f t="shared" si="0"/>
        <v>2.883</v>
      </c>
      <c r="D12">
        <f t="shared" si="1"/>
        <v>8.3000000000000185E-2</v>
      </c>
      <c r="E12">
        <f t="shared" si="2"/>
        <v>6.8890000000000305E-3</v>
      </c>
      <c r="G12">
        <f t="shared" si="3"/>
        <v>742813.25944546785</v>
      </c>
      <c r="H12">
        <v>2.8</v>
      </c>
      <c r="I12">
        <f t="shared" si="4"/>
        <v>2.5304530377818715</v>
      </c>
      <c r="J12">
        <f t="shared" si="5"/>
        <v>0.26954696221812835</v>
      </c>
      <c r="K12">
        <f t="shared" si="6"/>
        <v>7.2655564841021106E-2</v>
      </c>
    </row>
    <row r="13" spans="1:11" x14ac:dyDescent="0.2">
      <c r="A13">
        <v>8072</v>
      </c>
      <c r="B13">
        <v>2.65</v>
      </c>
      <c r="C13">
        <f t="shared" si="0"/>
        <v>2.8049999999999997</v>
      </c>
      <c r="D13">
        <f t="shared" si="1"/>
        <v>0.1549999999999998</v>
      </c>
      <c r="E13">
        <f t="shared" si="2"/>
        <v>2.4024999999999939E-2</v>
      </c>
      <c r="G13">
        <f t="shared" si="3"/>
        <v>725223.26855114067</v>
      </c>
      <c r="H13">
        <v>2.65</v>
      </c>
      <c r="I13">
        <f t="shared" si="4"/>
        <v>2.4600930742045626</v>
      </c>
      <c r="J13">
        <f t="shared" si="5"/>
        <v>0.18990692579543733</v>
      </c>
      <c r="K13">
        <f t="shared" si="6"/>
        <v>3.6064640465073738E-2</v>
      </c>
    </row>
    <row r="14" spans="1:11" x14ac:dyDescent="0.2">
      <c r="A14">
        <v>8590</v>
      </c>
      <c r="B14">
        <v>3.25</v>
      </c>
      <c r="C14">
        <f t="shared" si="0"/>
        <v>3.1158000000000001</v>
      </c>
      <c r="D14">
        <f t="shared" si="1"/>
        <v>0.13419999999999987</v>
      </c>
      <c r="E14">
        <f t="shared" si="2"/>
        <v>1.8009639999999966E-2</v>
      </c>
      <c r="G14">
        <f t="shared" si="3"/>
        <v>796140.55228960665</v>
      </c>
      <c r="H14">
        <v>3.25</v>
      </c>
      <c r="I14">
        <f t="shared" si="4"/>
        <v>2.7437622091584268</v>
      </c>
      <c r="J14">
        <f t="shared" si="5"/>
        <v>0.50623779084157317</v>
      </c>
      <c r="K14">
        <f t="shared" si="6"/>
        <v>0.25627670087615639</v>
      </c>
    </row>
    <row r="15" spans="1:11" x14ac:dyDescent="0.2">
      <c r="A15">
        <v>8786</v>
      </c>
      <c r="B15">
        <v>3.4</v>
      </c>
      <c r="C15">
        <f t="shared" si="0"/>
        <v>3.2333999999999996</v>
      </c>
      <c r="D15">
        <f t="shared" si="1"/>
        <v>0.1666000000000003</v>
      </c>
      <c r="E15">
        <f t="shared" si="2"/>
        <v>2.7755560000000103E-2</v>
      </c>
      <c r="G15">
        <f t="shared" si="3"/>
        <v>823543.98283030395</v>
      </c>
      <c r="H15">
        <v>3.4</v>
      </c>
      <c r="I15">
        <f t="shared" si="4"/>
        <v>2.8533759313212159</v>
      </c>
      <c r="J15">
        <f t="shared" si="5"/>
        <v>0.54662406867878399</v>
      </c>
      <c r="K15">
        <f t="shared" si="6"/>
        <v>0.29879787245894796</v>
      </c>
    </row>
    <row r="16" spans="1:11" x14ac:dyDescent="0.2">
      <c r="A16">
        <v>7542</v>
      </c>
      <c r="B16">
        <v>2.5499999999999998</v>
      </c>
      <c r="C16">
        <f t="shared" si="0"/>
        <v>2.4870000000000001</v>
      </c>
      <c r="D16">
        <f t="shared" si="1"/>
        <v>6.2999999999999723E-2</v>
      </c>
      <c r="E16">
        <f t="shared" si="2"/>
        <v>3.9689999999999647E-3</v>
      </c>
      <c r="G16">
        <f t="shared" si="3"/>
        <v>654982.64411204052</v>
      </c>
      <c r="H16">
        <v>2.5499999999999998</v>
      </c>
      <c r="I16">
        <f t="shared" si="4"/>
        <v>2.1791305764481623</v>
      </c>
      <c r="J16">
        <f t="shared" si="5"/>
        <v>0.3708694235518375</v>
      </c>
      <c r="K16">
        <f t="shared" si="6"/>
        <v>0.13754412932567223</v>
      </c>
    </row>
    <row r="17" spans="1:11" x14ac:dyDescent="0.2">
      <c r="A17">
        <v>7913</v>
      </c>
      <c r="B17">
        <v>2.8</v>
      </c>
      <c r="C17">
        <f t="shared" si="0"/>
        <v>2.7096</v>
      </c>
      <c r="D17">
        <f t="shared" si="1"/>
        <v>9.0399999999999814E-2</v>
      </c>
      <c r="E17">
        <f t="shared" si="2"/>
        <v>8.1721599999999665E-3</v>
      </c>
      <c r="G17">
        <f t="shared" si="3"/>
        <v>703901.26970833074</v>
      </c>
      <c r="H17">
        <v>2.8</v>
      </c>
      <c r="I17">
        <f t="shared" si="4"/>
        <v>2.3748050788333228</v>
      </c>
      <c r="J17">
        <f t="shared" si="5"/>
        <v>0.42519492116667701</v>
      </c>
      <c r="K17">
        <f t="shared" si="6"/>
        <v>0.18079072098593668</v>
      </c>
    </row>
    <row r="18" spans="1:11" x14ac:dyDescent="0.2">
      <c r="A18">
        <v>7737</v>
      </c>
      <c r="B18">
        <v>2.6</v>
      </c>
      <c r="C18">
        <f t="shared" si="0"/>
        <v>2.6040000000000001</v>
      </c>
      <c r="D18">
        <f t="shared" si="1"/>
        <v>4.0000000000000036E-3</v>
      </c>
      <c r="E18">
        <f t="shared" si="2"/>
        <v>1.600000000000003E-5</v>
      </c>
      <c r="G18">
        <f t="shared" si="3"/>
        <v>680548.20883828658</v>
      </c>
      <c r="H18">
        <v>2.6</v>
      </c>
      <c r="I18">
        <f t="shared" si="4"/>
        <v>2.2813928353531465</v>
      </c>
      <c r="J18">
        <f t="shared" si="5"/>
        <v>0.31860716464685357</v>
      </c>
      <c r="K18">
        <f t="shared" si="6"/>
        <v>0.10151052536430726</v>
      </c>
    </row>
    <row r="19" spans="1:11" x14ac:dyDescent="0.2">
      <c r="A19">
        <v>7369</v>
      </c>
      <c r="B19">
        <v>2.35</v>
      </c>
      <c r="C19">
        <f t="shared" si="0"/>
        <v>2.3831999999999995</v>
      </c>
      <c r="D19">
        <f t="shared" si="1"/>
        <v>3.3199999999999452E-2</v>
      </c>
      <c r="E19">
        <f t="shared" si="2"/>
        <v>1.1022399999999636E-3</v>
      </c>
      <c r="G19">
        <f t="shared" si="3"/>
        <v>632576.18071580899</v>
      </c>
      <c r="H19">
        <v>2.35</v>
      </c>
      <c r="I19">
        <f t="shared" si="4"/>
        <v>2.0895047228632362</v>
      </c>
      <c r="J19">
        <f t="shared" si="5"/>
        <v>0.2604952771367639</v>
      </c>
      <c r="K19">
        <f t="shared" si="6"/>
        <v>6.7857789410559435E-2</v>
      </c>
    </row>
    <row r="20" spans="1:11" x14ac:dyDescent="0.2">
      <c r="A20">
        <v>7757</v>
      </c>
      <c r="B20">
        <v>2.5499999999999998</v>
      </c>
      <c r="C20">
        <f t="shared" si="0"/>
        <v>2.6159999999999997</v>
      </c>
      <c r="D20">
        <f t="shared" si="1"/>
        <v>6.5999999999999837E-2</v>
      </c>
      <c r="E20">
        <f t="shared" si="2"/>
        <v>4.3559999999999788E-3</v>
      </c>
      <c r="G20">
        <f t="shared" si="3"/>
        <v>683188.71996908728</v>
      </c>
      <c r="H20">
        <v>2.5499999999999998</v>
      </c>
      <c r="I20">
        <f t="shared" si="4"/>
        <v>2.2919548798763492</v>
      </c>
      <c r="J20">
        <f t="shared" si="5"/>
        <v>0.25804512012365066</v>
      </c>
      <c r="K20">
        <f t="shared" si="6"/>
        <v>6.6587284019629295E-2</v>
      </c>
    </row>
    <row r="21" spans="1:11" x14ac:dyDescent="0.2">
      <c r="A21">
        <v>7670</v>
      </c>
      <c r="B21">
        <v>2.65</v>
      </c>
      <c r="C21">
        <f t="shared" si="0"/>
        <v>2.5637999999999996</v>
      </c>
      <c r="D21">
        <f t="shared" si="1"/>
        <v>8.6200000000000276E-2</v>
      </c>
      <c r="E21">
        <f t="shared" si="2"/>
        <v>7.4304400000000477E-3</v>
      </c>
      <c r="G21">
        <f t="shared" si="3"/>
        <v>671727.37252549117</v>
      </c>
      <c r="H21">
        <v>2.65</v>
      </c>
      <c r="I21">
        <f t="shared" si="4"/>
        <v>2.2461094901019645</v>
      </c>
      <c r="J21">
        <f t="shared" si="5"/>
        <v>0.40389050989803543</v>
      </c>
      <c r="K21">
        <f t="shared" si="6"/>
        <v>0.16312754398569507</v>
      </c>
    </row>
    <row r="22" spans="1:11" x14ac:dyDescent="0.2">
      <c r="A22">
        <v>7725</v>
      </c>
      <c r="B22">
        <v>2.7</v>
      </c>
      <c r="C22">
        <f t="shared" si="0"/>
        <v>2.5968</v>
      </c>
      <c r="D22">
        <f t="shared" si="1"/>
        <v>0.10320000000000018</v>
      </c>
      <c r="E22">
        <f t="shared" si="2"/>
        <v>1.0650240000000036E-2</v>
      </c>
      <c r="G22">
        <f t="shared" si="3"/>
        <v>678965.53898191312</v>
      </c>
      <c r="H22">
        <v>2.7</v>
      </c>
      <c r="I22">
        <f t="shared" si="4"/>
        <v>2.2750621559276527</v>
      </c>
      <c r="J22">
        <f t="shared" si="5"/>
        <v>0.42493784407234747</v>
      </c>
      <c r="K22">
        <f t="shared" si="6"/>
        <v>0.1805721713248547</v>
      </c>
    </row>
    <row r="23" spans="1:11" x14ac:dyDescent="0.2">
      <c r="A23">
        <v>8059</v>
      </c>
      <c r="B23">
        <v>2.65</v>
      </c>
      <c r="C23">
        <f t="shared" si="0"/>
        <v>2.7972000000000001</v>
      </c>
      <c r="D23">
        <f t="shared" si="1"/>
        <v>0.14720000000000022</v>
      </c>
      <c r="E23">
        <f t="shared" si="2"/>
        <v>2.1667840000000063E-2</v>
      </c>
      <c r="G23">
        <f t="shared" si="3"/>
        <v>723472.01008677611</v>
      </c>
      <c r="H23">
        <v>2.65</v>
      </c>
      <c r="I23">
        <f t="shared" si="4"/>
        <v>2.4530880403471045</v>
      </c>
      <c r="J23">
        <f t="shared" si="5"/>
        <v>0.19691195965289543</v>
      </c>
      <c r="K23">
        <f t="shared" si="6"/>
        <v>3.8774319854343514E-2</v>
      </c>
    </row>
    <row r="24" spans="1:11" x14ac:dyDescent="0.2">
      <c r="A24">
        <v>8054</v>
      </c>
      <c r="B24">
        <v>2.85</v>
      </c>
      <c r="C24">
        <f t="shared" si="0"/>
        <v>2.7942</v>
      </c>
      <c r="D24">
        <f t="shared" si="1"/>
        <v>5.5800000000000072E-2</v>
      </c>
      <c r="E24">
        <f t="shared" si="2"/>
        <v>3.1136400000000082E-3</v>
      </c>
      <c r="G24">
        <f t="shared" si="3"/>
        <v>722798.82502948202</v>
      </c>
      <c r="H24">
        <v>2.85</v>
      </c>
      <c r="I24">
        <f t="shared" si="4"/>
        <v>2.4503953001179282</v>
      </c>
      <c r="J24">
        <f t="shared" si="5"/>
        <v>0.39960469988207192</v>
      </c>
      <c r="K24">
        <f t="shared" si="6"/>
        <v>0.15968391616784078</v>
      </c>
    </row>
    <row r="25" spans="1:11" x14ac:dyDescent="0.2">
      <c r="A25">
        <v>7762</v>
      </c>
      <c r="B25">
        <v>2.6</v>
      </c>
      <c r="C25">
        <f t="shared" si="0"/>
        <v>2.6189999999999998</v>
      </c>
      <c r="D25">
        <f t="shared" si="1"/>
        <v>1.8999999999999684E-2</v>
      </c>
      <c r="E25">
        <f t="shared" si="2"/>
        <v>3.6099999999998796E-4</v>
      </c>
      <c r="G25">
        <f t="shared" si="3"/>
        <v>683849.38014741242</v>
      </c>
      <c r="H25">
        <v>2.6</v>
      </c>
      <c r="I25">
        <f t="shared" si="4"/>
        <v>2.2945975205896496</v>
      </c>
      <c r="J25">
        <f t="shared" si="5"/>
        <v>0.30540247941035048</v>
      </c>
      <c r="K25">
        <f t="shared" si="6"/>
        <v>9.3270674429989556E-2</v>
      </c>
    </row>
    <row r="26" spans="1:11" x14ac:dyDescent="0.2">
      <c r="A26">
        <v>7281</v>
      </c>
      <c r="B26">
        <v>2.4</v>
      </c>
      <c r="C26">
        <f t="shared" si="0"/>
        <v>2.3304</v>
      </c>
      <c r="D26">
        <f t="shared" si="1"/>
        <v>6.9599999999999884E-2</v>
      </c>
      <c r="E26">
        <f t="shared" si="2"/>
        <v>4.8441599999999837E-3</v>
      </c>
      <c r="G26">
        <f t="shared" si="3"/>
        <v>621278.81747328234</v>
      </c>
      <c r="H26">
        <v>2.4</v>
      </c>
      <c r="I26">
        <f t="shared" si="4"/>
        <v>2.0443152698931293</v>
      </c>
      <c r="J26">
        <f t="shared" si="5"/>
        <v>0.35568473010687063</v>
      </c>
      <c r="K26">
        <f t="shared" si="6"/>
        <v>0.12651162723119741</v>
      </c>
    </row>
    <row r="27" spans="1:11" x14ac:dyDescent="0.2">
      <c r="A27">
        <v>7878</v>
      </c>
      <c r="B27">
        <v>2.65</v>
      </c>
      <c r="C27">
        <f t="shared" si="0"/>
        <v>2.6886000000000001</v>
      </c>
      <c r="D27">
        <f t="shared" si="1"/>
        <v>3.860000000000019E-2</v>
      </c>
      <c r="E27">
        <f t="shared" si="2"/>
        <v>1.4899600000000146E-3</v>
      </c>
      <c r="G27">
        <f t="shared" si="3"/>
        <v>699236.29779352853</v>
      </c>
      <c r="H27">
        <v>2.65</v>
      </c>
      <c r="I27">
        <f t="shared" si="4"/>
        <v>2.356145191174114</v>
      </c>
      <c r="J27">
        <f t="shared" si="5"/>
        <v>0.29385480882588588</v>
      </c>
      <c r="K27">
        <f t="shared" si="6"/>
        <v>8.6350648670097938E-2</v>
      </c>
    </row>
    <row r="28" spans="1:11" x14ac:dyDescent="0.2">
      <c r="A28">
        <v>9217</v>
      </c>
      <c r="B28">
        <v>3</v>
      </c>
      <c r="C28">
        <f t="shared" si="0"/>
        <v>3.492</v>
      </c>
      <c r="D28">
        <f t="shared" si="1"/>
        <v>0.49199999999999999</v>
      </c>
      <c r="E28">
        <f t="shared" si="2"/>
        <v>0.242064</v>
      </c>
      <c r="G28">
        <f t="shared" si="3"/>
        <v>884880.00390617934</v>
      </c>
      <c r="H28">
        <v>3</v>
      </c>
      <c r="I28">
        <f t="shared" si="4"/>
        <v>3.0987200156247172</v>
      </c>
      <c r="J28">
        <f t="shared" si="5"/>
        <v>9.8720015624717217E-2</v>
      </c>
      <c r="K28">
        <f t="shared" si="6"/>
        <v>9.7456414849444121E-3</v>
      </c>
    </row>
    <row r="29" spans="1:11" x14ac:dyDescent="0.2">
      <c r="A29">
        <v>8807</v>
      </c>
      <c r="B29">
        <v>3.4</v>
      </c>
      <c r="C29">
        <f t="shared" si="0"/>
        <v>3.2459999999999996</v>
      </c>
      <c r="D29">
        <f t="shared" si="1"/>
        <v>0.15400000000000036</v>
      </c>
      <c r="E29">
        <f t="shared" si="2"/>
        <v>2.3716000000000112E-2</v>
      </c>
      <c r="G29">
        <f t="shared" si="3"/>
        <v>826498.35689068399</v>
      </c>
      <c r="H29">
        <v>3.4</v>
      </c>
      <c r="I29">
        <f t="shared" si="4"/>
        <v>2.865193427562736</v>
      </c>
      <c r="J29">
        <f t="shared" si="5"/>
        <v>0.53480657243726393</v>
      </c>
      <c r="K29">
        <f t="shared" si="6"/>
        <v>0.28601806992209444</v>
      </c>
    </row>
    <row r="30" spans="1:11" x14ac:dyDescent="0.2">
      <c r="A30">
        <v>8435</v>
      </c>
      <c r="B30">
        <v>2.95</v>
      </c>
      <c r="C30">
        <f t="shared" si="0"/>
        <v>3.0228000000000002</v>
      </c>
      <c r="D30">
        <f t="shared" si="1"/>
        <v>7.2799999999999976E-2</v>
      </c>
      <c r="E30">
        <f t="shared" si="2"/>
        <v>5.2998399999999966E-3</v>
      </c>
      <c r="G30">
        <f t="shared" si="3"/>
        <v>774689.42994918942</v>
      </c>
      <c r="H30">
        <v>2.95</v>
      </c>
      <c r="I30">
        <f t="shared" si="4"/>
        <v>2.6579577197967579</v>
      </c>
      <c r="J30">
        <f t="shared" si="5"/>
        <v>0.2920422802032423</v>
      </c>
      <c r="K30">
        <f t="shared" si="6"/>
        <v>8.5288693426309084E-2</v>
      </c>
    </row>
    <row r="31" spans="1:11" x14ac:dyDescent="0.2">
      <c r="A31">
        <v>8114</v>
      </c>
      <c r="B31">
        <v>2.75</v>
      </c>
      <c r="C31">
        <f t="shared" si="0"/>
        <v>2.8301999999999996</v>
      </c>
      <c r="D31">
        <f t="shared" si="1"/>
        <v>8.0199999999999605E-2</v>
      </c>
      <c r="E31">
        <f t="shared" si="2"/>
        <v>6.4320399999999367E-3</v>
      </c>
      <c r="G31">
        <f t="shared" si="3"/>
        <v>730890.81643156533</v>
      </c>
      <c r="H31">
        <v>2.75</v>
      </c>
      <c r="I31">
        <f t="shared" si="4"/>
        <v>2.4827632657262613</v>
      </c>
      <c r="J31">
        <f t="shared" si="5"/>
        <v>0.26723673427373873</v>
      </c>
      <c r="K31">
        <f t="shared" si="6"/>
        <v>7.1415472145292841E-2</v>
      </c>
    </row>
    <row r="32" spans="1:11" x14ac:dyDescent="0.2">
      <c r="A32">
        <v>8335</v>
      </c>
      <c r="B32">
        <v>2.95</v>
      </c>
      <c r="C32">
        <f t="shared" si="0"/>
        <v>2.9627999999999997</v>
      </c>
      <c r="D32">
        <f t="shared" si="1"/>
        <v>1.2799999999999478E-2</v>
      </c>
      <c r="E32">
        <f t="shared" si="2"/>
        <v>1.6383999999998664E-4</v>
      </c>
      <c r="G32">
        <f t="shared" si="3"/>
        <v>760954.00345553108</v>
      </c>
      <c r="H32">
        <v>2.95</v>
      </c>
      <c r="I32">
        <f t="shared" si="4"/>
        <v>2.6030160138221246</v>
      </c>
      <c r="J32">
        <f t="shared" si="5"/>
        <v>0.34698398617787563</v>
      </c>
      <c r="K32">
        <f t="shared" si="6"/>
        <v>0.12039788666388818</v>
      </c>
    </row>
    <row r="33" spans="1:11" x14ac:dyDescent="0.2">
      <c r="A33">
        <v>7722</v>
      </c>
      <c r="B33">
        <v>2.4</v>
      </c>
      <c r="C33">
        <f t="shared" si="0"/>
        <v>2.5949999999999998</v>
      </c>
      <c r="D33">
        <f t="shared" si="1"/>
        <v>0.19499999999999984</v>
      </c>
      <c r="E33">
        <f t="shared" si="2"/>
        <v>3.8024999999999941E-2</v>
      </c>
      <c r="G33">
        <f t="shared" si="3"/>
        <v>678570.0634776043</v>
      </c>
      <c r="H33">
        <v>2.4</v>
      </c>
      <c r="I33">
        <f t="shared" si="4"/>
        <v>2.2734802539104173</v>
      </c>
      <c r="J33">
        <f t="shared" si="5"/>
        <v>0.12651974608958261</v>
      </c>
      <c r="K33">
        <f t="shared" si="6"/>
        <v>1.6007246150572453E-2</v>
      </c>
    </row>
    <row r="34" spans="1:11" x14ac:dyDescent="0.2">
      <c r="A34">
        <v>8243</v>
      </c>
      <c r="B34">
        <v>2.8</v>
      </c>
      <c r="C34">
        <f t="shared" si="0"/>
        <v>2.9075999999999995</v>
      </c>
      <c r="D34">
        <f t="shared" si="1"/>
        <v>0.1075999999999997</v>
      </c>
      <c r="E34">
        <f t="shared" si="2"/>
        <v>1.1577759999999935E-2</v>
      </c>
      <c r="G34">
        <f t="shared" si="3"/>
        <v>748389.95510829776</v>
      </c>
      <c r="H34">
        <v>2.8</v>
      </c>
      <c r="I34">
        <f t="shared" si="4"/>
        <v>2.5527598204331912</v>
      </c>
      <c r="J34">
        <f t="shared" si="5"/>
        <v>0.24724017956680866</v>
      </c>
      <c r="K34">
        <f t="shared" si="6"/>
        <v>6.1127706392227789E-2</v>
      </c>
    </row>
    <row r="35" spans="1:11" x14ac:dyDescent="0.2">
      <c r="A35">
        <v>8711</v>
      </c>
      <c r="B35">
        <v>3.1</v>
      </c>
      <c r="C35">
        <f t="shared" si="0"/>
        <v>3.1883999999999997</v>
      </c>
      <c r="D35">
        <f t="shared" si="1"/>
        <v>8.839999999999959E-2</v>
      </c>
      <c r="E35">
        <f t="shared" si="2"/>
        <v>7.8145599999999271E-3</v>
      </c>
      <c r="G35">
        <f t="shared" si="3"/>
        <v>813021.48153108475</v>
      </c>
      <c r="H35">
        <v>3.1</v>
      </c>
      <c r="I35">
        <f t="shared" si="4"/>
        <v>2.8112859261243388</v>
      </c>
      <c r="J35">
        <f t="shared" si="5"/>
        <v>0.28871407387566128</v>
      </c>
      <c r="K35">
        <f t="shared" si="6"/>
        <v>8.3355816453880793E-2</v>
      </c>
    </row>
    <row r="36" spans="1:11" x14ac:dyDescent="0.2">
      <c r="A36">
        <v>8335</v>
      </c>
      <c r="B36">
        <v>2.85</v>
      </c>
      <c r="C36">
        <f t="shared" si="0"/>
        <v>2.9627999999999997</v>
      </c>
      <c r="D36">
        <f t="shared" si="1"/>
        <v>0.11279999999999957</v>
      </c>
      <c r="E36">
        <f t="shared" si="2"/>
        <v>1.2723839999999903E-2</v>
      </c>
      <c r="G36">
        <f t="shared" si="3"/>
        <v>760954.00345553108</v>
      </c>
      <c r="H36">
        <v>2.85</v>
      </c>
      <c r="I36">
        <f t="shared" si="4"/>
        <v>2.6030160138221246</v>
      </c>
      <c r="J36">
        <f t="shared" si="5"/>
        <v>0.24698398617787554</v>
      </c>
      <c r="K36">
        <f t="shared" si="6"/>
        <v>6.1001089428313011E-2</v>
      </c>
    </row>
    <row r="37" spans="1:11" x14ac:dyDescent="0.2">
      <c r="A37">
        <v>8239</v>
      </c>
      <c r="B37">
        <v>2.75</v>
      </c>
      <c r="C37">
        <f t="shared" si="0"/>
        <v>2.9051999999999998</v>
      </c>
      <c r="D37">
        <f t="shared" si="1"/>
        <v>0.15519999999999978</v>
      </c>
      <c r="E37">
        <f t="shared" si="2"/>
        <v>2.4087039999999931E-2</v>
      </c>
      <c r="G37">
        <f t="shared" si="3"/>
        <v>747845.2753872287</v>
      </c>
      <c r="H37">
        <v>2.75</v>
      </c>
      <c r="I37">
        <f t="shared" si="4"/>
        <v>2.5505811015489148</v>
      </c>
      <c r="J37">
        <f t="shared" si="5"/>
        <v>0.19941889845108518</v>
      </c>
      <c r="K37">
        <f t="shared" si="6"/>
        <v>3.9767897059444224E-2</v>
      </c>
    </row>
    <row r="38" spans="1:11" x14ac:dyDescent="0.2">
      <c r="A38">
        <v>8044</v>
      </c>
      <c r="B38">
        <v>2.2999999999999998</v>
      </c>
      <c r="C38">
        <f t="shared" si="0"/>
        <v>2.7881999999999998</v>
      </c>
      <c r="D38">
        <f t="shared" si="1"/>
        <v>0.48819999999999997</v>
      </c>
      <c r="E38">
        <f t="shared" si="2"/>
        <v>0.23833923999999998</v>
      </c>
      <c r="G38">
        <f t="shared" si="3"/>
        <v>721453.0817620781</v>
      </c>
      <c r="H38">
        <v>2.2999999999999998</v>
      </c>
      <c r="I38">
        <f t="shared" si="4"/>
        <v>2.4450123270483126</v>
      </c>
      <c r="J38">
        <f t="shared" si="5"/>
        <v>0.14501232704831279</v>
      </c>
      <c r="K38">
        <f t="shared" si="6"/>
        <v>2.1028574995966831E-2</v>
      </c>
    </row>
    <row r="39" spans="1:11" x14ac:dyDescent="0.2">
      <c r="A39">
        <v>8749</v>
      </c>
      <c r="B39">
        <v>3</v>
      </c>
      <c r="C39">
        <f t="shared" si="0"/>
        <v>3.2111999999999998</v>
      </c>
      <c r="D39">
        <f t="shared" si="1"/>
        <v>0.21119999999999983</v>
      </c>
      <c r="E39">
        <f t="shared" si="2"/>
        <v>4.4605439999999927E-2</v>
      </c>
      <c r="G39">
        <f t="shared" si="3"/>
        <v>818347.24521379091</v>
      </c>
      <c r="H39">
        <v>3</v>
      </c>
      <c r="I39">
        <f t="shared" si="4"/>
        <v>2.8325889808551636</v>
      </c>
      <c r="J39">
        <f t="shared" si="5"/>
        <v>0.16741101914483636</v>
      </c>
      <c r="K39">
        <f t="shared" si="6"/>
        <v>2.8026449331112768E-2</v>
      </c>
    </row>
    <row r="40" spans="1:11" x14ac:dyDescent="0.2">
      <c r="A40">
        <v>8677</v>
      </c>
      <c r="B40">
        <v>3.1</v>
      </c>
      <c r="C40">
        <f t="shared" si="0"/>
        <v>3.1680000000000001</v>
      </c>
      <c r="D40">
        <f t="shared" si="1"/>
        <v>6.800000000000006E-2</v>
      </c>
      <c r="E40">
        <f t="shared" si="2"/>
        <v>4.6240000000000083E-3</v>
      </c>
      <c r="G40">
        <f t="shared" si="3"/>
        <v>808266.15958667966</v>
      </c>
      <c r="H40">
        <v>3.1</v>
      </c>
      <c r="I40">
        <f t="shared" si="4"/>
        <v>2.7922646383467185</v>
      </c>
      <c r="J40">
        <f t="shared" si="5"/>
        <v>0.30773536165328164</v>
      </c>
      <c r="K40">
        <f t="shared" si="6"/>
        <v>9.4701052811876046E-2</v>
      </c>
    </row>
    <row r="41" spans="1:11" x14ac:dyDescent="0.2">
      <c r="A41">
        <v>8450</v>
      </c>
      <c r="B41">
        <v>2.9</v>
      </c>
      <c r="C41">
        <f t="shared" si="0"/>
        <v>3.0317999999999996</v>
      </c>
      <c r="D41">
        <f t="shared" si="1"/>
        <v>0.1317999999999997</v>
      </c>
      <c r="E41">
        <f t="shared" si="2"/>
        <v>1.737123999999992E-2</v>
      </c>
      <c r="G41">
        <f t="shared" si="3"/>
        <v>776756.79913342244</v>
      </c>
      <c r="H41">
        <v>2.9</v>
      </c>
      <c r="I41">
        <f t="shared" si="4"/>
        <v>2.6662271965336899</v>
      </c>
      <c r="J41">
        <f t="shared" si="5"/>
        <v>0.23377280346631002</v>
      </c>
      <c r="K41">
        <f t="shared" si="6"/>
        <v>5.4649723640498013E-2</v>
      </c>
    </row>
    <row r="42" spans="1:11" x14ac:dyDescent="0.2">
      <c r="A42">
        <v>8118</v>
      </c>
      <c r="B42">
        <v>2.75</v>
      </c>
      <c r="C42">
        <f t="shared" si="0"/>
        <v>2.8325999999999993</v>
      </c>
      <c r="D42">
        <f t="shared" si="1"/>
        <v>8.2599999999999341E-2</v>
      </c>
      <c r="E42">
        <f t="shared" si="2"/>
        <v>6.8227599999998913E-3</v>
      </c>
      <c r="G42">
        <f t="shared" si="3"/>
        <v>731431.3495004162</v>
      </c>
      <c r="H42">
        <v>2.75</v>
      </c>
      <c r="I42">
        <f t="shared" si="4"/>
        <v>2.484925398001665</v>
      </c>
      <c r="J42">
        <f t="shared" si="5"/>
        <v>0.26507460199833499</v>
      </c>
      <c r="K42">
        <f t="shared" si="6"/>
        <v>7.0264544624575695E-2</v>
      </c>
    </row>
    <row r="43" spans="1:11" x14ac:dyDescent="0.2">
      <c r="A43">
        <v>7031</v>
      </c>
      <c r="B43">
        <v>2.1</v>
      </c>
      <c r="C43">
        <f t="shared" si="0"/>
        <v>2.1803999999999997</v>
      </c>
      <c r="D43">
        <f t="shared" si="1"/>
        <v>8.0399999999999583E-2</v>
      </c>
      <c r="E43">
        <f t="shared" si="2"/>
        <v>6.4641599999999333E-3</v>
      </c>
      <c r="G43">
        <f t="shared" si="3"/>
        <v>589556.79182840406</v>
      </c>
      <c r="H43">
        <v>2.1</v>
      </c>
      <c r="I43">
        <f t="shared" si="4"/>
        <v>1.9174271673136161</v>
      </c>
      <c r="J43">
        <f t="shared" si="5"/>
        <v>0.18257283268638402</v>
      </c>
      <c r="K43">
        <f t="shared" si="6"/>
        <v>3.3332839235130376E-2</v>
      </c>
    </row>
    <row r="44" spans="1:11" x14ac:dyDescent="0.2">
      <c r="A44">
        <v>7688</v>
      </c>
      <c r="B44">
        <v>2.4</v>
      </c>
      <c r="C44">
        <f t="shared" si="0"/>
        <v>2.5746000000000002</v>
      </c>
      <c r="D44">
        <f t="shared" si="1"/>
        <v>0.17460000000000031</v>
      </c>
      <c r="E44">
        <f t="shared" si="2"/>
        <v>3.0485160000000108E-2</v>
      </c>
      <c r="G44">
        <f t="shared" si="3"/>
        <v>674093.37978651002</v>
      </c>
      <c r="H44">
        <v>2.4</v>
      </c>
      <c r="I44">
        <f t="shared" si="4"/>
        <v>2.25557351914604</v>
      </c>
      <c r="J44">
        <f t="shared" si="5"/>
        <v>0.14442648085395993</v>
      </c>
      <c r="K44">
        <f t="shared" si="6"/>
        <v>2.0859008371859254E-2</v>
      </c>
    </row>
    <row r="45" spans="1:11" x14ac:dyDescent="0.2">
      <c r="A45">
        <v>8116</v>
      </c>
      <c r="B45">
        <v>2.6</v>
      </c>
      <c r="C45">
        <f t="shared" si="0"/>
        <v>2.8313999999999995</v>
      </c>
      <c r="D45">
        <f t="shared" si="1"/>
        <v>0.23139999999999938</v>
      </c>
      <c r="E45">
        <f t="shared" si="2"/>
        <v>5.3545959999999712E-2</v>
      </c>
      <c r="G45">
        <f t="shared" si="3"/>
        <v>731161.06631576072</v>
      </c>
      <c r="H45">
        <v>2.6</v>
      </c>
      <c r="I45">
        <f t="shared" si="4"/>
        <v>2.483844265263043</v>
      </c>
      <c r="J45">
        <f t="shared" si="5"/>
        <v>0.11615573473695706</v>
      </c>
      <c r="K45">
        <f t="shared" si="6"/>
        <v>1.3492154712282333E-2</v>
      </c>
    </row>
    <row r="46" spans="1:11" x14ac:dyDescent="0.2">
      <c r="A46">
        <v>7975</v>
      </c>
      <c r="B46">
        <v>2.5499999999999998</v>
      </c>
      <c r="C46">
        <f t="shared" si="0"/>
        <v>2.7467999999999995</v>
      </c>
      <c r="D46">
        <f t="shared" si="1"/>
        <v>0.19679999999999964</v>
      </c>
      <c r="E46">
        <f t="shared" si="2"/>
        <v>3.873023999999986E-2</v>
      </c>
      <c r="G46">
        <f t="shared" si="3"/>
        <v>712190.27259223373</v>
      </c>
      <c r="H46">
        <v>2.5499999999999998</v>
      </c>
      <c r="I46">
        <f t="shared" si="4"/>
        <v>2.4079610903689348</v>
      </c>
      <c r="J46">
        <f t="shared" si="5"/>
        <v>0.14203890963106502</v>
      </c>
      <c r="K46">
        <f t="shared" si="6"/>
        <v>2.0175051849181856E-2</v>
      </c>
    </row>
    <row r="47" spans="1:11" x14ac:dyDescent="0.2">
      <c r="A47">
        <v>8215</v>
      </c>
      <c r="B47">
        <v>2.95</v>
      </c>
      <c r="C47">
        <f t="shared" si="0"/>
        <v>2.8907999999999996</v>
      </c>
      <c r="D47">
        <f t="shared" si="1"/>
        <v>5.9200000000000585E-2</v>
      </c>
      <c r="E47">
        <f t="shared" si="2"/>
        <v>3.5046400000000692E-3</v>
      </c>
      <c r="G47">
        <f t="shared" si="3"/>
        <v>744579.97446547006</v>
      </c>
      <c r="H47">
        <v>2.95</v>
      </c>
      <c r="I47">
        <f t="shared" si="4"/>
        <v>2.53751989786188</v>
      </c>
      <c r="J47">
        <f t="shared" si="5"/>
        <v>0.41248010213812014</v>
      </c>
      <c r="K47">
        <f t="shared" si="6"/>
        <v>0.17013983465987403</v>
      </c>
    </row>
    <row r="48" spans="1:11" x14ac:dyDescent="0.2">
      <c r="A48">
        <v>7801</v>
      </c>
      <c r="B48">
        <v>2.5499999999999998</v>
      </c>
      <c r="C48">
        <f t="shared" si="0"/>
        <v>2.6423999999999994</v>
      </c>
      <c r="D48">
        <f t="shared" si="1"/>
        <v>9.2399999999999594E-2</v>
      </c>
      <c r="E48">
        <f t="shared" si="2"/>
        <v>8.5377599999999255E-3</v>
      </c>
      <c r="G48">
        <f t="shared" si="3"/>
        <v>689009.82823251525</v>
      </c>
      <c r="H48">
        <v>2.5499999999999998</v>
      </c>
      <c r="I48">
        <f t="shared" si="4"/>
        <v>2.315239312930061</v>
      </c>
      <c r="J48">
        <f t="shared" si="5"/>
        <v>0.2347606870699388</v>
      </c>
      <c r="K48">
        <f t="shared" si="6"/>
        <v>5.5112580193549733E-2</v>
      </c>
    </row>
    <row r="49" spans="1:11" x14ac:dyDescent="0.2">
      <c r="A49">
        <v>8375</v>
      </c>
      <c r="B49">
        <v>2.8</v>
      </c>
      <c r="C49">
        <f t="shared" si="0"/>
        <v>2.9867999999999997</v>
      </c>
      <c r="D49">
        <f t="shared" si="1"/>
        <v>0.18679999999999986</v>
      </c>
      <c r="E49">
        <f t="shared" si="2"/>
        <v>3.4894239999999944E-2</v>
      </c>
      <c r="G49">
        <f t="shared" si="3"/>
        <v>766438.34349215566</v>
      </c>
      <c r="H49">
        <v>2.8</v>
      </c>
      <c r="I49">
        <f t="shared" si="4"/>
        <v>2.6249533739686228</v>
      </c>
      <c r="J49">
        <f t="shared" si="5"/>
        <v>0.175046626031377</v>
      </c>
      <c r="K49">
        <f t="shared" si="6"/>
        <v>3.0641321284968749E-2</v>
      </c>
    </row>
    <row r="50" spans="1:11" x14ac:dyDescent="0.2">
      <c r="A50">
        <v>7705</v>
      </c>
      <c r="B50">
        <v>2.5</v>
      </c>
      <c r="C50">
        <f t="shared" si="0"/>
        <v>2.5847999999999995</v>
      </c>
      <c r="D50">
        <f t="shared" si="1"/>
        <v>8.4799999999999542E-2</v>
      </c>
      <c r="E50">
        <f t="shared" si="2"/>
        <v>7.191039999999922E-3</v>
      </c>
      <c r="G50">
        <f t="shared" si="3"/>
        <v>676330.48698472849</v>
      </c>
      <c r="H50">
        <v>2.5</v>
      </c>
      <c r="I50">
        <f t="shared" si="4"/>
        <v>2.2645219479389138</v>
      </c>
      <c r="J50">
        <f t="shared" si="5"/>
        <v>0.23547805206108618</v>
      </c>
      <c r="K50">
        <f t="shared" si="6"/>
        <v>5.5449913002483614E-2</v>
      </c>
    </row>
    <row r="51" spans="1:11" x14ac:dyDescent="0.2">
      <c r="A51">
        <v>7801</v>
      </c>
      <c r="B51">
        <v>2.4500000000000002</v>
      </c>
      <c r="C51">
        <f t="shared" si="0"/>
        <v>2.6423999999999994</v>
      </c>
      <c r="D51">
        <f t="shared" si="1"/>
        <v>0.19239999999999924</v>
      </c>
      <c r="E51">
        <f t="shared" si="2"/>
        <v>3.7017759999999705E-2</v>
      </c>
      <c r="G51">
        <f t="shared" si="3"/>
        <v>689009.82823251525</v>
      </c>
      <c r="H51">
        <v>2.4500000000000002</v>
      </c>
      <c r="I51">
        <f t="shared" si="4"/>
        <v>2.315239312930061</v>
      </c>
      <c r="J51">
        <f t="shared" si="5"/>
        <v>0.13476068706993916</v>
      </c>
      <c r="K51">
        <f t="shared" si="6"/>
        <v>1.8160442779562067E-2</v>
      </c>
    </row>
    <row r="52" spans="1:11" x14ac:dyDescent="0.2">
      <c r="A52">
        <v>7336</v>
      </c>
      <c r="B52">
        <v>2.1</v>
      </c>
      <c r="C52">
        <f t="shared" si="0"/>
        <v>2.3633999999999995</v>
      </c>
      <c r="D52">
        <f t="shared" si="1"/>
        <v>0.26339999999999941</v>
      </c>
      <c r="E52">
        <f t="shared" si="2"/>
        <v>6.9379559999999688E-2</v>
      </c>
      <c r="G52">
        <f t="shared" si="3"/>
        <v>628331.71896379697</v>
      </c>
      <c r="H52">
        <v>2.1</v>
      </c>
      <c r="I52">
        <f t="shared" si="4"/>
        <v>2.0725268758551878</v>
      </c>
      <c r="J52">
        <f t="shared" si="5"/>
        <v>2.7473124144812289E-2</v>
      </c>
      <c r="K52">
        <f t="shared" si="6"/>
        <v>7.5477255027626793E-4</v>
      </c>
    </row>
    <row r="53" spans="1:11" x14ac:dyDescent="0.2">
      <c r="D53">
        <f>AVERAGE(D3:D52)</f>
        <v>0.12353199999999984</v>
      </c>
      <c r="E53">
        <f>AVERAGE(E3:E52)</f>
        <v>2.4846320799999964E-2</v>
      </c>
      <c r="J53">
        <f>AVERAGE(J3:J52)</f>
        <v>0.28592231777135008</v>
      </c>
      <c r="K53">
        <f t="shared" si="6"/>
        <v>8.1751571799740894E-2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陈若愚</dc:creator>
  <cp:lastModifiedBy>lenovo</cp:lastModifiedBy>
  <dcterms:created xsi:type="dcterms:W3CDTF">2015-06-05T18:19:34Z</dcterms:created>
  <dcterms:modified xsi:type="dcterms:W3CDTF">2020-05-13T20:51:43Z</dcterms:modified>
</cp:coreProperties>
</file>