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MAK\Downloads\"/>
    </mc:Choice>
  </mc:AlternateContent>
  <xr:revisionPtr revIDLastSave="0" documentId="13_ncr:1_{940DC05E-09BD-4E8B-A62D-7F8F7C2CAED8}" xr6:coauthVersionLast="47" xr6:coauthVersionMax="47" xr10:uidLastSave="{00000000-0000-0000-0000-000000000000}"/>
  <bookViews>
    <workbookView xWindow="-120" yWindow="-120" windowWidth="29040" windowHeight="15720" activeTab="1" xr2:uid="{14CACE7D-B5B2-467F-93C2-41D3B08A2C83}"/>
  </bookViews>
  <sheets>
    <sheet name="retail_sales_dataset (2)" sheetId="2" r:id="rId1"/>
    <sheet name="Hoja1" sheetId="9" r:id="rId2"/>
    <sheet name="Hoja5" sheetId="7" r:id="rId3"/>
    <sheet name="Hoja4" sheetId="6" r:id="rId4"/>
    <sheet name="Hoja2" sheetId="3" r:id="rId5"/>
  </sheets>
  <definedNames>
    <definedName name="_xlchart.v1.0" hidden="1">Hoja1!$P$15:$P$20</definedName>
    <definedName name="_xlchart.v1.1" hidden="1">Hoja1!$Q$14</definedName>
    <definedName name="_xlchart.v1.2" hidden="1">Hoja1!$Q$15:$Q$20</definedName>
    <definedName name="DatosExternos_1" localSheetId="1" hidden="1">Hoja1!$A$1:$K$1001</definedName>
    <definedName name="DatosExternos_1" localSheetId="0" hidden="1">'retail_sales_dataset (2)'!$A$1:$K$1001</definedName>
  </definedNames>
  <calcPr calcId="191029"/>
  <pivotCaches>
    <pivotCache cacheId="0" r:id="rId6"/>
    <pivotCache cacheId="1" r:id="rId7"/>
    <pivotCache cacheId="1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9" l="1"/>
  <c r="Q32" i="9"/>
  <c r="T29" i="9"/>
  <c r="S29" i="9"/>
  <c r="R29" i="9"/>
  <c r="Q29" i="9"/>
  <c r="P29" i="9"/>
  <c r="N32" i="9"/>
  <c r="N30" i="9"/>
  <c r="N31" i="9"/>
  <c r="N29" i="9"/>
  <c r="N28" i="9"/>
  <c r="O7" i="7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J6" i="7"/>
  <c r="J7" i="7"/>
  <c r="J8" i="7"/>
  <c r="J9" i="7"/>
  <c r="J10" i="7"/>
  <c r="N6" i="9"/>
  <c r="N5" i="9"/>
  <c r="N4" i="9"/>
  <c r="M3" i="2" l="1"/>
  <c r="R13" i="7"/>
  <c r="P7" i="7"/>
  <c r="R14" i="7"/>
  <c r="Q7" i="7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M240" i="6"/>
  <c r="R240" i="6"/>
  <c r="R7" i="7" l="1"/>
  <c r="M4" i="2"/>
  <c r="M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6B3924-E659-40BC-AE76-58BA396F4E9B}" keepAlive="1" name="Consulta - retail_sales_dataset (2)" description="Conexión a la consulta 'retail_sales_dataset (2)' en el libro." type="5" refreshedVersion="8" background="1" saveData="1">
    <dbPr connection="Provider=Microsoft.Mashup.OleDb.1;Data Source=$Workbook$;Location=&quot;retail_sales_dataset (2)&quot;;Extended Properties=&quot;&quot;" command="SELECT * FROM [retail_sales_dataset (2)]"/>
  </connection>
  <connection id="2" xr16:uid="{5B93658E-8FAD-40CC-93FD-E47A424EE095}" keepAlive="1" name="Consulta - retail_sales_dataset (3)" description="Conexión a la consulta 'retail_sales_dataset (3)' en el libro." type="5" refreshedVersion="8" background="1" saveData="1">
    <dbPr connection="Provider=Microsoft.Mashup.OleDb.1;Data Source=$Workbook$;Location=&quot;retail_sales_dataset (3)&quot;;Extended Properties=&quot;&quot;" command="SELECT * FROM [retail_sales_dataset (3)]"/>
  </connection>
</connections>
</file>

<file path=xl/sharedStrings.xml><?xml version="1.0" encoding="utf-8"?>
<sst xmlns="http://schemas.openxmlformats.org/spreadsheetml/2006/main" count="12466" uniqueCount="1076">
  <si>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</si>
  <si>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</si>
  <si>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</si>
  <si>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</si>
  <si>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</si>
  <si>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</si>
  <si>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</si>
  <si>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</si>
  <si>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</si>
  <si>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</si>
  <si>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</si>
  <si>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</si>
  <si>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</si>
  <si>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</si>
  <si>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</si>
  <si>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</si>
  <si>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</si>
  <si>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</si>
  <si>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</si>
  <si>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</si>
  <si>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</si>
  <si>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</si>
  <si>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</si>
  <si>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</si>
  <si>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</si>
  <si>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</si>
  <si>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</si>
  <si>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</si>
  <si>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</si>
  <si>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</si>
  <si>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</si>
  <si>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</si>
  <si>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</si>
  <si>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</si>
  <si>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</si>
  <si>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</si>
  <si>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</si>
  <si>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</si>
  <si>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</si>
  <si>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</si>
  <si>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</si>
  <si>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</si>
  <si>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</si>
  <si>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</si>
  <si>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</si>
  <si>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</si>
  <si>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</si>
  <si>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</si>
  <si>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</si>
  <si>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</si>
  <si>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</si>
  <si>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</si>
  <si>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</si>
  <si>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</si>
  <si>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</si>
  <si>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</si>
  <si>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</si>
  <si>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</si>
  <si>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</si>
  <si>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</si>
  <si>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</si>
  <si>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</si>
  <si>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</si>
  <si>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</si>
  <si>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</si>
  <si>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</si>
  <si>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</si>
  <si>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</si>
  <si>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</si>
  <si>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</si>
  <si>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</si>
  <si>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</si>
  <si>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</si>
  <si>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</si>
  <si>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</si>
  <si>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</si>
  <si>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</si>
  <si>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</si>
  <si>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</si>
  <si>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</si>
  <si>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</si>
  <si>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</si>
  <si>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</si>
  <si>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</si>
  <si>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</si>
  <si>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</si>
  <si>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</si>
  <si>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</si>
  <si>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</si>
  <si>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</si>
  <si>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</si>
  <si>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</si>
  <si>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</si>
  <si>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</si>
  <si>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</si>
  <si>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</si>
  <si>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</si>
  <si>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</si>
  <si>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</si>
  <si>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</si>
  <si>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</si>
  <si>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</si>
  <si>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</si>
  <si>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</si>
  <si>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</si>
  <si>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</si>
  <si>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</si>
  <si>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</si>
  <si>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</si>
  <si>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</si>
  <si>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</si>
  <si>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</si>
  <si>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</si>
  <si>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</si>
  <si>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</si>
  <si>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</si>
  <si>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</si>
  <si>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</si>
  <si>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</si>
  <si>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</si>
  <si>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</si>
  <si>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</si>
  <si>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</si>
  <si>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</si>
  <si>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</si>
  <si>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</si>
  <si>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</si>
  <si>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</si>
  <si>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</si>
  <si>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</si>
  <si>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</si>
  <si>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</si>
  <si>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</si>
  <si>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</si>
  <si>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</si>
  <si>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</si>
  <si>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</si>
  <si>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</si>
  <si>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</si>
  <si>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</si>
  <si>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</si>
  <si>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</si>
  <si>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</si>
  <si>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</si>
  <si>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</si>
  <si>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</si>
  <si>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</si>
  <si>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</si>
  <si>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</si>
  <si>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</si>
  <si>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</si>
  <si>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</si>
  <si>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</si>
  <si>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</si>
  <si>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</si>
  <si>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</si>
  <si>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</si>
  <si>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</si>
  <si>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</si>
  <si>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</si>
  <si>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</si>
  <si>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</si>
  <si>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</si>
  <si>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</si>
  <si>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</si>
  <si>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</si>
  <si>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</si>
  <si>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</si>
  <si>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</si>
  <si>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</si>
  <si>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</si>
  <si>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</si>
  <si>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</si>
  <si>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</si>
  <si>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</si>
  <si>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</si>
  <si>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</si>
  <si>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</si>
  <si>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</si>
  <si>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</si>
  <si>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</si>
  <si>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</si>
  <si>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</si>
  <si>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</si>
  <si>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</si>
  <si>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</si>
  <si>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</si>
  <si>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</si>
  <si>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</si>
  <si>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</si>
  <si>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</si>
  <si>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</si>
  <si>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</si>
  <si>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</si>
  <si>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</si>
  <si>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</si>
  <si>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</si>
  <si>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</si>
  <si>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</si>
  <si>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</si>
  <si>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</si>
  <si>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</si>
  <si>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</si>
  <si>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</si>
  <si>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</si>
  <si>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</si>
  <si>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</si>
  <si>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</si>
  <si>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</si>
  <si>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</si>
  <si>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</si>
  <si>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</si>
  <si>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</si>
  <si>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</si>
  <si>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</si>
  <si>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</si>
  <si>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</si>
  <si>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</si>
  <si>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</si>
  <si>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</si>
  <si>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</si>
  <si>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</si>
  <si>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</si>
  <si>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</si>
  <si>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</si>
  <si>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</si>
  <si>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</si>
  <si>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</si>
  <si>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</si>
  <si>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</si>
  <si>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</si>
  <si>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</si>
  <si>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</si>
  <si>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</si>
  <si>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</si>
  <si>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</si>
  <si>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</si>
  <si>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</si>
  <si>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</si>
  <si>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</si>
  <si>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</si>
  <si>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</si>
  <si>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</si>
  <si>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</si>
  <si>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</si>
  <si>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</si>
  <si>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</si>
  <si>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</si>
  <si>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</si>
  <si>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</si>
  <si>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</si>
  <si>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</si>
  <si>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</si>
  <si>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</si>
  <si>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</si>
  <si>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</si>
  <si>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</si>
  <si>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</si>
  <si>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</si>
  <si>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</si>
  <si>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</si>
  <si>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</si>
  <si>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</si>
  <si>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</si>
  <si>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</si>
  <si>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</si>
  <si>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</si>
  <si>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</si>
  <si>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</si>
  <si>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</si>
  <si>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</si>
  <si>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</si>
  <si>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</si>
  <si>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</si>
  <si>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</si>
  <si>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</si>
  <si>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</si>
  <si>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</si>
  <si>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</si>
  <si>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</si>
  <si>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</si>
  <si>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</si>
  <si>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</si>
  <si>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</si>
  <si>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</si>
  <si>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</si>
  <si>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</si>
  <si>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</si>
  <si>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</si>
  <si>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</si>
  <si>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</si>
  <si>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</si>
  <si>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</si>
  <si>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</si>
  <si>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</si>
  <si>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</si>
  <si>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</si>
  <si>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</si>
  <si>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</si>
  <si>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</si>
  <si>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</si>
  <si>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</si>
  <si>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</si>
  <si>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</si>
  <si>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</si>
  <si>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</si>
  <si>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</si>
  <si>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</si>
  <si>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</si>
  <si>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</si>
  <si>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</si>
  <si>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</si>
  <si>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</si>
  <si>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</si>
  <si>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</si>
  <si>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</si>
  <si>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</si>
  <si>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</si>
  <si>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</si>
  <si>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</si>
  <si>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</si>
  <si>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</si>
  <si>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</si>
  <si>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</si>
  <si>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</si>
  <si>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</si>
  <si>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</si>
  <si>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</si>
  <si>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</si>
  <si>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</si>
  <si>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</si>
  <si>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</si>
  <si>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</si>
  <si>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</si>
  <si>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</si>
  <si>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</si>
  <si>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</si>
  <si>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</si>
  <si>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</si>
  <si>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</si>
  <si>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</si>
  <si>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</si>
  <si>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</si>
  <si>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</si>
  <si>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</si>
  <si>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</si>
  <si>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</si>
  <si>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</si>
  <si>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</si>
  <si>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</si>
  <si>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</si>
  <si>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</si>
  <si>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</si>
  <si>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</si>
  <si>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</si>
  <si>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</si>
  <si>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</si>
  <si>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</si>
  <si>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</si>
  <si>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</si>
  <si>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</si>
  <si>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</si>
  <si>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</si>
  <si>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</si>
  <si>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</si>
  <si>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</si>
  <si>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</si>
  <si>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</si>
  <si>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</si>
  <si>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</si>
  <si>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</si>
  <si>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</si>
  <si>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</si>
  <si>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</si>
  <si>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</si>
  <si>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</si>
  <si>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</si>
  <si>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</si>
  <si>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</si>
  <si>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</si>
  <si>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</si>
  <si>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</si>
  <si>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</si>
  <si>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</si>
  <si>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</si>
  <si>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</si>
  <si>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</si>
  <si>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</si>
  <si>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</si>
  <si>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</si>
  <si>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</si>
  <si>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</si>
  <si>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</si>
  <si>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</si>
  <si>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</si>
  <si>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</si>
  <si>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</si>
  <si>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</si>
  <si>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</si>
  <si>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</si>
  <si>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</si>
  <si>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</si>
  <si>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</si>
  <si>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</si>
  <si>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</si>
  <si>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</si>
  <si>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</si>
  <si>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</si>
  <si>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</si>
  <si>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</si>
  <si>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</si>
  <si>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</si>
  <si>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</si>
  <si>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</si>
  <si>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</si>
  <si>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</si>
  <si>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</si>
  <si>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</si>
  <si>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</si>
  <si>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</si>
  <si>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</si>
  <si>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</si>
  <si>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</si>
  <si>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</si>
  <si>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</si>
  <si>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</si>
  <si>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</si>
  <si>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</si>
  <si>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</si>
  <si>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</si>
  <si>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</si>
  <si>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</si>
  <si>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</si>
  <si>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</si>
  <si>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</si>
  <si>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</si>
  <si>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</si>
  <si>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</si>
  <si>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</si>
  <si>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</si>
  <si>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</si>
  <si>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</si>
  <si>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</si>
  <si>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</si>
  <si>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</si>
  <si>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</si>
  <si>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</si>
  <si>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</si>
  <si>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</si>
  <si>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</si>
  <si>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</si>
  <si>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</si>
  <si>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</si>
  <si>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</si>
  <si>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</si>
  <si>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</si>
  <si>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</si>
  <si>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</si>
  <si>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</si>
  <si>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</si>
  <si>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</si>
  <si>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</si>
  <si>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</si>
  <si>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</si>
  <si>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</si>
  <si>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</si>
  <si>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</si>
  <si>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</si>
  <si>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</si>
  <si>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</si>
  <si>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</si>
  <si>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</si>
  <si>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</si>
  <si>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</si>
  <si>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</si>
  <si>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</si>
  <si>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</si>
  <si>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</si>
  <si>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</si>
  <si>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</si>
  <si>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</si>
  <si>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</si>
  <si>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</si>
  <si>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</si>
  <si>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</si>
  <si>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</si>
  <si>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</si>
  <si>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</si>
  <si>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</si>
  <si>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</si>
  <si>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</si>
  <si>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</si>
  <si>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</si>
  <si>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</si>
  <si>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</si>
  <si>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</si>
  <si>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</si>
  <si>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</si>
  <si>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</si>
  <si>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</si>
  <si>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</si>
  <si>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</si>
  <si>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</si>
  <si>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</si>
  <si>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</si>
  <si>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</si>
  <si>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</si>
  <si>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</si>
  <si>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</si>
  <si>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</si>
  <si>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</si>
  <si>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</si>
  <si>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</si>
  <si>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</si>
  <si>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</si>
  <si>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</si>
  <si>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</si>
  <si>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</si>
  <si>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</si>
  <si>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</si>
  <si>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</si>
  <si>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</si>
  <si>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</si>
  <si>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</si>
  <si>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</si>
  <si>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</si>
  <si>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</si>
  <si>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</si>
  <si>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</si>
  <si>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</si>
  <si>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</si>
  <si>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</si>
  <si>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</si>
  <si>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</si>
  <si>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</si>
  <si>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</si>
  <si>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</si>
  <si>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</si>
  <si>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</si>
  <si>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</si>
  <si>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</si>
  <si>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</si>
  <si>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</si>
  <si>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</si>
  <si>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</si>
  <si>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</si>
  <si>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</si>
  <si>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</si>
  <si>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</si>
  <si>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</si>
  <si>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</si>
  <si>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</si>
  <si>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</si>
  <si>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</si>
  <si>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</si>
  <si>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</si>
  <si>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</si>
  <si>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</si>
  <si>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</si>
  <si>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</si>
  <si>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</si>
  <si>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</si>
  <si>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</si>
  <si>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</si>
  <si>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</si>
  <si>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</si>
  <si>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</si>
  <si>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</si>
  <si>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</si>
  <si>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</si>
  <si>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</si>
  <si>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</si>
  <si>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</si>
  <si>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</si>
  <si>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</si>
  <si>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</si>
  <si>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</si>
  <si>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</si>
  <si>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</si>
  <si>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</si>
  <si>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</si>
  <si>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</si>
  <si>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</si>
  <si>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</si>
  <si>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</si>
  <si>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</si>
  <si>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</si>
  <si>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</si>
  <si>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</si>
  <si>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</si>
  <si>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</si>
  <si>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</si>
  <si>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</si>
  <si>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</si>
  <si>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</si>
  <si>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</si>
  <si>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</si>
  <si>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</si>
  <si>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</si>
  <si>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</si>
  <si>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</si>
  <si>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</si>
  <si>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</si>
  <si>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</si>
  <si>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</si>
  <si>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</si>
  <si>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</si>
  <si>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</si>
  <si>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</si>
  <si>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</si>
  <si>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</si>
  <si>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</si>
  <si>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</si>
  <si>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</si>
  <si>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</si>
  <si>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</si>
  <si>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</si>
  <si>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</si>
  <si>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</si>
  <si>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</si>
  <si>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</si>
  <si>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</si>
  <si>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</si>
  <si>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</si>
  <si>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</si>
  <si>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</si>
  <si>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</si>
  <si>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</si>
  <si>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</si>
  <si>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</si>
  <si>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</si>
  <si>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</si>
  <si>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</si>
  <si>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</si>
  <si>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</si>
  <si>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</si>
  <si>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</si>
  <si>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</si>
  <si>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</si>
  <si>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</si>
  <si>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</si>
  <si>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</si>
  <si>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</si>
  <si>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</si>
  <si>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</si>
  <si>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</si>
  <si>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</si>
  <si>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</si>
  <si>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</si>
  <si>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</si>
  <si>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</si>
  <si>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</si>
  <si>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</si>
  <si>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</si>
  <si>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</si>
  <si>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</si>
  <si>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</si>
  <si>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</si>
  <si>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</si>
  <si>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</si>
  <si>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</si>
  <si>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</si>
  <si>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</si>
  <si>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</si>
  <si>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</si>
  <si>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</si>
  <si>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</si>
  <si>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</si>
  <si>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</si>
  <si>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</si>
  <si>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</si>
  <si>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</si>
  <si>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</si>
  <si>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</si>
  <si>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</si>
  <si>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</si>
  <si>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</si>
  <si>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</si>
  <si>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</si>
  <si>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</si>
  <si>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</si>
  <si>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</si>
  <si>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</si>
  <si>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</si>
  <si>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</si>
  <si>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</si>
  <si>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</si>
  <si>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</si>
  <si>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</si>
  <si>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</si>
  <si>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</si>
  <si>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</si>
  <si>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</si>
  <si>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</si>
  <si>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</si>
  <si>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</si>
  <si>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</si>
  <si>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</si>
  <si>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</si>
  <si>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</si>
  <si>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</si>
  <si>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</si>
  <si>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</si>
  <si>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</si>
  <si>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</si>
  <si>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</si>
  <si>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</si>
  <si>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</si>
  <si>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</si>
  <si>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</si>
  <si>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</si>
  <si>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</si>
  <si>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</si>
  <si>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</si>
  <si>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</si>
  <si>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</si>
  <si>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</si>
  <si>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</si>
  <si>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</si>
  <si>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</si>
  <si>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</si>
  <si>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</si>
  <si>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</si>
  <si>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</si>
  <si>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</si>
  <si>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</si>
  <si>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</si>
  <si>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</si>
  <si>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</si>
  <si>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</si>
  <si>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</si>
  <si>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</si>
  <si>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</si>
  <si>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</si>
  <si>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</si>
  <si>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</si>
  <si>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</si>
  <si>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</si>
  <si>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</si>
  <si>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</si>
  <si>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</si>
  <si>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</si>
  <si>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</si>
  <si>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</si>
  <si>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</si>
  <si>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</si>
  <si>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</si>
  <si>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</si>
  <si>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</si>
  <si>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</si>
  <si>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</si>
  <si>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</si>
  <si>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</si>
  <si>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</si>
  <si>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</si>
  <si>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</si>
  <si>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</si>
  <si>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</si>
  <si>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</si>
  <si>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</si>
  <si>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</si>
  <si>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</si>
  <si>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</si>
  <si>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</si>
  <si>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</si>
  <si>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</si>
  <si>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</si>
  <si>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</si>
  <si>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</si>
  <si>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</si>
  <si>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</si>
  <si>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</si>
  <si>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</si>
  <si>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</si>
  <si>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</si>
  <si>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</si>
  <si>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</si>
  <si>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</si>
  <si>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</si>
  <si>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</si>
  <si>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</si>
  <si>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</si>
  <si>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</si>
  <si>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</si>
  <si>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</si>
  <si>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</si>
  <si>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</si>
  <si>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</si>
  <si>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</si>
  <si>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</si>
  <si>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</si>
  <si>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</si>
  <si>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</si>
  <si>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</si>
  <si>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</si>
  <si>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</si>
  <si>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</si>
  <si>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</si>
  <si>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</si>
  <si>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</si>
  <si>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</si>
  <si>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</si>
  <si>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</si>
  <si>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</si>
  <si>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</si>
  <si>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</si>
  <si>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</si>
  <si>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</si>
  <si>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</si>
  <si>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</si>
  <si>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</si>
  <si>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</si>
  <si>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</si>
  <si>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</si>
  <si>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</si>
  <si>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</si>
  <si>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</si>
  <si>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</si>
  <si>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</si>
  <si>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</si>
  <si>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</si>
  <si>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</si>
  <si>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</si>
  <si>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</si>
  <si>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</si>
  <si>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</si>
  <si>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</si>
  <si>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</si>
  <si>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</si>
  <si>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</si>
  <si>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</si>
  <si>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</si>
  <si>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</si>
  <si>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</si>
  <si>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</si>
  <si>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</si>
  <si>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</si>
  <si>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</si>
  <si>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</si>
  <si>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</si>
  <si>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</si>
  <si>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</si>
  <si>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</si>
  <si>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</si>
  <si>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</si>
  <si>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</si>
  <si>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</si>
  <si>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</si>
  <si>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</si>
  <si>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</si>
  <si>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</si>
  <si>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</si>
  <si>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</si>
  <si>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</si>
  <si>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</si>
  <si>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</si>
  <si>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</si>
  <si>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</si>
  <si>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</si>
  <si>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</si>
  <si>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</si>
  <si>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</si>
  <si>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</si>
  <si>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</si>
  <si>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</si>
  <si>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</si>
  <si>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</si>
  <si>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</si>
  <si>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</si>
  <si>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</si>
  <si>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</si>
  <si>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</si>
  <si>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</si>
  <si>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</si>
  <si>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</si>
  <si>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</si>
  <si>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</si>
  <si>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</si>
  <si>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</si>
  <si>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</si>
  <si>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</si>
  <si>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</si>
  <si>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</si>
  <si>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</si>
  <si>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</si>
  <si>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</si>
  <si>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</si>
  <si>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</si>
  <si>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</si>
  <si>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</si>
  <si>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</si>
  <si>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</si>
  <si>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</si>
  <si>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</si>
  <si>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</si>
  <si>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</si>
  <si>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</si>
  <si>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</si>
  <si>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</si>
  <si>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</si>
  <si>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</si>
  <si>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</si>
  <si>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</si>
  <si>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</si>
  <si>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</si>
  <si>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</si>
  <si>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</si>
  <si>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</si>
  <si>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</si>
  <si>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</si>
  <si>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</si>
  <si>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</si>
  <si>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</si>
  <si>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</si>
  <si>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</si>
  <si>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</si>
  <si>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</si>
  <si>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</si>
  <si>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</si>
  <si>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</si>
  <si>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</si>
  <si>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</si>
  <si>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</si>
  <si>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</si>
  <si>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</si>
  <si>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</si>
  <si>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</si>
  <si>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</si>
  <si>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</si>
  <si>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</si>
  <si>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</si>
  <si>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</si>
  <si>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</si>
  <si>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</si>
  <si>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</si>
  <si>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</si>
  <si>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</si>
  <si>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</si>
  <si>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</si>
  <si>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</si>
  <si>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</si>
  <si>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</si>
  <si>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</si>
  <si>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</si>
  <si>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</si>
  <si>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</si>
  <si>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</si>
  <si>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</si>
  <si>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</si>
  <si>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</si>
  <si>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</si>
  <si>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</si>
  <si>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</si>
  <si>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</si>
  <si>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</si>
  <si>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</si>
  <si>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</si>
  <si>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</si>
  <si>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</si>
  <si>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</si>
  <si>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</si>
  <si>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</si>
  <si>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</si>
  <si>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</si>
  <si>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</si>
  <si>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</si>
  <si>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</si>
  <si>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</si>
  <si>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</si>
  <si>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</si>
  <si>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</si>
  <si>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</si>
  <si>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</si>
  <si>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</si>
  <si>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</si>
  <si>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</si>
  <si>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</si>
  <si>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</si>
  <si>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</si>
  <si>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</si>
  <si>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</si>
  <si>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</si>
  <si>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</si>
  <si>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</si>
  <si>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</si>
  <si>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</si>
  <si>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</si>
  <si>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</si>
  <si>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</si>
  <si>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</si>
  <si>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</si>
  <si>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</si>
  <si>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</si>
  <si>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</si>
  <si>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</si>
  <si>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</si>
  <si>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</si>
  <si>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</si>
  <si>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</si>
  <si>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</si>
  <si>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</si>
  <si>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</si>
  <si>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</si>
  <si>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</si>
  <si>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</si>
  <si>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</si>
  <si>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</si>
  <si>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</si>
  <si>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</si>
  <si>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</si>
  <si>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</si>
  <si>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</si>
  <si>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</si>
  <si>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</si>
  <si>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Etiquetas de fila</t>
  </si>
  <si>
    <t>Total general</t>
  </si>
  <si>
    <t>Suma de Total Amount</t>
  </si>
  <si>
    <t>Etiquetas de columna</t>
  </si>
  <si>
    <t>Porcentaje</t>
  </si>
  <si>
    <t>Cantidad vendido</t>
  </si>
  <si>
    <t>Total vendido</t>
  </si>
  <si>
    <t>Suma de Quantity</t>
  </si>
  <si>
    <t>Promedio gasto por compras de cada cliente</t>
  </si>
  <si>
    <t>Suma de Price per Unit</t>
  </si>
  <si>
    <t>Histograma</t>
  </si>
  <si>
    <t>Distribuccion de edad de los clientes</t>
  </si>
  <si>
    <t>Age Group</t>
  </si>
  <si>
    <t>10-20</t>
  </si>
  <si>
    <t>21-30</t>
  </si>
  <si>
    <t>31-40</t>
  </si>
  <si>
    <t>41-50</t>
  </si>
  <si>
    <t>51-60</t>
  </si>
  <si>
    <t>Cuenta de Customer ID</t>
  </si>
  <si>
    <t>20-30</t>
  </si>
  <si>
    <t>30-40</t>
  </si>
  <si>
    <t>40-50</t>
  </si>
  <si>
    <t>50-60</t>
  </si>
  <si>
    <t>Age Stege</t>
  </si>
  <si>
    <t>60+</t>
  </si>
  <si>
    <t xml:space="preserve">Minimo </t>
  </si>
  <si>
    <t>1 er cuartil</t>
  </si>
  <si>
    <t>Mediana o cuartil 2</t>
  </si>
  <si>
    <t>3 er Cuartil</t>
  </si>
  <si>
    <t>Maximo</t>
  </si>
  <si>
    <t>Invisible base</t>
  </si>
  <si>
    <t>Q1 a Mediana</t>
  </si>
  <si>
    <t>Mediana a Q3</t>
  </si>
  <si>
    <t>Bigote inferior</t>
  </si>
  <si>
    <t>Bigote superior</t>
  </si>
  <si>
    <t>Valor positivo</t>
  </si>
  <si>
    <t>Valor negativo</t>
  </si>
  <si>
    <t>Min sale</t>
  </si>
  <si>
    <t>2023</t>
  </si>
  <si>
    <t>2024</t>
  </si>
  <si>
    <t>Suma de Transaction ID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</si>
  <si>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</si>
  <si>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</si>
  <si>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</si>
  <si>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</si>
  <si>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</si>
  <si>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</si>
  <si>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</si>
  <si>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</si>
  <si>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</si>
  <si>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</si>
  <si>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</si>
  <si>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</si>
  <si>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 Amount.</t>
  </si>
  <si>
    <t>Total Quantity</t>
  </si>
  <si>
    <t>Total</t>
  </si>
  <si>
    <t xml:space="preserve"> </t>
  </si>
  <si>
    <t xml:space="preserve">Para boxplot </t>
  </si>
  <si>
    <t>Average sale</t>
  </si>
  <si>
    <t>Max sale</t>
  </si>
  <si>
    <t>Positivo</t>
  </si>
  <si>
    <t>Negativo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</si>
</sst>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$&quot;\ * #,##0.00_-;\-&quot;$&quot;\ * #,##0.00_-;_-&quot;$&quot;\ * &quot;-&quot;??_-;_-@_-"/>
    <numFmt numFmtId="164" formatCode="&quot;$&quot;\ #,##0.00"/>
    <numFmt numFmtId="165" formatCode="#,##0;[Red]#,##0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14" fontId="0" fillId="3" borderId="2" xfId="0" applyNumberFormat="1" applyFill="1" applyBorder="1"/>
    <xf numFmtId="2" fontId="0" fillId="3" borderId="2" xfId="0" applyNumberFormat="1" applyFill="1" applyBorder="1"/>
    <xf numFmtId="164" fontId="0" fillId="3" borderId="2" xfId="0" applyNumberFormat="1" applyFill="1" applyBorder="1"/>
    <xf numFmtId="44" fontId="0" fillId="3" borderId="3" xfId="1" applyFont="1" applyFill="1" applyBorder="1"/>
    <xf numFmtId="14" fontId="0" fillId="0" borderId="2" xfId="0" applyNumberFormat="1" applyBorder="1"/>
    <xf numFmtId="2" fontId="0" fillId="0" borderId="2" xfId="0" applyNumberFormat="1" applyBorder="1"/>
    <xf numFmtId="164" fontId="0" fillId="0" borderId="2" xfId="0" applyNumberFormat="1" applyBorder="1"/>
    <xf numFmtId="44" fontId="0" fillId="0" borderId="3" xfId="1" applyFont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4" xfId="0" applyBorder="1"/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Moneda" xfId="1" builtinId="4"/>
    <cellStyle name="Normal" xfId="0" builtinId="0"/>
  </cellStyles>
  <dxfs count="40">
    <dxf>
      <numFmt numFmtId="34" formatCode="_-&quot;$&quot;\ * #,##0.00_-;\-&quot;$&quot;\ * #,##0.00_-;_-&quot;$&quot;\ * &quot;-&quot;??_-;_-@_-"/>
    </dxf>
    <dxf>
      <numFmt numFmtId="165" formatCode="#,##0;[Red]#,##0"/>
    </dxf>
    <dxf>
      <numFmt numFmtId="165" formatCode="#,##0;[Red]#,##0"/>
    </dxf>
    <dxf>
      <numFmt numFmtId="14" formatCode="0.0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&quot;$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&quot;$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fill>
        <gradientFill degree="90">
          <stop position="0">
            <color rgb="FFEAF3F9"/>
          </stop>
          <stop position="1">
            <color rgb="FFC8E0F1"/>
          </stop>
        </gradientFill>
      </fill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color theme="1" tint="0.34998626667073579"/>
        <name val="Calibri"/>
        <family val="2"/>
        <scheme val="none"/>
      </font>
      <fill>
        <gradientFill degree="90">
          <stop position="0">
            <color rgb="FFEAF3F9"/>
          </stop>
          <stop position="1">
            <color rgb="FFC8E0F1"/>
          </stop>
        </gradientFill>
      </fill>
    </dxf>
    <dxf>
      <fill>
        <gradientFill degree="90">
          <stop position="0">
            <color theme="0" tint="-0.1490218817712943"/>
          </stop>
          <stop position="1">
            <color rgb="FFE6F0FA"/>
          </stop>
        </gradientFill>
      </fill>
    </dxf>
    <dxf>
      <font>
        <b/>
        <sz val="11"/>
        <color theme="1"/>
      </font>
    </dxf>
    <dxf>
      <font>
        <color theme="1" tint="0.34998626667073579"/>
      </font>
      <fill>
        <gradientFill degree="90">
          <stop position="0">
            <color rgb="FFEAF3F9"/>
          </stop>
          <stop position="1">
            <color rgb="FFC8E0F1"/>
          </stop>
        </gradientFill>
      </fill>
      <border diagonalUp="0" diagonalDown="0">
        <left style="thin">
          <color rgb="FFEAF3F9"/>
        </left>
        <right style="thin">
          <color rgb="FFEAF3F9"/>
        </right>
        <top style="thin">
          <color rgb="FFEAF3F9"/>
        </top>
        <bottom style="thin">
          <color rgb="FFEAF3F9"/>
        </bottom>
        <vertical/>
        <horizontal/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ont>
        <color theme="1"/>
      </font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ont>
        <color auto="1"/>
        <name val="Calibri"/>
        <family val="2"/>
        <scheme val="none"/>
      </font>
      <fill>
        <gradientFill degree="90">
          <stop position="0">
            <color theme="0"/>
          </stop>
          <stop position="1">
            <color rgb="FFE6F0FA"/>
          </stop>
        </gradientFill>
      </fill>
      <border>
        <left style="thin">
          <color rgb="FFB0B0B0"/>
        </left>
        <right style="thin">
          <color rgb="FFB0B0B0"/>
        </right>
        <top style="thin">
          <color rgb="FFB0B0B0"/>
        </top>
        <bottom style="thin">
          <color rgb="FFB0B0B0"/>
        </bottom>
      </border>
    </dxf>
    <dxf>
      <font>
        <b/>
        <sz val="11"/>
        <color theme="1"/>
      </font>
    </dxf>
    <dxf>
      <font>
        <name val="calib"/>
        <scheme val="none"/>
      </font>
      <fill>
        <gradientFill degree="90">
          <stop position="0">
            <color theme="0"/>
          </stop>
          <stop position="1">
            <color rgb="FFE6F0FA"/>
          </stop>
        </gradient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rgb="FFB0B0B0"/>
        </left>
        <right style="thin">
          <color rgb="FFB0B0B0"/>
        </right>
        <top style="thin">
          <color rgb="FFB0B0B0"/>
        </top>
        <bottom style="thin">
          <color rgb="FFB0B0B0"/>
        </bottom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gradientFill degree="90">
          <stop position="0">
            <color theme="0"/>
          </stop>
          <stop position="1">
            <color rgb="FFE6F0FA"/>
          </stop>
        </gradient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13" defaultTableStyle="Estilo de tabla 1" defaultPivotStyle="PivotStyleLight16">
    <tableStyle name="Estilo de escala de tiempo 1" pivot="0" table="0" count="8" xr9:uid="{2B412908-D698-4D4B-9B73-F1C5A806826A}">
      <tableStyleElement type="wholeTable" dxfId="39"/>
      <tableStyleElement type="headerRow" dxfId="38"/>
    </tableStyle>
    <tableStyle name="Estilo de escala de tiempo 2" pivot="0" table="0" count="8" xr9:uid="{42463ED8-6B38-4560-9319-C150501C2EE1}">
      <tableStyleElement type="wholeTable" dxfId="37"/>
      <tableStyleElement type="headerRow" dxfId="36"/>
    </tableStyle>
    <tableStyle name="Estilo de escala de tiempo 3" pivot="0" table="0" count="8" xr9:uid="{BA7290F8-D9A0-4485-A4ED-F7B4C112026B}">
      <tableStyleElement type="wholeTable" dxfId="35"/>
      <tableStyleElement type="headerRow" dxfId="34"/>
    </tableStyle>
    <tableStyle name="Estilo de escala de tiempo 4" pivot="0" table="0" count="8" xr9:uid="{73190D06-DC3B-42BE-B686-381D8A78DF30}">
      <tableStyleElement type="wholeTable" dxfId="33"/>
      <tableStyleElement type="headerRow" dxfId="32"/>
    </tableStyle>
    <tableStyle name="Estilo de escala de tiempo 5" pivot="0" table="0" count="8" xr9:uid="{1ACAA369-323B-4A17-BE29-E46868105C1C}">
      <tableStyleElement type="wholeTable" dxfId="31"/>
      <tableStyleElement type="headerRow" dxfId="30"/>
    </tableStyle>
    <tableStyle name="Estilo de escala de tiempo 6" pivot="0" table="0" count="8" xr9:uid="{11A600EA-10DC-44CE-8F07-2BDCE23C5737}">
      <tableStyleElement type="wholeTable" dxfId="29"/>
      <tableStyleElement type="headerRow" dxfId="28"/>
    </tableStyle>
    <tableStyle name="Estilo de escala de tiempo 7" pivot="0" table="0" count="8" xr9:uid="{0C8C41FC-91F3-4BA9-A22C-B291F3AF5700}">
      <tableStyleElement type="wholeTable" dxfId="27"/>
      <tableStyleElement type="headerRow" dxfId="26"/>
    </tableStyle>
    <tableStyle name="Estilo de escala de tiempo 8" pivot="0" table="0" count="8" xr9:uid="{A3F24AE8-D4C4-4910-83F5-D207A34A4FE1}">
      <tableStyleElement type="wholeTable" dxfId="25"/>
      <tableStyleElement type="headerRow" dxfId="24"/>
    </tableStyle>
    <tableStyle name="Estilo de escala de tiempo 9" pivot="0" table="0" count="8" xr9:uid="{B67C0A1B-C916-4828-A98C-036925B2BE6F}">
      <tableStyleElement type="wholeTable" dxfId="23"/>
      <tableStyleElement type="headerRow" dxfId="22"/>
    </tableStyle>
    <tableStyle name="Estilo de segmentación de datos 1" pivot="0" table="0" count="1" xr9:uid="{7B21F20B-9D26-40DF-A2FB-177037E8A708}">
      <tableStyleElement type="wholeTable" dxfId="21"/>
    </tableStyle>
    <tableStyle name="Estilo de segmentación de datos 2" pivot="0" table="0" count="1" xr9:uid="{2A6FA9F8-00C7-46AA-AD4F-C2F469F4205C}">
      <tableStyleElement type="wholeTable" dxfId="20"/>
    </tableStyle>
    <tableStyle name="Estilo de tabla 1" pivot="0" count="1" xr9:uid="{C5223F43-022E-472A-91C0-0F87AA9FAA58}">
      <tableStyleElement type="wholeTable" dxfId="19"/>
    </tableStyle>
    <tableStyle name="Invisible" pivot="0" table="0" count="0" xr9:uid="{2EE76936-39ED-432A-9239-35AF2313674D}"/>
  </tableStyles>
  <colors>
    <mruColors>
      <color rgb="FFF7F7F7"/>
      <color rgb="FFB0B0B0"/>
      <color rgb="FFC8E0F1"/>
      <color rgb="FF595959"/>
      <color rgb="FFEAF3F9"/>
      <color rgb="FFA29BFE"/>
      <color rgb="FF000000"/>
      <color rgb="FF999999"/>
      <color rgb="FF808080"/>
      <color rgb="FFE6F0FA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ción de datos 1"/>
        <x14:slicerStyle name="Estilo de segmentación de datos 2"/>
      </x14:slicerStyles>
    </ext>
    <ext xmlns:x15="http://schemas.microsoft.com/office/spreadsheetml/2010/11/main" uri="{A0A4C193-F2C1-4fcb-8827-314CF55A85BB}">
      <x15:dxfs count="54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Estilo de escala de tiempo 6">
        <x15:timelineStyle name="Estilo de escala de tiempo 1">
          <x15:timelineStyleElements>
            <x15:timelineStyleElement type="selectionLabel" dxfId="53"/>
            <x15:timelineStyleElement type="timeLevel" dxfId="52"/>
            <x15:timelineStyleElement type="periodLabel1" dxfId="51"/>
            <x15:timelineStyleElement type="periodLabel2" dxfId="50"/>
            <x15:timelineStyleElement type="selectedTimeBlock" dxfId="49"/>
            <x15:timelineStyleElement type="unselectedTimeBlock" dxfId="48"/>
          </x15:timelineStyleElements>
        </x15:timelineStyle>
        <x15:timelineStyle name="Estilo de escala de tiempo 2">
          <x15:timelineStyleElements>
            <x15:timelineStyleElement type="selectionLabel" dxfId="47"/>
            <x15:timelineStyleElement type="timeLevel" dxfId="46"/>
            <x15:timelineStyleElement type="periodLabel1" dxfId="45"/>
            <x15:timelineStyleElement type="periodLabel2" dxfId="44"/>
            <x15:timelineStyleElement type="selectedTimeBlock" dxfId="43"/>
            <x15:timelineStyleElement type="unselectedTimeBlock" dxfId="42"/>
          </x15:timelineStyleElements>
        </x15:timelineStyle>
        <x15:timelineStyle name="Estilo de escala de tiempo 3">
          <x15:timelineStyleElements>
            <x15:timelineStyleElement type="selectionLabel" dxfId="41"/>
            <x15:timelineStyleElement type="timeLevel" dxfId="40"/>
            <x15:timelineStyleElement type="periodLabel1" dxfId="39"/>
            <x15:timelineStyleElement type="periodLabel2" dxfId="38"/>
            <x15:timelineStyleElement type="selectedTimeBlock" dxfId="37"/>
            <x15:timelineStyleElement type="unselectedTimeBlock" dxfId="36"/>
          </x15:timelineStyleElements>
        </x15:timelineStyle>
        <x15:timelineStyle name="Estilo de escala de tiempo 4">
          <x15:timelineStyleElements>
            <x15:timelineStyleElement type="selectionLabel" dxfId="35"/>
            <x15:timelineStyleElement type="timeLevel" dxfId="34"/>
            <x15:timelineStyleElement type="periodLabel1" dxfId="33"/>
            <x15:timelineStyleElement type="periodLabel2" dxfId="32"/>
            <x15:timelineStyleElement type="selectedTimeBlock" dxfId="31"/>
            <x15:timelineStyleElement type="unselectedTimeBlock" dxfId="30"/>
          </x15:timelineStyleElements>
        </x15:timelineStyle>
        <x15:timelineStyle name="Estilo de escala de tiempo 5">
          <x15:timelineStyleElements>
            <x15:timelineStyleElement type="selectionLabel" dxfId="29"/>
            <x15:timelineStyleElement type="timeLevel" dxfId="28"/>
            <x15:timelineStyleElement type="periodLabel1" dxfId="27"/>
            <x15:timelineStyleElement type="periodLabel2" dxfId="26"/>
            <x15:timelineStyleElement type="selectedTimeBlock" dxfId="25"/>
            <x15:timelineStyleElement type="unselectedTimeBlock" dxfId="24"/>
          </x15:timelineStyleElements>
        </x15:timelineStyle>
        <x15:timelineStyle name="Estilo de escala de tiempo 6">
          <x15:timelineStyleElements>
            <x15:timelineStyleElement type="selectionLabel" dxfId="23"/>
            <x15:timelineStyleElement type="timeLevel" dxfId="22"/>
            <x15:timelineStyleElement type="periodLabel1" dxfId="21"/>
            <x15:timelineStyleElement type="periodLabel2" dxfId="20"/>
            <x15:timelineStyleElement type="selectedTimeBlock" dxfId="19"/>
            <x15:timelineStyleElement type="unselectedTimeBlock" dxfId="18"/>
          </x15:timelineStyleElements>
        </x15:timelineStyle>
        <x15:timelineStyle name="Estilo de escala de tiempo 7">
          <x15:timelineStyleElements>
            <x15:timelineStyleElement type="selectionLabel" dxfId="17"/>
            <x15:timelineStyleElement type="timeLevel" dxfId="16"/>
            <x15:timelineStyleElement type="periodLabel1" dxfId="15"/>
            <x15:timelineStyleElement type="periodLabel2" dxfId="14"/>
            <x15:timelineStyleElement type="selectedTimeBlock" dxfId="13"/>
            <x15:timelineStyleElement type="unselectedTimeBlock" dxfId="12"/>
          </x15:timelineStyleElements>
        </x15:timelineStyle>
        <x15:timelineStyle name="Estilo de escala de tiempo 8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Estilo de escala de tiempo 9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 Amount</a:t>
            </a:r>
            <a:r>
              <a:rPr lang="es-CO" baseline="0"/>
              <a:t> By customer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Hoja1!$P$28</c:f>
              <c:strCache>
                <c:ptCount val="1"/>
                <c:pt idx="0">
                  <c:v>Invisible base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Hoja1!$P$29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E-4171-BB96-D9CDFCE809C1}"/>
            </c:ext>
          </c:extLst>
        </c:ser>
        <c:ser>
          <c:idx val="1"/>
          <c:order val="1"/>
          <c:tx>
            <c:strRef>
              <c:f>Hoja1!$Q$28</c:f>
              <c:strCache>
                <c:ptCount val="1"/>
                <c:pt idx="0">
                  <c:v>Q1 a Mediana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Hoja1!$Q$29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E-4171-BB96-D9CDFCE809C1}"/>
            </c:ext>
          </c:extLst>
        </c:ser>
        <c:ser>
          <c:idx val="2"/>
          <c:order val="2"/>
          <c:tx>
            <c:strRef>
              <c:f>Hoja1!$R$28</c:f>
              <c:strCache>
                <c:ptCount val="1"/>
                <c:pt idx="0">
                  <c:v>Mediana a 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Hoja1!$Q$32</c:f>
                <c:numCache>
                  <c:formatCode>General</c:formatCode>
                  <c:ptCount val="1"/>
                  <c:pt idx="0">
                    <c:v>1865</c:v>
                  </c:pt>
                </c:numCache>
              </c:numRef>
            </c:plus>
            <c:minus>
              <c:numRef>
                <c:f>Hoja1!$Q$33</c:f>
                <c:numCache>
                  <c:formatCode>General</c:formatCode>
                  <c:ptCount val="1"/>
                  <c:pt idx="0">
                    <c:v>110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Hoja1!$R$29</c:f>
              <c:numCache>
                <c:formatCode>General</c:formatCode>
                <c:ptCount val="1"/>
                <c:pt idx="0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E-4171-BB96-D9CDFCE809C1}"/>
            </c:ext>
          </c:extLst>
        </c:ser>
        <c:ser>
          <c:idx val="3"/>
          <c:order val="3"/>
          <c:tx>
            <c:strRef>
              <c:f>Hoja1!$S$28</c:f>
              <c:strCache>
                <c:ptCount val="1"/>
                <c:pt idx="0">
                  <c:v>Bigote inferior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Hoja1!$S$29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E-4171-BB96-D9CDFCE809C1}"/>
            </c:ext>
          </c:extLst>
        </c:ser>
        <c:ser>
          <c:idx val="4"/>
          <c:order val="4"/>
          <c:tx>
            <c:strRef>
              <c:f>Hoja1!$T$28</c:f>
              <c:strCache>
                <c:ptCount val="1"/>
                <c:pt idx="0">
                  <c:v>Bigote superior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Hoja1!$T$29</c:f>
              <c:numCache>
                <c:formatCode>General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DE-4171-BB96-D9CDFCE80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6878592"/>
        <c:axId val="1896875232"/>
      </c:barChart>
      <c:catAx>
        <c:axId val="1896878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96875232"/>
        <c:crosses val="autoZero"/>
        <c:auto val="1"/>
        <c:lblAlgn val="ctr"/>
        <c:lblOffset val="100"/>
        <c:noMultiLvlLbl val="0"/>
      </c:catAx>
      <c:valAx>
        <c:axId val="18968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687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[Eda.xlsx]Hoja1!TablaDinámica2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Amount by product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Hoja1!$N$50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Hoja1!$M$51:$M$54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Hoja1!$N$51:$N$54</c:f>
              <c:numCache>
                <c:formatCode>_("$"* #,##0.00_);_("$"* \(#,##0.00\);_("$"* "-"??_);_(@_)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7-447B-B0CF-9FAF4E44A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499504"/>
        <c:axId val="1580505744"/>
      </c:barChart>
      <c:catAx>
        <c:axId val="15804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0505744"/>
        <c:crosses val="autoZero"/>
        <c:auto val="1"/>
        <c:lblAlgn val="ctr"/>
        <c:lblOffset val="100"/>
        <c:noMultiLvlLbl val="0"/>
      </c:catAx>
      <c:valAx>
        <c:axId val="15805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049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[Eda.xlsx]Hoja1!TablaDinámica3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Amont</a:t>
            </a:r>
            <a:r>
              <a:rPr lang="en-US" baseline="0"/>
              <a:t>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9184164479440066E-3"/>
              <c:y val="0.103121536891221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2281277340332459E-2"/>
              <c:y val="-0.13839822105570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Hoja1!$N$73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6AD-4116-B033-A1EE9036F9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AD-4116-B033-A1EE9036F9CC}"/>
              </c:ext>
            </c:extLst>
          </c:dPt>
          <c:dLbls>
            <c:dLbl>
              <c:idx val="0"/>
              <c:layout>
                <c:manualLayout>
                  <c:x val="4.9184164479440066E-3"/>
                  <c:y val="0.1031215368912219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AD-4116-B033-A1EE9036F9CC}"/>
                </c:ext>
              </c:extLst>
            </c:dLbl>
            <c:dLbl>
              <c:idx val="1"/>
              <c:layout>
                <c:manualLayout>
                  <c:x val="-2.2281277340332459E-2"/>
                  <c:y val="-0.1383982210557014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AD-4116-B033-A1EE9036F9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Hoja1!$M$74:$M$76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Hoja1!$N$74:$N$76</c:f>
              <c:numCache>
                <c:formatCode>_("$"* #,##0.00_);_("$"* \(#,##0.00\);_("$"* "-"??_);_(@_)</c:formatCode>
                <c:ptCount val="2"/>
                <c:pt idx="0">
                  <c:v>232840</c:v>
                </c:pt>
                <c:pt idx="1">
                  <c:v>223160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D-4116-B033-A1EE9036F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[Eda.xlsx]Hoja1!TablaDinámica4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Amount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Hoja1!$N$95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Hoja1!$M$96:$M$111</c:f>
              <c:multiLvlStrCache>
                <c:ptCount val="13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Hoja1!$N$96:$N$111</c:f>
              <c:numCache>
                <c:formatCode>_("$"* #,##0.00_);_("$"* \(#,##0.00\);_("$"* "-"??_);_(@_)</c:formatCode>
                <c:ptCount val="13"/>
                <c:pt idx="0">
                  <c:v>35450</c:v>
                </c:pt>
                <c:pt idx="1">
                  <c:v>44060</c:v>
                </c:pt>
                <c:pt idx="2">
                  <c:v>28990</c:v>
                </c:pt>
                <c:pt idx="3">
                  <c:v>33870</c:v>
                </c:pt>
                <c:pt idx="4">
                  <c:v>53150</c:v>
                </c:pt>
                <c:pt idx="5">
                  <c:v>36715</c:v>
                </c:pt>
                <c:pt idx="6">
                  <c:v>35465</c:v>
                </c:pt>
                <c:pt idx="7">
                  <c:v>36960</c:v>
                </c:pt>
                <c:pt idx="8">
                  <c:v>23620</c:v>
                </c:pt>
                <c:pt idx="9">
                  <c:v>46580</c:v>
                </c:pt>
                <c:pt idx="10">
                  <c:v>34920</c:v>
                </c:pt>
                <c:pt idx="11">
                  <c:v>44690</c:v>
                </c:pt>
                <c:pt idx="12">
                  <c:v>1530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D-4624-B3F1-1787A56D5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42176"/>
        <c:axId val="36643136"/>
      </c:lineChart>
      <c:catAx>
        <c:axId val="366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643136"/>
        <c:crosses val="autoZero"/>
        <c:auto val="1"/>
        <c:lblAlgn val="ctr"/>
        <c:lblOffset val="100"/>
        <c:noMultiLvlLbl val="0"/>
      </c:catAx>
      <c:valAx>
        <c:axId val="3664313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64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[Eda.xlsx]Hoja1!TablaDinámica5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Age and Total Amount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bg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Hoja1!$N$116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Hoja1!$M$117:$M$123</c:f>
              <c:strCache>
                <c:ptCount val="6"/>
                <c:pt idx="0">
                  <c:v>10-20</c:v>
                </c:pt>
                <c:pt idx="1">
                  <c:v>20-30</c:v>
                </c:pt>
                <c:pt idx="2">
                  <c:v>30-40</c:v>
                </c:pt>
                <c:pt idx="3">
                  <c:v>40-50</c:v>
                </c:pt>
                <c:pt idx="4">
                  <c:v>50-60</c:v>
                </c:pt>
                <c:pt idx="5">
                  <c:v>60+</c:v>
                </c:pt>
              </c:strCache>
            </c:strRef>
          </c:cat>
          <c:val>
            <c:numRef>
              <c:f>Hoja1!$N$117:$N$123</c:f>
              <c:numCache>
                <c:formatCode>_("$"* #,##0.00_);_("$"* \(#,##0.00\);_("$"* "-"??_);_(@_)</c:formatCode>
                <c:ptCount val="6"/>
                <c:pt idx="0">
                  <c:v>34730</c:v>
                </c:pt>
                <c:pt idx="1">
                  <c:v>98215</c:v>
                </c:pt>
                <c:pt idx="2">
                  <c:v>95950</c:v>
                </c:pt>
                <c:pt idx="3">
                  <c:v>93795</c:v>
                </c:pt>
                <c:pt idx="4">
                  <c:v>100085</c:v>
                </c:pt>
                <c:pt idx="5">
                  <c:v>33225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A-42C8-A214-7EA2B3A08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80880"/>
        <c:axId val="99982800"/>
      </c:lineChart>
      <c:catAx>
        <c:axId val="9998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82800"/>
        <c:crosses val="autoZero"/>
        <c:auto val="1"/>
        <c:lblAlgn val="ctr"/>
        <c:lblOffset val="100"/>
        <c:noMultiLvlLbl val="0"/>
      </c:catAx>
      <c:valAx>
        <c:axId val="999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8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[Eda.xlsx]Hoja1!TablaDinámica6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Quantity Bought</a:t>
            </a:r>
            <a:r>
              <a:rPr lang="en-US" baseline="0"/>
              <a:t> By Age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Hoja1!$N$133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Hoja1!$M$134:$M$140</c:f>
              <c:strCache>
                <c:ptCount val="6"/>
                <c:pt idx="0">
                  <c:v>50-60</c:v>
                </c:pt>
                <c:pt idx="1">
                  <c:v>40-50</c:v>
                </c:pt>
                <c:pt idx="2">
                  <c:v>20-30</c:v>
                </c:pt>
                <c:pt idx="3">
                  <c:v>30-40</c:v>
                </c:pt>
                <c:pt idx="4">
                  <c:v>60+</c:v>
                </c:pt>
                <c:pt idx="5">
                  <c:v>10-20</c:v>
                </c:pt>
              </c:strCache>
            </c:strRef>
          </c:cat>
          <c:val>
            <c:numRef>
              <c:f>Hoja1!$N$134:$N$140</c:f>
              <c:numCache>
                <c:formatCode>General</c:formatCode>
                <c:ptCount val="6"/>
                <c:pt idx="0">
                  <c:v>552</c:v>
                </c:pt>
                <c:pt idx="1">
                  <c:v>551</c:v>
                </c:pt>
                <c:pt idx="2">
                  <c:v>527</c:v>
                </c:pt>
                <c:pt idx="3">
                  <c:v>501</c:v>
                </c:pt>
                <c:pt idx="4">
                  <c:v>225</c:v>
                </c:pt>
                <c:pt idx="5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4-403F-87F0-CA7DBBA5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0400"/>
        <c:axId val="114629904"/>
      </c:barChart>
      <c:catAx>
        <c:axId val="9998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629904"/>
        <c:crosses val="autoZero"/>
        <c:auto val="1"/>
        <c:lblAlgn val="ctr"/>
        <c:lblOffset val="100"/>
        <c:noMultiLvlLbl val="0"/>
      </c:catAx>
      <c:valAx>
        <c:axId val="11462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8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[Eda.xlsx]Hoja1!TablaDinámica7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Sum of  prices by 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Hoja1!$N$148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Hoja1!$M$149:$M$152</c:f>
              <c:strCache>
                <c:ptCount val="3"/>
                <c:pt idx="0">
                  <c:v>Electronics</c:v>
                </c:pt>
                <c:pt idx="1">
                  <c:v>Clothing</c:v>
                </c:pt>
                <c:pt idx="2">
                  <c:v>Beauty</c:v>
                </c:pt>
              </c:strCache>
            </c:strRef>
          </c:cat>
          <c:val>
            <c:numRef>
              <c:f>Hoja1!$N$149:$N$152</c:f>
              <c:numCache>
                <c:formatCode>"$"\ #,##0.00</c:formatCode>
                <c:ptCount val="3"/>
                <c:pt idx="0">
                  <c:v>62210</c:v>
                </c:pt>
                <c:pt idx="1">
                  <c:v>61175</c:v>
                </c:pt>
                <c:pt idx="2">
                  <c:v>56505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6-4B77-B6AF-0398ED49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882768"/>
        <c:axId val="113884208"/>
      </c:barChart>
      <c:catAx>
        <c:axId val="1138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884208"/>
        <c:crosses val="autoZero"/>
        <c:auto val="1"/>
        <c:lblAlgn val="ctr"/>
        <c:lblOffset val="100"/>
        <c:noMultiLvlLbl val="0"/>
      </c:catAx>
      <c:valAx>
        <c:axId val="113884208"/>
        <c:scaling>
          <c:orientation val="minMax"/>
        </c:scaling>
        <c:delete val="1"/>
        <c:axPos val="l"/>
        <c:numFmt formatCode="&quot;$&quot;\ #,##0.00" sourceLinked="1"/>
        <c:majorTickMark val="none"/>
        <c:minorTickMark val="none"/>
        <c:tickLblPos val="nextTo"/>
        <c:crossAx val="11388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Hoja2!$B$70</c:f>
              <c:strCache>
                <c:ptCount val="1"/>
                <c:pt idx="0">
                  <c:v>Suma de Total Amount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Hoja2!$A$71:$A$76</c:f>
              <c:strCache>
                <c:ptCount val="6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60+</c:v>
                </c:pt>
                <c:pt idx="5">
                  <c:v>10-20</c:v>
                </c:pt>
              </c:strCache>
            </c:strRef>
          </c:xVal>
          <c:yVal>
            <c:numRef>
              <c:f>Hoja2!$B$71:$B$76</c:f>
              <c:numCache>
                <c:formatCode>_("$"* #,##0.00_);_("$"* \(#,##0.00\);_("$"* "-"??_);_(@_)</c:formatCode>
                <c:ptCount val="6"/>
                <c:pt idx="0">
                  <c:v>98215</c:v>
                </c:pt>
                <c:pt idx="1">
                  <c:v>95950</c:v>
                </c:pt>
                <c:pt idx="2">
                  <c:v>93795</c:v>
                </c:pt>
                <c:pt idx="3">
                  <c:v>100085</c:v>
                </c:pt>
                <c:pt idx="4">
                  <c:v>33225</c:v>
                </c:pt>
                <c:pt idx="5">
                  <c:v>34730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3-4904-9AB6-EA758698E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49152"/>
        <c:axId val="1092014688"/>
      </c:scatterChart>
      <c:valAx>
        <c:axId val="1541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2014688"/>
        <c:crosses val="autoZero"/>
        <c:crossBetween val="midCat"/>
      </c:valAx>
      <c:valAx>
        <c:axId val="10920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1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Age Distribution</a:t>
          </a:r>
        </a:p>
      </cx:txPr>
    </cx:title>
    <cx:plotArea>
      <cx:plotAreaRegion>
        <cx:series layoutId="clusteredColumn" uniqueId="{D1C70F0E-BC7D-4E42-B604-8901A6C205C3}">
          <cx:tx>
            <cx:txData>
              <cx:f>_xlchart.v1.1</cx:f>
              <cx:v>Cuenta de Customer ID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00004FD-B708-47B1-9023-517DF284564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590550</xdr:colOff>
      <xdr:row>2</xdr:row>
      <xdr:rowOff>176212</xdr:rowOff>
    </xdr:from>
    <xdr:to>
      <xdr:col>23</xdr:col>
      <xdr:colOff>590550</xdr:colOff>
      <xdr:row>17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9821298-6D18-9E20-5FD5-8D4C20641F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0" y="557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</xdr:col>
      <xdr:colOff>693128</xdr:colOff>
      <xdr:row>34</xdr:row>
      <xdr:rowOff>7327</xdr:rowOff>
    </xdr:from>
    <xdr:to>
      <xdr:col>16</xdr:col>
      <xdr:colOff>744141</xdr:colOff>
      <xdr:row>46</xdr:row>
      <xdr:rowOff>40664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BC4527-42FB-B69B-BD85-47FA4E897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597144</xdr:colOff>
      <xdr:row>55</xdr:row>
      <xdr:rowOff>5861</xdr:rowOff>
    </xdr:from>
    <xdr:to>
      <xdr:col>16</xdr:col>
      <xdr:colOff>150202</xdr:colOff>
      <xdr:row>69</xdr:row>
      <xdr:rowOff>82061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78B519E-378A-373D-1B99-5544870E0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509221</xdr:colOff>
      <xdr:row>77</xdr:row>
      <xdr:rowOff>71804</xdr:rowOff>
    </xdr:from>
    <xdr:to>
      <xdr:col>16</xdr:col>
      <xdr:colOff>62279</xdr:colOff>
      <xdr:row>91</xdr:row>
      <xdr:rowOff>148004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FE43B1-1477-9886-8C87-5F363D630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194162</xdr:colOff>
      <xdr:row>94</xdr:row>
      <xdr:rowOff>27842</xdr:rowOff>
    </xdr:from>
    <xdr:to>
      <xdr:col>19</xdr:col>
      <xdr:colOff>483576</xdr:colOff>
      <xdr:row>108</xdr:row>
      <xdr:rowOff>104042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0ADB90A-F5DD-B36A-AD8F-21F526B6F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391991</xdr:colOff>
      <xdr:row>113</xdr:row>
      <xdr:rowOff>13188</xdr:rowOff>
    </xdr:from>
    <xdr:to>
      <xdr:col>19</xdr:col>
      <xdr:colOff>472587</xdr:colOff>
      <xdr:row>127</xdr:row>
      <xdr:rowOff>89388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02A7C49-839A-3A6D-3FF4-E96DBD41C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421299</xdr:colOff>
      <xdr:row>128</xdr:row>
      <xdr:rowOff>152399</xdr:rowOff>
    </xdr:from>
    <xdr:to>
      <xdr:col>19</xdr:col>
      <xdr:colOff>501895</xdr:colOff>
      <xdr:row>143</xdr:row>
      <xdr:rowOff>38099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27960F8-DDC3-00B1-5006-13B795B5D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282087</xdr:colOff>
      <xdr:row>144</xdr:row>
      <xdr:rowOff>174381</xdr:rowOff>
    </xdr:from>
    <xdr:to>
      <xdr:col>19</xdr:col>
      <xdr:colOff>362683</xdr:colOff>
      <xdr:row>159</xdr:row>
      <xdr:rowOff>60081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43C39B1-63D8-4E92-CAD5-F74B2EA59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68</xdr:row>
      <xdr:rowOff>14287</xdr:rowOff>
    </xdr:from>
    <xdr:to>
      <xdr:col>10</xdr:col>
      <xdr:colOff>309562</xdr:colOff>
      <xdr:row>82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885A103-E19F-714C-0B46-56C614DA4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NOMAK SPARROW" refreshedDate="45775.798870254628" createdVersion="8" refreshedVersion="8" minRefreshableVersion="3" recordCount="1000" xr:uid="{58BE8079-7C47-4CE7-A7A1-10323E0BFAD6}">
  <cacheSource type="worksheet">
    <worksheetSource name="retail_sales_dataset__2"/>
  </cacheSource>
  <cacheFields count="14">
    <cacheField name="Transaction ID" numFmtId="0">
      <sharedItems containsSemiMixedTypes="0" containsString="0" containsNumber="1" containsInteger="1" minValue="1" maxValue="1000"/>
    </cacheField>
    <cacheField name="Date" numFmtId="14">
      <sharedItems containsSemiMixedTypes="0" containsNonDate="0" containsDate="1" containsString="0" minDate="2023-01-01T00:00:00" maxDate="2024-01-02T00:00:00" count="345">
        <d v="2023-11-24T00:00:00"/>
        <d v="2023-02-27T00:00:00"/>
        <d v="2023-01-13T00:00:00"/>
        <d v="2023-05-21T00:00:00"/>
        <d v="2023-05-06T00:00:00"/>
        <d v="2023-04-25T00:00:00"/>
        <d v="2023-03-13T00:00:00"/>
        <d v="2023-02-22T00:00:00"/>
        <d v="2023-12-13T00:00:00"/>
        <d v="2023-10-07T00:00:00"/>
        <d v="2023-02-14T00:00:00"/>
        <d v="2023-10-30T00:00:00"/>
        <d v="2023-08-05T00:00:00"/>
        <d v="2023-01-17T00:00:00"/>
        <d v="2023-01-16T00:00:00"/>
        <d v="2023-02-17T00:00:00"/>
        <d v="2023-04-22T00:00:00"/>
        <d v="2023-04-30T00:00:00"/>
        <d v="2023-09-16T00:00:00"/>
        <d v="2023-11-05T00:00:00"/>
        <d v="2023-01-14T00:00:00"/>
        <d v="2023-10-15T00:00:00"/>
        <d v="2023-04-12T00:00:00"/>
        <d v="2023-11-29T00:00:00"/>
        <d v="2023-12-26T00:00:00"/>
        <d v="2023-08-03T00:00:00"/>
        <d v="2023-04-23T00:00:00"/>
        <d v="2023-08-18T00:00:00"/>
        <d v="2023-10-29T00:00:00"/>
        <d v="2023-05-23T00:00:00"/>
        <d v="2023-01-04T00:00:00"/>
        <d v="2023-03-23T00:00:00"/>
        <d v="2023-12-24T00:00:00"/>
        <d v="2023-06-24T00:00:00"/>
        <d v="2023-03-21T00:00:00"/>
        <d v="2023-04-21T00:00:00"/>
        <d v="2023-06-22T00:00:00"/>
        <d v="2023-07-14T00:00:00"/>
        <d v="2023-02-19T00:00:00"/>
        <d v="2023-07-03T00:00:00"/>
        <d v="2023-06-26T00:00:00"/>
        <d v="2023-11-06T00:00:00"/>
        <d v="2023-05-16T00:00:00"/>
        <d v="2023-01-23T00:00:00"/>
        <d v="2023-08-24T00:00:00"/>
        <d v="2023-10-02T00:00:00"/>
        <d v="2023-03-05T00:00:00"/>
        <d v="2023-07-13T00:00:00"/>
        <d v="2023-02-10T00:00:00"/>
        <d v="2023-10-10T00:00:00"/>
        <d v="2023-05-31T00:00:00"/>
        <d v="2023-11-18T00:00:00"/>
        <d v="2023-11-13T00:00:00"/>
        <d v="2023-07-05T00:00:00"/>
        <d v="2023-10-23T00:00:00"/>
        <d v="2023-04-09T00:00:00"/>
        <d v="2023-12-27T00:00:00"/>
        <d v="2023-02-05T00:00:00"/>
        <d v="2023-01-24T00:00:00"/>
        <d v="2023-12-05T00:00:00"/>
        <d v="2023-04-27T00:00:00"/>
        <d v="2023-05-29T00:00:00"/>
        <d v="2023-02-21T00:00:00"/>
        <d v="2023-08-21T00:00:00"/>
        <d v="2023-11-22T00:00:00"/>
        <d v="2023-07-06T00:00:00"/>
        <d v="2023-03-25T00:00:00"/>
        <d v="2023-07-09T00:00:00"/>
        <d v="2023-07-01T00:00:00"/>
        <d v="2023-04-18T00:00:00"/>
        <d v="2023-12-10T00:00:00"/>
        <d v="2023-05-17T00:00:00"/>
        <d v="2023-12-16T00:00:00"/>
        <d v="2023-11-28T00:00:00"/>
        <d v="2023-02-06T00:00:00"/>
        <d v="2023-11-08T00:00:00"/>
        <d v="2023-03-29T00:00:00"/>
        <d v="2023-10-01T00:00:00"/>
        <d v="2023-08-25T00:00:00"/>
        <d v="2023-05-19T00:00:00"/>
        <d v="2023-12-19T00:00:00"/>
        <d v="2023-10-13T00:00:00"/>
        <d v="2023-12-17T00:00:00"/>
        <d v="2023-06-16T00:00:00"/>
        <d v="2023-01-29T00:00:00"/>
        <d v="2023-04-28T00:00:00"/>
        <d v="2023-06-11T00:00:00"/>
        <d v="2023-07-25T00:00:00"/>
        <d v="2023-05-18T00:00:00"/>
        <d v="2023-02-03T00:00:00"/>
        <d v="2023-04-19T00:00:00"/>
        <d v="2023-10-18T00:00:00"/>
        <d v="2023-12-02T00:00:00"/>
        <d v="2023-09-13T00:00:00"/>
        <d v="2023-07-22T00:00:00"/>
        <d v="2023-11-26T00:00:00"/>
        <d v="2023-08-23T00:00:00"/>
        <d v="2023-03-15T00:00:00"/>
        <d v="2023-05-07T00:00:00"/>
        <d v="2023-10-03T00:00:00"/>
        <d v="2023-05-15T00:00:00"/>
        <d v="2023-10-27T00:00:00"/>
        <d v="2023-08-08T00:00:00"/>
        <d v="2023-10-26T00:00:00"/>
        <d v="2023-07-24T00:00:00"/>
        <d v="2023-03-12T00:00:00"/>
        <d v="2023-09-18T00:00:00"/>
        <d v="2023-09-10T00:00:00"/>
        <d v="2023-02-16T00:00:00"/>
        <d v="2023-01-25T00:00:00"/>
        <d v="2023-02-26T00:00:00"/>
        <d v="2023-03-20T00:00:00"/>
        <d v="2023-12-15T00:00:00"/>
        <d v="2023-11-02T00:00:00"/>
        <d v="2023-02-02T00:00:00"/>
        <d v="2023-07-17T00:00:00"/>
        <d v="2023-07-15T00:00:00"/>
        <d v="2023-08-28T00:00:00"/>
        <d v="2023-09-28T00:00:00"/>
        <d v="2023-05-09T00:00:00"/>
        <d v="2023-10-11T00:00:00"/>
        <d v="2023-01-06T00:00:00"/>
        <d v="2023-02-28T00:00:00"/>
        <d v="2023-11-25T00:00:00"/>
        <d v="2023-08-11T00:00:00"/>
        <d v="2023-03-22T00:00:00"/>
        <d v="2023-01-02T00:00:00"/>
        <d v="2023-09-14T00:00:00"/>
        <d v="2023-04-02T00:00:00"/>
        <d v="2023-09-17T00:00:00"/>
        <d v="2023-02-24T00:00:00"/>
        <d v="2023-11-17T00:00:00"/>
        <d v="2023-06-02T00:00:00"/>
        <d v="2023-07-11T00:00:00"/>
        <d v="2023-03-24T00:00:00"/>
        <d v="2023-10-04T00:00:00"/>
        <d v="2023-09-29T00:00:00"/>
        <d v="2023-01-01T00:00:00"/>
        <d v="2023-11-03T00:00:00"/>
        <d v="2023-06-15T00:00:00"/>
        <d v="2023-09-08T00:00:00"/>
        <d v="2023-01-10T00:00:00"/>
        <d v="2023-06-07T00:00:00"/>
        <d v="2023-05-03T00:00:00"/>
        <d v="2023-01-30T00:00:00"/>
        <d v="2023-05-04T00:00:00"/>
        <d v="2023-02-13T00:00:00"/>
        <d v="2023-09-06T00:00:00"/>
        <d v="2023-09-30T00:00:00"/>
        <d v="2023-03-06T00:00:00"/>
        <d v="2023-03-07T00:00:00"/>
        <d v="2023-12-04T00:00:00"/>
        <d v="2023-09-01T00:00:00"/>
        <d v="2023-10-09T00:00:00"/>
        <d v="2023-03-26T00:00:00"/>
        <d v="2023-11-07T00:00:00"/>
        <d v="2023-12-20T00:00:00"/>
        <d v="2023-04-13T00:00:00"/>
        <d v="2024-01-01T00:00:00"/>
        <d v="2023-06-09T00:00:00"/>
        <d v="2023-08-13T00:00:00"/>
        <d v="2023-09-22T00:00:00"/>
        <d v="2023-08-20T00:00:00"/>
        <d v="2023-03-03T00:00:00"/>
        <d v="2023-04-26T00:00:00"/>
        <d v="2023-06-23T00:00:00"/>
        <d v="2023-01-11T00:00:00"/>
        <d v="2023-12-29T00:00:00"/>
        <d v="2023-11-20T00:00:00"/>
        <d v="2023-01-31T00:00:00"/>
        <d v="2023-02-04T00:00:00"/>
        <d v="2023-06-19T00:00:00"/>
        <d v="2023-09-21T00:00:00"/>
        <d v="2023-05-02T00:00:00"/>
        <d v="2023-12-09T00:00:00"/>
        <d v="2023-04-20T00:00:00"/>
        <d v="2023-03-09T00:00:00"/>
        <d v="2023-10-20T00:00:00"/>
        <d v="2023-08-31T00:00:00"/>
        <d v="2023-05-05T00:00:00"/>
        <d v="2023-07-28T00:00:00"/>
        <d v="2023-04-08T00:00:00"/>
        <d v="2023-02-18T00:00:00"/>
        <d v="2023-08-09T00:00:00"/>
        <d v="2023-07-30T00:00:00"/>
        <d v="2023-01-28T00:00:00"/>
        <d v="2023-12-11T00:00:00"/>
        <d v="2023-12-01T00:00:00"/>
        <d v="2023-11-27T00:00:00"/>
        <d v="2023-02-20T00:00:00"/>
        <d v="2023-02-01T00:00:00"/>
        <d v="2023-07-26T00:00:00"/>
        <d v="2023-02-25T00:00:00"/>
        <d v="2023-05-08T00:00:00"/>
        <d v="2023-04-04T00:00:00"/>
        <d v="2023-02-08T00:00:00"/>
        <d v="2023-08-15T00:00:00"/>
        <d v="2023-01-26T00:00:00"/>
        <d v="2023-11-30T00:00:00"/>
        <d v="2023-01-08T00:00:00"/>
        <d v="2023-03-27T00:00:00"/>
        <d v="2023-09-04T00:00:00"/>
        <d v="2023-07-19T00:00:00"/>
        <d v="2023-05-27T00:00:00"/>
        <d v="2023-12-23T00:00:00"/>
        <d v="2023-10-12T00:00:00"/>
        <d v="2023-09-07T00:00:00"/>
        <d v="2023-06-01T00:00:00"/>
        <d v="2023-10-24T00:00:00"/>
        <d v="2023-10-05T00:00:00"/>
        <d v="2023-06-10T00:00:00"/>
        <d v="2023-09-02T00:00:00"/>
        <d v="2023-09-15T00:00:00"/>
        <d v="2023-02-11T00:00:00"/>
        <d v="2023-04-06T00:00:00"/>
        <d v="2023-11-01T00:00:00"/>
        <d v="2023-12-12T00:00:00"/>
        <d v="2023-05-01T00:00:00"/>
        <d v="2023-10-19T00:00:00"/>
        <d v="2023-01-21T00:00:00"/>
        <d v="2023-11-14T00:00:00"/>
        <d v="2023-12-03T00:00:00"/>
        <d v="2023-10-17T00:00:00"/>
        <d v="2023-09-25T00:00:00"/>
        <d v="2023-05-14T00:00:00"/>
        <d v="2023-04-15T00:00:00"/>
        <d v="2023-06-03T00:00:00"/>
        <d v="2023-02-07T00:00:00"/>
        <d v="2023-01-05T00:00:00"/>
        <d v="2023-11-15T00:00:00"/>
        <d v="2023-10-16T00:00:00"/>
        <d v="2023-06-28T00:00:00"/>
        <d v="2023-05-26T00:00:00"/>
        <d v="2023-10-06T00:00:00"/>
        <d v="2023-06-04T00:00:00"/>
        <d v="2023-11-10T00:00:00"/>
        <d v="2023-12-08T00:00:00"/>
        <d v="2023-12-06T00:00:00"/>
        <d v="2023-02-23T00:00:00"/>
        <d v="2023-03-10T00:00:00"/>
        <d v="2023-03-01T00:00:00"/>
        <d v="2023-05-20T00:00:00"/>
        <d v="2023-05-25T00:00:00"/>
        <d v="2023-06-25T00:00:00"/>
        <d v="2023-12-18T00:00:00"/>
        <d v="2023-11-21T00:00:00"/>
        <d v="2023-01-27T00:00:00"/>
        <d v="2023-05-22T00:00:00"/>
        <d v="2023-06-20T00:00:00"/>
        <d v="2023-03-08T00:00:00"/>
        <d v="2023-11-23T00:00:00"/>
        <d v="2023-12-28T00:00:00"/>
        <d v="2023-08-07T00:00:00"/>
        <d v="2023-03-18T00:00:00"/>
        <d v="2023-01-19T00:00:00"/>
        <d v="2023-03-17T00:00:00"/>
        <d v="2023-01-22T00:00:00"/>
        <d v="2023-10-14T00:00:00"/>
        <d v="2023-04-01T00:00:00"/>
        <d v="2023-07-31T00:00:00"/>
        <d v="2023-01-20T00:00:00"/>
        <d v="2023-08-29T00:00:00"/>
        <d v="2023-04-24T00:00:00"/>
        <d v="2023-06-29T00:00:00"/>
        <d v="2023-06-06T00:00:00"/>
        <d v="2023-06-18T00:00:00"/>
        <d v="2023-12-14T00:00:00"/>
        <d v="2023-01-15T00:00:00"/>
        <d v="2023-10-25T00:00:00"/>
        <d v="2023-08-12T00:00:00"/>
        <d v="2023-09-19T00:00:00"/>
        <d v="2023-05-11T00:00:00"/>
        <d v="2023-09-24T00:00:00"/>
        <d v="2023-04-11T00:00:00"/>
        <d v="2023-12-07T00:00:00"/>
        <d v="2023-11-16T00:00:00"/>
        <d v="2023-06-08T00:00:00"/>
        <d v="2023-07-29T00:00:00"/>
        <d v="2023-06-17T00:00:00"/>
        <d v="2023-08-04T00:00:00"/>
        <d v="2023-03-31T00:00:00"/>
        <d v="2023-11-12T00:00:00"/>
        <d v="2023-07-27T00:00:00"/>
        <d v="2023-10-08T00:00:00"/>
        <d v="2023-06-05T00:00:00"/>
        <d v="2023-06-14T00:00:00"/>
        <d v="2023-08-27T00:00:00"/>
        <d v="2023-03-28T00:00:00"/>
        <d v="2023-06-21T00:00:00"/>
        <d v="2023-11-09T00:00:00"/>
        <d v="2023-08-22T00:00:00"/>
        <d v="2023-08-01T00:00:00"/>
        <d v="2023-11-19T00:00:00"/>
        <d v="2023-10-22T00:00:00"/>
        <d v="2023-04-10T00:00:00"/>
        <d v="2023-07-16T00:00:00"/>
        <d v="2023-09-11T00:00:00"/>
        <d v="2023-01-03T00:00:00"/>
        <d v="2023-08-06T00:00:00"/>
        <d v="2023-09-23T00:00:00"/>
        <d v="2023-08-26T00:00:00"/>
        <d v="2023-03-04T00:00:00"/>
        <d v="2023-06-12T00:00:00"/>
        <d v="2023-08-17T00:00:00"/>
        <d v="2023-08-19T00:00:00"/>
        <d v="2023-05-13T00:00:00"/>
        <d v="2023-08-14T00:00:00"/>
        <d v="2023-02-09T00:00:00"/>
        <d v="2023-06-13T00:00:00"/>
        <d v="2023-03-19T00:00:00"/>
        <d v="2023-04-29T00:00:00"/>
        <d v="2023-12-22T00:00:00"/>
        <d v="2023-04-16T00:00:00"/>
        <d v="2023-06-30T00:00:00"/>
        <d v="2023-07-21T00:00:00"/>
        <d v="2023-10-31T00:00:00"/>
        <d v="2023-02-12T00:00:00"/>
        <d v="2023-03-11T00:00:00"/>
        <d v="2023-05-10T00:00:00"/>
        <d v="2023-12-25T00:00:00"/>
        <d v="2023-05-12T00:00:00"/>
        <d v="2023-07-08T00:00:00"/>
        <d v="2023-07-12T00:00:00"/>
        <d v="2023-07-23T00:00:00"/>
        <d v="2023-11-04T00:00:00"/>
        <d v="2023-06-27T00:00:00"/>
        <d v="2023-01-07T00:00:00"/>
        <d v="2023-08-10T00:00:00"/>
        <d v="2023-09-05T00:00:00"/>
        <d v="2023-05-24T00:00:00"/>
        <d v="2023-12-31T00:00:00"/>
        <d v="2023-09-09T00:00:00"/>
        <d v="2023-01-09T00:00:00"/>
        <d v="2023-12-21T00:00:00"/>
        <d v="2023-04-05T00:00:00"/>
        <d v="2023-09-26T00:00:00"/>
        <d v="2023-07-04T00:00:00"/>
        <d v="2023-05-30T00:00:00"/>
        <d v="2023-10-21T00:00:00"/>
        <d v="2023-09-03T00:00:00"/>
        <d v="2023-03-02T00:00:00"/>
        <d v="2023-08-02T00:00:00"/>
        <d v="2023-04-17T00:00:00"/>
        <d v="2023-03-30T00:00:00"/>
        <d v="2023-05-28T00:00:00"/>
      </sharedItems>
      <fieldGroup par="13"/>
    </cacheField>
    <cacheField name="Customer ID" numFmtId="0">
      <sharedItems count="1000">
        <s v="CUST001"/>
        <s v="CUST002"/>
        <s v="CUST003"/>
        <s v="CUST004"/>
        <s v="CUST005"/>
        <s v="CUST006"/>
        <s v="CUST007"/>
        <s v="CUST008"/>
        <s v="CUST009"/>
        <s v="CUST010"/>
        <s v="CUST011"/>
        <s v="CUST012"/>
        <s v="CUST013"/>
        <s v="CUST014"/>
        <s v="CUST015"/>
        <s v="CUST016"/>
        <s v="CUST017"/>
        <s v="CUST018"/>
        <s v="CUST019"/>
        <s v="CUST020"/>
        <s v="CUST021"/>
        <s v="CUST022"/>
        <s v="CUST023"/>
        <s v="CUST024"/>
        <s v="CUST025"/>
        <s v="CUST026"/>
        <s v="CUST027"/>
        <s v="CUST028"/>
        <s v="CUST029"/>
        <s v="CUST030"/>
        <s v="CUST031"/>
        <s v="CUST032"/>
        <s v="CUST033"/>
        <s v="CUST034"/>
        <s v="CUST035"/>
        <s v="CUST036"/>
        <s v="CUST037"/>
        <s v="CUST038"/>
        <s v="CUST039"/>
        <s v="CUST040"/>
        <s v="CUST041"/>
        <s v="CUST042"/>
        <s v="CUST043"/>
        <s v="CUST044"/>
        <s v="CUST045"/>
        <s v="CUST046"/>
        <s v="CUST047"/>
        <s v="CUST048"/>
        <s v="CUST049"/>
        <s v="CUST050"/>
        <s v="CUST051"/>
        <s v="CUST052"/>
        <s v="CUST053"/>
        <s v="CUST054"/>
        <s v="CUST055"/>
        <s v="CUST056"/>
        <s v="CUST057"/>
        <s v="CUST058"/>
        <s v="CUST059"/>
        <s v="CUST060"/>
        <s v="CUST061"/>
        <s v="CUST062"/>
        <s v="CUST063"/>
        <s v="CUST064"/>
        <s v="CUST065"/>
        <s v="CUST066"/>
        <s v="CUST067"/>
        <s v="CUST068"/>
        <s v="CUST069"/>
        <s v="CUST070"/>
        <s v="CUST071"/>
        <s v="CUST072"/>
        <s v="CUST073"/>
        <s v="CUST074"/>
        <s v="CUST075"/>
        <s v="CUST076"/>
        <s v="CUST077"/>
        <s v="CUST078"/>
        <s v="CUST079"/>
        <s v="CUST080"/>
        <s v="CUST081"/>
        <s v="CUST082"/>
        <s v="CUST083"/>
        <s v="CUST084"/>
        <s v="CUST085"/>
        <s v="CUST086"/>
        <s v="CUST087"/>
        <s v="CUST088"/>
        <s v="CUST089"/>
        <s v="CUST090"/>
        <s v="CUST091"/>
        <s v="CUST092"/>
        <s v="CUST093"/>
        <s v="CUST094"/>
        <s v="CUST095"/>
        <s v="CUST096"/>
        <s v="CUST097"/>
        <s v="CUST098"/>
        <s v="CUST099"/>
        <s v="CUST100"/>
        <s v="CUST101"/>
        <s v="CUST102"/>
        <s v="CUST103"/>
        <s v="CUST104"/>
        <s v="CUST105"/>
        <s v="CUST106"/>
        <s v="CUST107"/>
        <s v="CUST108"/>
        <s v="CUST109"/>
        <s v="CUST110"/>
        <s v="CUST111"/>
        <s v="CUST112"/>
        <s v="CUST113"/>
        <s v="CUST114"/>
        <s v="CUST115"/>
        <s v="CUST116"/>
        <s v="CUST117"/>
        <s v="CUST118"/>
        <s v="CUST119"/>
        <s v="CUST120"/>
        <s v="CUST121"/>
        <s v="CUST122"/>
        <s v="CUST123"/>
        <s v="CUST124"/>
        <s v="CUST125"/>
        <s v="CUST126"/>
        <s v="CUST127"/>
        <s v="CUST128"/>
        <s v="CUST129"/>
        <s v="CUST130"/>
        <s v="CUST131"/>
        <s v="CUST132"/>
        <s v="CUST133"/>
        <s v="CUST134"/>
        <s v="CUST135"/>
        <s v="CUST136"/>
        <s v="CUST137"/>
        <s v="CUST138"/>
        <s v="CUST139"/>
        <s v="CUST140"/>
        <s v="CUST141"/>
        <s v="CUST142"/>
        <s v="CUST143"/>
        <s v="CUST144"/>
        <s v="CUST145"/>
        <s v="CUST146"/>
        <s v="CUST147"/>
        <s v="CUST148"/>
        <s v="CUST149"/>
        <s v="CUST150"/>
        <s v="CUST151"/>
        <s v="CUST152"/>
        <s v="CUST153"/>
        <s v="CUST154"/>
        <s v="CUST155"/>
        <s v="CUST156"/>
        <s v="CUST157"/>
        <s v="CUST158"/>
        <s v="CUST159"/>
        <s v="CUST160"/>
        <s v="CUST161"/>
        <s v="CUST162"/>
        <s v="CUST163"/>
        <s v="CUST164"/>
        <s v="CUST165"/>
        <s v="CUST166"/>
        <s v="CUST167"/>
        <s v="CUST168"/>
        <s v="CUST169"/>
        <s v="CUST170"/>
        <s v="CUST171"/>
        <s v="CUST172"/>
        <s v="CUST173"/>
        <s v="CUST174"/>
        <s v="CUST175"/>
        <s v="CUST176"/>
        <s v="CUST177"/>
        <s v="CUST178"/>
        <s v="CUST179"/>
        <s v="CUST180"/>
        <s v="CUST181"/>
        <s v="CUST182"/>
        <s v="CUST183"/>
        <s v="CUST184"/>
        <s v="CUST185"/>
        <s v="CUST186"/>
        <s v="CUST187"/>
        <s v="CUST188"/>
        <s v="CUST189"/>
        <s v="CUST190"/>
        <s v="CUST191"/>
        <s v="CUST192"/>
        <s v="CUST193"/>
        <s v="CUST194"/>
        <s v="CUST195"/>
        <s v="CUST196"/>
        <s v="CUST197"/>
        <s v="CUST198"/>
        <s v="CUST199"/>
        <s v="CUST200"/>
        <s v="CUST201"/>
        <s v="CUST202"/>
        <s v="CUST203"/>
        <s v="CUST204"/>
        <s v="CUST205"/>
        <s v="CUST206"/>
        <s v="CUST207"/>
        <s v="CUST208"/>
        <s v="CUST209"/>
        <s v="CUST210"/>
        <s v="CUST211"/>
        <s v="CUST212"/>
        <s v="CUST213"/>
        <s v="CUST214"/>
        <s v="CUST215"/>
        <s v="CUST216"/>
        <s v="CUST217"/>
        <s v="CUST218"/>
        <s v="CUST219"/>
        <s v="CUST220"/>
        <s v="CUST221"/>
        <s v="CUST222"/>
        <s v="CUST223"/>
        <s v="CUST224"/>
        <s v="CUST225"/>
        <s v="CUST226"/>
        <s v="CUST227"/>
        <s v="CUST228"/>
        <s v="CUST229"/>
        <s v="CUST230"/>
        <s v="CUST231"/>
        <s v="CUST232"/>
        <s v="CUST233"/>
        <s v="CUST234"/>
        <s v="CUST235"/>
        <s v="CUST236"/>
        <s v="CUST237"/>
        <s v="CUST238"/>
        <s v="CUST239"/>
        <s v="CUST240"/>
        <s v="CUST241"/>
        <s v="CUST242"/>
        <s v="CUST243"/>
        <s v="CUST244"/>
        <s v="CUST245"/>
        <s v="CUST246"/>
        <s v="CUST247"/>
        <s v="CUST248"/>
        <s v="CUST249"/>
        <s v="CUST250"/>
        <s v="CUST251"/>
        <s v="CUST252"/>
        <s v="CUST253"/>
        <s v="CUST254"/>
        <s v="CUST255"/>
        <s v="CUST256"/>
        <s v="CUST257"/>
        <s v="CUST258"/>
        <s v="CUST259"/>
        <s v="CUST260"/>
        <s v="CUST261"/>
        <s v="CUST262"/>
        <s v="CUST263"/>
        <s v="CUST264"/>
        <s v="CUST265"/>
        <s v="CUST266"/>
        <s v="CUST267"/>
        <s v="CUST268"/>
        <s v="CUST269"/>
        <s v="CUST270"/>
        <s v="CUST271"/>
        <s v="CUST272"/>
        <s v="CUST273"/>
        <s v="CUST274"/>
        <s v="CUST275"/>
        <s v="CUST276"/>
        <s v="CUST277"/>
        <s v="CUST278"/>
        <s v="CUST279"/>
        <s v="CUST280"/>
        <s v="CUST281"/>
        <s v="CUST282"/>
        <s v="CUST283"/>
        <s v="CUST284"/>
        <s v="CUST285"/>
        <s v="CUST286"/>
        <s v="CUST287"/>
        <s v="CUST288"/>
        <s v="CUST289"/>
        <s v="CUST290"/>
        <s v="CUST291"/>
        <s v="CUST292"/>
        <s v="CUST293"/>
        <s v="CUST294"/>
        <s v="CUST295"/>
        <s v="CUST296"/>
        <s v="CUST297"/>
        <s v="CUST298"/>
        <s v="CUST299"/>
        <s v="CUST300"/>
        <s v="CUST301"/>
        <s v="CUST302"/>
        <s v="CUST303"/>
        <s v="CUST304"/>
        <s v="CUST305"/>
        <s v="CUST306"/>
        <s v="CUST307"/>
        <s v="CUST308"/>
        <s v="CUST309"/>
        <s v="CUST310"/>
        <s v="CUST311"/>
        <s v="CUST312"/>
        <s v="CUST313"/>
        <s v="CUST314"/>
        <s v="CUST315"/>
        <s v="CUST316"/>
        <s v="CUST317"/>
        <s v="CUST318"/>
        <s v="CUST319"/>
        <s v="CUST320"/>
        <s v="CUST321"/>
        <s v="CUST322"/>
        <s v="CUST323"/>
        <s v="CUST324"/>
        <s v="CUST325"/>
        <s v="CUST326"/>
        <s v="CUST327"/>
        <s v="CUST328"/>
        <s v="CUST329"/>
        <s v="CUST330"/>
        <s v="CUST331"/>
        <s v="CUST332"/>
        <s v="CUST333"/>
        <s v="CUST334"/>
        <s v="CUST335"/>
        <s v="CUST336"/>
        <s v="CUST337"/>
        <s v="CUST338"/>
        <s v="CUST339"/>
        <s v="CUST340"/>
        <s v="CUST341"/>
        <s v="CUST342"/>
        <s v="CUST343"/>
        <s v="CUST344"/>
        <s v="CUST345"/>
        <s v="CUST346"/>
        <s v="CUST347"/>
        <s v="CUST348"/>
        <s v="CUST349"/>
        <s v="CUST350"/>
        <s v="CUST351"/>
        <s v="CUST352"/>
        <s v="CUST353"/>
        <s v="CUST354"/>
        <s v="CUST355"/>
        <s v="CUST356"/>
        <s v="CUST357"/>
        <s v="CUST358"/>
        <s v="CUST359"/>
        <s v="CUST360"/>
        <s v="CUST361"/>
        <s v="CUST362"/>
        <s v="CUST363"/>
        <s v="CUST364"/>
        <s v="CUST365"/>
        <s v="CUST366"/>
        <s v="CUST367"/>
        <s v="CUST368"/>
        <s v="CUST369"/>
        <s v="CUST370"/>
        <s v="CUST371"/>
        <s v="CUST372"/>
        <s v="CUST373"/>
        <s v="CUST374"/>
        <s v="CUST375"/>
        <s v="CUST376"/>
        <s v="CUST377"/>
        <s v="CUST378"/>
        <s v="CUST379"/>
        <s v="CUST380"/>
        <s v="CUST381"/>
        <s v="CUST382"/>
        <s v="CUST383"/>
        <s v="CUST384"/>
        <s v="CUST385"/>
        <s v="CUST386"/>
        <s v="CUST387"/>
        <s v="CUST388"/>
        <s v="CUST389"/>
        <s v="CUST390"/>
        <s v="CUST391"/>
        <s v="CUST392"/>
        <s v="CUST393"/>
        <s v="CUST394"/>
        <s v="CUST395"/>
        <s v="CUST396"/>
        <s v="CUST397"/>
        <s v="CUST398"/>
        <s v="CUST399"/>
        <s v="CUST400"/>
        <s v="CUST401"/>
        <s v="CUST402"/>
        <s v="CUST403"/>
        <s v="CUST404"/>
        <s v="CUST405"/>
        <s v="CUST406"/>
        <s v="CUST407"/>
        <s v="CUST408"/>
        <s v="CUST409"/>
        <s v="CUST410"/>
        <s v="CUST411"/>
        <s v="CUST412"/>
        <s v="CUST413"/>
        <s v="CUST414"/>
        <s v="CUST415"/>
        <s v="CUST416"/>
        <s v="CUST417"/>
        <s v="CUST418"/>
        <s v="CUST419"/>
        <s v="CUST420"/>
        <s v="CUST421"/>
        <s v="CUST422"/>
        <s v="CUST423"/>
        <s v="CUST424"/>
        <s v="CUST425"/>
        <s v="CUST426"/>
        <s v="CUST427"/>
        <s v="CUST428"/>
        <s v="CUST429"/>
        <s v="CUST430"/>
        <s v="CUST431"/>
        <s v="CUST432"/>
        <s v="CUST433"/>
        <s v="CUST434"/>
        <s v="CUST435"/>
        <s v="CUST436"/>
        <s v="CUST437"/>
        <s v="CUST438"/>
        <s v="CUST439"/>
        <s v="CUST440"/>
        <s v="CUST441"/>
        <s v="CUST442"/>
        <s v="CUST443"/>
        <s v="CUST444"/>
        <s v="CUST445"/>
        <s v="CUST446"/>
        <s v="CUST447"/>
        <s v="CUST448"/>
        <s v="CUST449"/>
        <s v="CUST450"/>
        <s v="CUST451"/>
        <s v="CUST452"/>
        <s v="CUST453"/>
        <s v="CUST454"/>
        <s v="CUST455"/>
        <s v="CUST456"/>
        <s v="CUST457"/>
        <s v="CUST458"/>
        <s v="CUST459"/>
        <s v="CUST460"/>
        <s v="CUST461"/>
        <s v="CUST462"/>
        <s v="CUST463"/>
        <s v="CUST464"/>
        <s v="CUST465"/>
        <s v="CUST466"/>
        <s v="CUST467"/>
        <s v="CUST468"/>
        <s v="CUST469"/>
        <s v="CUST470"/>
        <s v="CUST471"/>
        <s v="CUST472"/>
        <s v="CUST473"/>
        <s v="CUST474"/>
        <s v="CUST475"/>
        <s v="CUST476"/>
        <s v="CUST477"/>
        <s v="CUST478"/>
        <s v="CUST479"/>
        <s v="CUST480"/>
        <s v="CUST481"/>
        <s v="CUST482"/>
        <s v="CUST483"/>
        <s v="CUST484"/>
        <s v="CUST485"/>
        <s v="CUST486"/>
        <s v="CUST487"/>
        <s v="CUST488"/>
        <s v="CUST489"/>
        <s v="CUST490"/>
        <s v="CUST491"/>
        <s v="CUST492"/>
        <s v="CUST493"/>
        <s v="CUST494"/>
        <s v="CUST495"/>
        <s v="CUST496"/>
        <s v="CUST497"/>
        <s v="CUST498"/>
        <s v="CUST499"/>
        <s v="CUST500"/>
        <s v="CUST501"/>
        <s v="CUST502"/>
        <s v="CUST503"/>
        <s v="CUST504"/>
        <s v="CUST505"/>
        <s v="CUST506"/>
        <s v="CUST507"/>
        <s v="CUST508"/>
        <s v="CUST509"/>
        <s v="CUST510"/>
        <s v="CUST511"/>
        <s v="CUST512"/>
        <s v="CUST513"/>
        <s v="CUST514"/>
        <s v="CUST515"/>
        <s v="CUST516"/>
        <s v="CUST517"/>
        <s v="CUST518"/>
        <s v="CUST519"/>
        <s v="CUST520"/>
        <s v="CUST521"/>
        <s v="CUST522"/>
        <s v="CUST523"/>
        <s v="CUST524"/>
        <s v="CUST525"/>
        <s v="CUST526"/>
        <s v="CUST527"/>
        <s v="CUST528"/>
        <s v="CUST529"/>
        <s v="CUST530"/>
        <s v="CUST531"/>
        <s v="CUST532"/>
        <s v="CUST533"/>
        <s v="CUST534"/>
        <s v="CUST535"/>
        <s v="CUST536"/>
        <s v="CUST537"/>
        <s v="CUST538"/>
        <s v="CUST539"/>
        <s v="CUST540"/>
        <s v="CUST541"/>
        <s v="CUST542"/>
        <s v="CUST543"/>
        <s v="CUST544"/>
        <s v="CUST545"/>
        <s v="CUST546"/>
        <s v="CUST547"/>
        <s v="CUST548"/>
        <s v="CUST549"/>
        <s v="CUST550"/>
        <s v="CUST551"/>
        <s v="CUST552"/>
        <s v="CUST553"/>
        <s v="CUST554"/>
        <s v="CUST555"/>
        <s v="CUST556"/>
        <s v="CUST557"/>
        <s v="CUST558"/>
        <s v="CUST559"/>
        <s v="CUST560"/>
        <s v="CUST561"/>
        <s v="CUST562"/>
        <s v="CUST563"/>
        <s v="CUST564"/>
        <s v="CUST565"/>
        <s v="CUST566"/>
        <s v="CUST567"/>
        <s v="CUST568"/>
        <s v="CUST569"/>
        <s v="CUST570"/>
        <s v="CUST571"/>
        <s v="CUST572"/>
        <s v="CUST573"/>
        <s v="CUST574"/>
        <s v="CUST575"/>
        <s v="CUST576"/>
        <s v="CUST577"/>
        <s v="CUST578"/>
        <s v="CUST579"/>
        <s v="CUST580"/>
        <s v="CUST581"/>
        <s v="CUST582"/>
        <s v="CUST583"/>
        <s v="CUST584"/>
        <s v="CUST585"/>
        <s v="CUST586"/>
        <s v="CUST587"/>
        <s v="CUST588"/>
        <s v="CUST589"/>
        <s v="CUST590"/>
        <s v="CUST591"/>
        <s v="CUST592"/>
        <s v="CUST593"/>
        <s v="CUST594"/>
        <s v="CUST595"/>
        <s v="CUST596"/>
        <s v="CUST597"/>
        <s v="CUST598"/>
        <s v="CUST599"/>
        <s v="CUST600"/>
        <s v="CUST601"/>
        <s v="CUST602"/>
        <s v="CUST603"/>
        <s v="CUST604"/>
        <s v="CUST605"/>
        <s v="CUST606"/>
        <s v="CUST607"/>
        <s v="CUST608"/>
        <s v="CUST609"/>
        <s v="CUST610"/>
        <s v="CUST611"/>
        <s v="CUST612"/>
        <s v="CUST613"/>
        <s v="CUST614"/>
        <s v="CUST615"/>
        <s v="CUST616"/>
        <s v="CUST617"/>
        <s v="CUST618"/>
        <s v="CUST619"/>
        <s v="CUST620"/>
        <s v="CUST621"/>
        <s v="CUST622"/>
        <s v="CUST623"/>
        <s v="CUST624"/>
        <s v="CUST625"/>
        <s v="CUST626"/>
        <s v="CUST627"/>
        <s v="CUST628"/>
        <s v="CUST629"/>
        <s v="CUST630"/>
        <s v="CUST631"/>
        <s v="CUST632"/>
        <s v="CUST633"/>
        <s v="CUST634"/>
        <s v="CUST635"/>
        <s v="CUST636"/>
        <s v="CUST637"/>
        <s v="CUST638"/>
        <s v="CUST639"/>
        <s v="CUST640"/>
        <s v="CUST641"/>
        <s v="CUST642"/>
        <s v="CUST643"/>
        <s v="CUST644"/>
        <s v="CUST645"/>
        <s v="CUST646"/>
        <s v="CUST647"/>
        <s v="CUST648"/>
        <s v="CUST649"/>
        <s v="CUST650"/>
        <s v="CUST651"/>
        <s v="CUST652"/>
        <s v="CUST653"/>
        <s v="CUST654"/>
        <s v="CUST655"/>
        <s v="CUST656"/>
        <s v="CUST657"/>
        <s v="CUST658"/>
        <s v="CUST659"/>
        <s v="CUST660"/>
        <s v="CUST661"/>
        <s v="CUST662"/>
        <s v="CUST663"/>
        <s v="CUST664"/>
        <s v="CUST665"/>
        <s v="CUST666"/>
        <s v="CUST667"/>
        <s v="CUST668"/>
        <s v="CUST669"/>
        <s v="CUST670"/>
        <s v="CUST671"/>
        <s v="CUST672"/>
        <s v="CUST673"/>
        <s v="CUST674"/>
        <s v="CUST675"/>
        <s v="CUST676"/>
        <s v="CUST677"/>
        <s v="CUST678"/>
        <s v="CUST679"/>
        <s v="CUST680"/>
        <s v="CUST681"/>
        <s v="CUST682"/>
        <s v="CUST683"/>
        <s v="CUST684"/>
        <s v="CUST685"/>
        <s v="CUST686"/>
        <s v="CUST687"/>
        <s v="CUST688"/>
        <s v="CUST689"/>
        <s v="CUST690"/>
        <s v="CUST691"/>
        <s v="CUST692"/>
        <s v="CUST693"/>
        <s v="CUST694"/>
        <s v="CUST695"/>
        <s v="CUST696"/>
        <s v="CUST697"/>
        <s v="CUST698"/>
        <s v="CUST699"/>
        <s v="CUST700"/>
        <s v="CUST701"/>
        <s v="CUST702"/>
        <s v="CUST703"/>
        <s v="CUST704"/>
        <s v="CUST705"/>
        <s v="CUST706"/>
        <s v="CUST707"/>
        <s v="CUST708"/>
        <s v="CUST709"/>
        <s v="CUST710"/>
        <s v="CUST711"/>
        <s v="CUST712"/>
        <s v="CUST713"/>
        <s v="CUST714"/>
        <s v="CUST715"/>
        <s v="CUST716"/>
        <s v="CUST717"/>
        <s v="CUST718"/>
        <s v="CUST719"/>
        <s v="CUST720"/>
        <s v="CUST721"/>
        <s v="CUST722"/>
        <s v="CUST723"/>
        <s v="CUST724"/>
        <s v="CUST725"/>
        <s v="CUST726"/>
        <s v="CUST727"/>
        <s v="CUST728"/>
        <s v="CUST729"/>
        <s v="CUST730"/>
        <s v="CUST731"/>
        <s v="CUST732"/>
        <s v="CUST733"/>
        <s v="CUST734"/>
        <s v="CUST735"/>
        <s v="CUST736"/>
        <s v="CUST737"/>
        <s v="CUST738"/>
        <s v="CUST739"/>
        <s v="CUST740"/>
        <s v="CUST741"/>
        <s v="CUST742"/>
        <s v="CUST743"/>
        <s v="CUST744"/>
        <s v="CUST745"/>
        <s v="CUST746"/>
        <s v="CUST747"/>
        <s v="CUST748"/>
        <s v="CUST749"/>
        <s v="CUST750"/>
        <s v="CUST751"/>
        <s v="CUST752"/>
        <s v="CUST753"/>
        <s v="CUST754"/>
        <s v="CUST755"/>
        <s v="CUST756"/>
        <s v="CUST757"/>
        <s v="CUST758"/>
        <s v="CUST759"/>
        <s v="CUST760"/>
        <s v="CUST761"/>
        <s v="CUST762"/>
        <s v="CUST763"/>
        <s v="CUST764"/>
        <s v="CUST765"/>
        <s v="CUST766"/>
        <s v="CUST767"/>
        <s v="CUST768"/>
        <s v="CUST769"/>
        <s v="CUST770"/>
        <s v="CUST771"/>
        <s v="CUST772"/>
        <s v="CUST773"/>
        <s v="CUST774"/>
        <s v="CUST775"/>
        <s v="CUST776"/>
        <s v="CUST777"/>
        <s v="CUST778"/>
        <s v="CUST779"/>
        <s v="CUST780"/>
        <s v="CUST781"/>
        <s v="CUST782"/>
        <s v="CUST783"/>
        <s v="CUST784"/>
        <s v="CUST785"/>
        <s v="CUST786"/>
        <s v="CUST787"/>
        <s v="CUST788"/>
        <s v="CUST789"/>
        <s v="CUST790"/>
        <s v="CUST791"/>
        <s v="CUST792"/>
        <s v="CUST793"/>
        <s v="CUST794"/>
        <s v="CUST795"/>
        <s v="CUST796"/>
        <s v="CUST797"/>
        <s v="CUST798"/>
        <s v="CUST799"/>
        <s v="CUST800"/>
        <s v="CUST801"/>
        <s v="CUST802"/>
        <s v="CUST803"/>
        <s v="CUST804"/>
        <s v="CUST805"/>
        <s v="CUST806"/>
        <s v="CUST807"/>
        <s v="CUST808"/>
        <s v="CUST809"/>
        <s v="CUST810"/>
        <s v="CUST811"/>
        <s v="CUST812"/>
        <s v="CUST813"/>
        <s v="CUST814"/>
        <s v="CUST815"/>
        <s v="CUST816"/>
        <s v="CUST817"/>
        <s v="CUST818"/>
        <s v="CUST819"/>
        <s v="CUST820"/>
        <s v="CUST821"/>
        <s v="CUST822"/>
        <s v="CUST823"/>
        <s v="CUST824"/>
        <s v="CUST825"/>
        <s v="CUST826"/>
        <s v="CUST827"/>
        <s v="CUST828"/>
        <s v="CUST829"/>
        <s v="CUST830"/>
        <s v="CUST831"/>
        <s v="CUST832"/>
        <s v="CUST833"/>
        <s v="CUST834"/>
        <s v="CUST835"/>
        <s v="CUST836"/>
        <s v="CUST837"/>
        <s v="CUST838"/>
        <s v="CUST839"/>
        <s v="CUST840"/>
        <s v="CUST841"/>
        <s v="CUST842"/>
        <s v="CUST843"/>
        <s v="CUST844"/>
        <s v="CUST845"/>
        <s v="CUST846"/>
        <s v="CUST847"/>
        <s v="CUST848"/>
        <s v="CUST849"/>
        <s v="CUST850"/>
        <s v="CUST851"/>
        <s v="CUST852"/>
        <s v="CUST853"/>
        <s v="CUST854"/>
        <s v="CUST855"/>
        <s v="CUST856"/>
        <s v="CUST857"/>
        <s v="CUST858"/>
        <s v="CUST859"/>
        <s v="CUST860"/>
        <s v="CUST861"/>
        <s v="CUST862"/>
        <s v="CUST863"/>
        <s v="CUST864"/>
        <s v="CUST865"/>
        <s v="CUST866"/>
        <s v="CUST867"/>
        <s v="CUST868"/>
        <s v="CUST869"/>
        <s v="CUST870"/>
        <s v="CUST871"/>
        <s v="CUST872"/>
        <s v="CUST873"/>
        <s v="CUST874"/>
        <s v="CUST875"/>
        <s v="CUST876"/>
        <s v="CUST877"/>
        <s v="CUST878"/>
        <s v="CUST879"/>
        <s v="CUST880"/>
        <s v="CUST881"/>
        <s v="CUST882"/>
        <s v="CUST883"/>
        <s v="CUST884"/>
        <s v="CUST885"/>
        <s v="CUST886"/>
        <s v="CUST887"/>
        <s v="CUST888"/>
        <s v="CUST889"/>
        <s v="CUST890"/>
        <s v="CUST891"/>
        <s v="CUST892"/>
        <s v="CUST893"/>
        <s v="CUST894"/>
        <s v="CUST895"/>
        <s v="CUST896"/>
        <s v="CUST897"/>
        <s v="CUST898"/>
        <s v="CUST899"/>
        <s v="CUST900"/>
        <s v="CUST901"/>
        <s v="CUST902"/>
        <s v="CUST903"/>
        <s v="CUST904"/>
        <s v="CUST905"/>
        <s v="CUST906"/>
        <s v="CUST907"/>
        <s v="CUST908"/>
        <s v="CUST909"/>
        <s v="CUST910"/>
        <s v="CUST911"/>
        <s v="CUST912"/>
        <s v="CUST913"/>
        <s v="CUST914"/>
        <s v="CUST915"/>
        <s v="CUST916"/>
        <s v="CUST917"/>
        <s v="CUST918"/>
        <s v="CUST919"/>
        <s v="CUST920"/>
        <s v="CUST921"/>
        <s v="CUST922"/>
        <s v="CUST923"/>
        <s v="CUST924"/>
        <s v="CUST925"/>
        <s v="CUST926"/>
        <s v="CUST927"/>
        <s v="CUST928"/>
        <s v="CUST929"/>
        <s v="CUST930"/>
        <s v="CUST931"/>
        <s v="CUST932"/>
        <s v="CUST933"/>
        <s v="CUST934"/>
        <s v="CUST935"/>
        <s v="CUST936"/>
        <s v="CUST937"/>
        <s v="CUST938"/>
        <s v="CUST939"/>
        <s v="CUST940"/>
        <s v="CUST941"/>
        <s v="CUST942"/>
        <s v="CUST943"/>
        <s v="CUST944"/>
        <s v="CUST945"/>
        <s v="CUST946"/>
        <s v="CUST947"/>
        <s v="CUST948"/>
        <s v="CUST949"/>
        <s v="CUST950"/>
        <s v="CUST951"/>
        <s v="CUST952"/>
        <s v="CUST953"/>
        <s v="CUST954"/>
        <s v="CUST955"/>
        <s v="CUST956"/>
        <s v="CUST957"/>
        <s v="CUST958"/>
        <s v="CUST959"/>
        <s v="CUST960"/>
        <s v="CUST961"/>
        <s v="CUST962"/>
        <s v="CUST963"/>
        <s v="CUST964"/>
        <s v="CUST965"/>
        <s v="CUST966"/>
        <s v="CUST967"/>
        <s v="CUST968"/>
        <s v="CUST969"/>
        <s v="CUST970"/>
        <s v="CUST971"/>
        <s v="CUST972"/>
        <s v="CUST973"/>
        <s v="CUST974"/>
        <s v="CUST975"/>
        <s v="CUST976"/>
        <s v="CUST977"/>
        <s v="CUST978"/>
        <s v="CUST979"/>
        <s v="CUST980"/>
        <s v="CUST981"/>
        <s v="CUST982"/>
        <s v="CUST983"/>
        <s v="CUST984"/>
        <s v="CUST985"/>
        <s v="CUST986"/>
        <s v="CUST987"/>
        <s v="CUST988"/>
        <s v="CUST989"/>
        <s v="CUST990"/>
        <s v="CUST991"/>
        <s v="CUST992"/>
        <s v="CUST993"/>
        <s v="CUST994"/>
        <s v="CUST995"/>
        <s v="CUST996"/>
        <s v="CUST997"/>
        <s v="CUST998"/>
        <s v="CUST999"/>
        <s v="CUST1000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 count="47">
        <n v="34"/>
        <n v="26"/>
        <n v="50"/>
        <n v="37"/>
        <n v="30"/>
        <n v="45"/>
        <n v="46"/>
        <n v="63"/>
        <n v="52"/>
        <n v="23"/>
        <n v="35"/>
        <n v="22"/>
        <n v="64"/>
        <n v="42"/>
        <n v="19"/>
        <n v="27"/>
        <n v="47"/>
        <n v="62"/>
        <n v="18"/>
        <n v="49"/>
        <n v="28"/>
        <n v="38"/>
        <n v="43"/>
        <n v="39"/>
        <n v="44"/>
        <n v="51"/>
        <n v="58"/>
        <n v="48"/>
        <n v="55"/>
        <n v="20"/>
        <n v="40"/>
        <n v="54"/>
        <n v="36"/>
        <n v="31"/>
        <n v="21"/>
        <n v="57"/>
        <n v="25"/>
        <n v="56"/>
        <n v="29"/>
        <n v="61"/>
        <n v="32"/>
        <n v="41"/>
        <n v="59"/>
        <n v="60"/>
        <n v="33"/>
        <n v="53"/>
        <n v="24"/>
      </sharedItems>
    </cacheField>
    <cacheField name="Age Group" numFmtId="0">
      <sharedItems count="6">
        <s v="30-40"/>
        <s v="20-30"/>
        <s v="40-50"/>
        <s v="60+"/>
        <s v="50-60"/>
        <s v="10-20"/>
      </sharedItems>
    </cacheField>
    <cacheField name="Age Stege" numFmtId="0">
      <sharedItems count="7">
        <s v="30-40"/>
        <s v="20-30"/>
        <s v="40-50"/>
        <s v="60+"/>
        <s v="50-60"/>
        <s v="10-20"/>
        <s v="10-19" u="1"/>
      </sharedItems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/>
    </cacheField>
    <cacheField name="Price per Unit" numFmtId="164">
      <sharedItems containsSemiMixedTypes="0" containsString="0" containsNumber="1" containsInteger="1" minValue="25" maxValue="500"/>
    </cacheField>
    <cacheField name="Total Amount" numFmtId="44">
      <sharedItems containsSemiMixedTypes="0" containsString="0" containsNumber="1" containsInteger="1" minValue="25" maxValue="2000"/>
    </cacheField>
    <cacheField name="Meses (Date)" numFmtId="0" databaseField="0">
      <fieldGroup base="1">
        <rangePr groupBy="months" startDate="2023-01-01T00:00:00" endDate="2024-01-02T00:00:00"/>
        <groupItems count="14">
          <s v="&lt;1/01/20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/01/2024"/>
        </groupItems>
      </fieldGroup>
    </cacheField>
    <cacheField name="Trimestres (Date)" numFmtId="0" databaseField="0">
      <fieldGroup base="1">
        <rangePr groupBy="quarters" startDate="2023-01-01T00:00:00" endDate="2024-01-02T00:00:00"/>
        <groupItems count="6">
          <s v="&lt;1/01/2023"/>
          <s v="Trim.1"/>
          <s v="Trim.2"/>
          <s v="Trim.3"/>
          <s v="Trim.4"/>
          <s v="&gt;2/01/2024"/>
        </groupItems>
      </fieldGroup>
    </cacheField>
    <cacheField name="Años (Date)" numFmtId="0" databaseField="0">
      <fieldGroup base="1">
        <rangePr groupBy="years" startDate="2023-01-01T00:00:00" endDate="2024-01-02T00:00:00"/>
        <groupItems count="4">
          <s v="&lt;1/01/2023"/>
          <s v="2023"/>
          <s v="2024"/>
          <s v="&gt;2/01/2024"/>
        </groupItems>
      </fieldGroup>
    </cacheField>
  </cacheFields>
  <extLst>
    <ext xmlns:x14="http://schemas.microsoft.com/office/spreadsheetml/2009/9/main" uri="{725AE2AE-9491-48be-B2B4-4EB974FC3084}">
      <x14:pivotCacheDefinition pivotCacheId="110778176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NOMAK SPARROW" refreshedDate="45776.811754166665" createdVersion="8" refreshedVersion="8" minRefreshableVersion="3" recordCount="231" xr:uid="{2221138F-98DC-4934-B444-C0082BA90082}">
  <cacheSource type="worksheet">
    <worksheetSource ref="K6:T237" sheet="Hoja4"/>
  </cacheSource>
  <cacheFields count="10">
    <cacheField name="Transaction ID" numFmtId="0">
      <sharedItems containsSemiMixedTypes="0" containsString="0" containsNumber="1" containsInteger="1" minValue="2" maxValue="998"/>
    </cacheField>
    <cacheField name="Date" numFmtId="14">
      <sharedItems containsSemiMixedTypes="0" containsNonDate="0" containsDate="1" containsString="0" minDate="2023-01-03T00:00:00" maxDate="2023-12-30T00:00:00"/>
    </cacheField>
    <cacheField name="Customer ID" numFmtId="0">
      <sharedItems count="231">
        <s v="CUST002"/>
        <s v="CUST005"/>
        <s v="CUST008"/>
        <s v="CUST011"/>
        <s v="CUST013"/>
        <s v="CUST017"/>
        <s v="CUST020"/>
        <s v="CUST026"/>
        <s v="CUST032"/>
        <s v="CUST039"/>
        <s v="CUST042"/>
        <s v="CUST044"/>
        <s v="CUST046"/>
        <s v="CUST050"/>
        <s v="CUST051"/>
        <s v="CUST056"/>
        <s v="CUST060"/>
        <s v="CUST061"/>
        <s v="CUST068"/>
        <s v="CUST072"/>
        <s v="CUST073"/>
        <s v="CUST076"/>
        <s v="CUST087"/>
        <s v="CUST105"/>
        <s v="CUST107"/>
        <s v="CUST108"/>
        <s v="CUST110"/>
        <s v="CUST114"/>
        <s v="CUST116"/>
        <s v="CUST118"/>
        <s v="CUST121"/>
        <s v="CUST126"/>
        <s v="CUST128"/>
        <s v="CUST129"/>
        <s v="CUST131"/>
        <s v="CUST133"/>
        <s v="CUST135"/>
        <s v="CUST141"/>
        <s v="CUST147"/>
        <s v="CUST149"/>
        <s v="CUST151"/>
        <s v="CUST159"/>
        <s v="CUST170"/>
        <s v="CUST185"/>
        <s v="CUST186"/>
        <s v="CUST200"/>
        <s v="CUST209"/>
        <s v="CUST212"/>
        <s v="CUST213"/>
        <s v="CUST214"/>
        <s v="CUST224"/>
        <s v="CUST231"/>
        <s v="CUST235"/>
        <s v="CUST240"/>
        <s v="CUST241"/>
        <s v="CUST242"/>
        <s v="CUST244"/>
        <s v="CUST248"/>
        <s v="CUST249"/>
        <s v="CUST256"/>
        <s v="CUST260"/>
        <s v="CUST261"/>
        <s v="CUST263"/>
        <s v="CUST268"/>
        <s v="CUST269"/>
        <s v="CUST273"/>
        <s v="CUST274"/>
        <s v="CUST276"/>
        <s v="CUST281"/>
        <s v="CUST288"/>
        <s v="CUST290"/>
        <s v="CUST292"/>
        <s v="CUST294"/>
        <s v="CUST295"/>
        <s v="CUST296"/>
        <s v="CUST298"/>
        <s v="CUST301"/>
        <s v="CUST307"/>
        <s v="CUST309"/>
        <s v="CUST310"/>
        <s v="CUST317"/>
        <s v="CUST320"/>
        <s v="CUST321"/>
        <s v="CUST323"/>
        <s v="CUST330"/>
        <s v="CUST331"/>
        <s v="CUST339"/>
        <s v="CUST343"/>
        <s v="CUST350"/>
        <s v="CUST369"/>
        <s v="CUST370"/>
        <s v="CUST371"/>
        <s v="CUST372"/>
        <s v="CUST373"/>
        <s v="CUST389"/>
        <s v="CUST392"/>
        <s v="CUST393"/>
        <s v="CUST394"/>
        <s v="CUST397"/>
        <s v="CUST405"/>
        <s v="CUST406"/>
        <s v="CUST409"/>
        <s v="CUST410"/>
        <s v="CUST420"/>
        <s v="CUST422"/>
        <s v="CUST423"/>
        <s v="CUST426"/>
        <s v="CUST427"/>
        <s v="CUST433"/>
        <s v="CUST435"/>
        <s v="CUST443"/>
        <s v="CUST446"/>
        <s v="CUST447"/>
        <s v="CUST449"/>
        <s v="CUST453"/>
        <s v="CUST459"/>
        <s v="CUST474"/>
        <s v="CUST475"/>
        <s v="CUST476"/>
        <s v="CUST482"/>
        <s v="CUST485"/>
        <s v="CUST495"/>
        <s v="CUST496"/>
        <s v="CUST505"/>
        <s v="CUST513"/>
        <s v="CUST516"/>
        <s v="CUST537"/>
        <s v="CUST539"/>
        <s v="CUST542"/>
        <s v="CUST544"/>
        <s v="CUST545"/>
        <s v="CUST553"/>
        <s v="CUST555"/>
        <s v="CUST557"/>
        <s v="CUST560"/>
        <s v="CUST563"/>
        <s v="CUST567"/>
        <s v="CUST577"/>
        <s v="CUST583"/>
        <s v="CUST584"/>
        <s v="CUST585"/>
        <s v="CUST597"/>
        <s v="CUST599"/>
        <s v="CUST602"/>
        <s v="CUST604"/>
        <s v="CUST606"/>
        <s v="CUST610"/>
        <s v="CUST618"/>
        <s v="CUST626"/>
        <s v="CUST632"/>
        <s v="CUST636"/>
        <s v="CUST643"/>
        <s v="CUST644"/>
        <s v="CUST656"/>
        <s v="CUST663"/>
        <s v="CUST667"/>
        <s v="CUST669"/>
        <s v="CUST670"/>
        <s v="CUST684"/>
        <s v="CUST686"/>
        <s v="CUST695"/>
        <s v="CUST707"/>
        <s v="CUST710"/>
        <s v="CUST711"/>
        <s v="CUST722"/>
        <s v="CUST729"/>
        <s v="CUST734"/>
        <s v="CUST736"/>
        <s v="CUST740"/>
        <s v="CUST747"/>
        <s v="CUST748"/>
        <s v="CUST752"/>
        <s v="CUST760"/>
        <s v="CUST762"/>
        <s v="CUST768"/>
        <s v="CUST771"/>
        <s v="CUST772"/>
        <s v="CUST773"/>
        <s v="CUST792"/>
        <s v="CUST801"/>
        <s v="CUST805"/>
        <s v="CUST817"/>
        <s v="CUST818"/>
        <s v="CUST831"/>
        <s v="CUST836"/>
        <s v="CUST839"/>
        <s v="CUST843"/>
        <s v="CUST850"/>
        <s v="CUST853"/>
        <s v="CUST854"/>
        <s v="CUST858"/>
        <s v="CUST862"/>
        <s v="CUST863"/>
        <s v="CUST866"/>
        <s v="CUST867"/>
        <s v="CUST868"/>
        <s v="CUST873"/>
        <s v="CUST878"/>
        <s v="CUST879"/>
        <s v="CUST880"/>
        <s v="CUST881"/>
        <s v="CUST884"/>
        <s v="CUST892"/>
        <s v="CUST896"/>
        <s v="CUST899"/>
        <s v="CUST900"/>
        <s v="CUST904"/>
        <s v="CUST906"/>
        <s v="CUST909"/>
        <s v="CUST910"/>
        <s v="CUST913"/>
        <s v="CUST915"/>
        <s v="CUST919"/>
        <s v="CUST920"/>
        <s v="CUST925"/>
        <s v="CUST926"/>
        <s v="CUST929"/>
        <s v="CUST931"/>
        <s v="CUST933"/>
        <s v="CUST934"/>
        <s v="CUST940"/>
        <s v="CUST945"/>
        <s v="CUST948"/>
        <s v="CUST956"/>
        <s v="CUST964"/>
        <s v="CUST965"/>
        <s v="CUST971"/>
        <s v="CUST981"/>
        <s v="CUST983"/>
        <s v="CUST987"/>
        <s v="CUST998"/>
      </sharedItems>
    </cacheField>
    <cacheField name="Gender" numFmtId="0">
      <sharedItems/>
    </cacheField>
    <cacheField name="Age" numFmtId="0">
      <sharedItems containsSemiMixedTypes="0" containsString="0" containsNumber="1" containsInteger="1" minValue="20" maxValue="30"/>
    </cacheField>
    <cacheField name="Age Group" numFmtId="2">
      <sharedItems/>
    </cacheField>
    <cacheField name="Product Category" numFmtId="0">
      <sharedItems/>
    </cacheField>
    <cacheField name="Quantity" numFmtId="0">
      <sharedItems containsSemiMixedTypes="0" containsString="0" containsNumber="1" containsInteger="1" minValue="1" maxValue="4"/>
    </cacheField>
    <cacheField name="Price per Unit" numFmtId="164">
      <sharedItems containsSemiMixedTypes="0" containsString="0" containsNumber="1" containsInteger="1" minValue="25" maxValue="500"/>
    </cacheField>
    <cacheField name="Total Amount" numFmtId="44">
      <sharedItems containsSemiMixedTypes="0" containsString="0" containsNumber="1" containsInteger="1" minValue="25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NOMAK SPARROW" refreshedDate="45781.39468946759" createdVersion="8" refreshedVersion="8" minRefreshableVersion="3" recordCount="1000" xr:uid="{DF3D7250-E541-4E4C-9113-C76FB4D689E3}">
  <cacheSource type="worksheet">
    <worksheetSource name="retail_sales_dataset__23"/>
  </cacheSource>
  <cacheFields count="14">
    <cacheField name="Transaction ID" numFmtId="0">
      <sharedItems containsSemiMixedTypes="0" containsString="0" containsNumber="1" containsInteger="1" minValue="1" maxValue="1000"/>
    </cacheField>
    <cacheField name="Date" numFmtId="14">
      <sharedItems containsSemiMixedTypes="0" containsNonDate="0" containsDate="1" containsString="0" minDate="2023-01-01T00:00:00" maxDate="2024-01-02T00:00:00" count="345">
        <d v="2023-11-24T00:00:00"/>
        <d v="2023-02-27T00:00:00"/>
        <d v="2023-01-13T00:00:00"/>
        <d v="2023-05-21T00:00:00"/>
        <d v="2023-05-06T00:00:00"/>
        <d v="2023-04-25T00:00:00"/>
        <d v="2023-03-13T00:00:00"/>
        <d v="2023-02-22T00:00:00"/>
        <d v="2023-12-13T00:00:00"/>
        <d v="2023-10-07T00:00:00"/>
        <d v="2023-02-14T00:00:00"/>
        <d v="2023-10-30T00:00:00"/>
        <d v="2023-08-05T00:00:00"/>
        <d v="2023-01-17T00:00:00"/>
        <d v="2023-01-16T00:00:00"/>
        <d v="2023-02-17T00:00:00"/>
        <d v="2023-04-22T00:00:00"/>
        <d v="2023-04-30T00:00:00"/>
        <d v="2023-09-16T00:00:00"/>
        <d v="2023-11-05T00:00:00"/>
        <d v="2023-01-14T00:00:00"/>
        <d v="2023-10-15T00:00:00"/>
        <d v="2023-04-12T00:00:00"/>
        <d v="2023-11-29T00:00:00"/>
        <d v="2023-12-26T00:00:00"/>
        <d v="2023-08-03T00:00:00"/>
        <d v="2023-04-23T00:00:00"/>
        <d v="2023-08-18T00:00:00"/>
        <d v="2023-10-29T00:00:00"/>
        <d v="2023-05-23T00:00:00"/>
        <d v="2023-01-04T00:00:00"/>
        <d v="2023-03-23T00:00:00"/>
        <d v="2023-12-24T00:00:00"/>
        <d v="2023-06-24T00:00:00"/>
        <d v="2023-03-21T00:00:00"/>
        <d v="2023-04-21T00:00:00"/>
        <d v="2023-06-22T00:00:00"/>
        <d v="2023-07-14T00:00:00"/>
        <d v="2023-02-19T00:00:00"/>
        <d v="2023-07-03T00:00:00"/>
        <d v="2023-06-26T00:00:00"/>
        <d v="2023-11-06T00:00:00"/>
        <d v="2023-05-16T00:00:00"/>
        <d v="2023-01-23T00:00:00"/>
        <d v="2023-08-24T00:00:00"/>
        <d v="2023-10-02T00:00:00"/>
        <d v="2023-03-05T00:00:00"/>
        <d v="2023-07-13T00:00:00"/>
        <d v="2023-02-10T00:00:00"/>
        <d v="2023-10-10T00:00:00"/>
        <d v="2023-05-31T00:00:00"/>
        <d v="2023-11-18T00:00:00"/>
        <d v="2023-11-13T00:00:00"/>
        <d v="2023-07-05T00:00:00"/>
        <d v="2023-10-23T00:00:00"/>
        <d v="2023-04-09T00:00:00"/>
        <d v="2023-12-27T00:00:00"/>
        <d v="2023-02-05T00:00:00"/>
        <d v="2023-01-24T00:00:00"/>
        <d v="2023-12-05T00:00:00"/>
        <d v="2023-04-27T00:00:00"/>
        <d v="2023-05-29T00:00:00"/>
        <d v="2023-02-21T00:00:00"/>
        <d v="2023-08-21T00:00:00"/>
        <d v="2023-11-22T00:00:00"/>
        <d v="2023-07-06T00:00:00"/>
        <d v="2023-03-25T00:00:00"/>
        <d v="2023-07-09T00:00:00"/>
        <d v="2023-07-01T00:00:00"/>
        <d v="2023-04-18T00:00:00"/>
        <d v="2023-12-10T00:00:00"/>
        <d v="2023-05-17T00:00:00"/>
        <d v="2023-12-16T00:00:00"/>
        <d v="2023-11-28T00:00:00"/>
        <d v="2023-02-06T00:00:00"/>
        <d v="2023-11-08T00:00:00"/>
        <d v="2023-03-29T00:00:00"/>
        <d v="2023-10-01T00:00:00"/>
        <d v="2023-08-25T00:00:00"/>
        <d v="2023-05-19T00:00:00"/>
        <d v="2023-12-19T00:00:00"/>
        <d v="2023-10-13T00:00:00"/>
        <d v="2023-12-17T00:00:00"/>
        <d v="2023-06-16T00:00:00"/>
        <d v="2023-01-29T00:00:00"/>
        <d v="2023-04-28T00:00:00"/>
        <d v="2023-06-11T00:00:00"/>
        <d v="2023-07-25T00:00:00"/>
        <d v="2023-05-18T00:00:00"/>
        <d v="2023-02-03T00:00:00"/>
        <d v="2023-04-19T00:00:00"/>
        <d v="2023-10-18T00:00:00"/>
        <d v="2023-12-02T00:00:00"/>
        <d v="2023-09-13T00:00:00"/>
        <d v="2023-07-22T00:00:00"/>
        <d v="2023-11-26T00:00:00"/>
        <d v="2023-08-23T00:00:00"/>
        <d v="2023-03-15T00:00:00"/>
        <d v="2023-05-07T00:00:00"/>
        <d v="2023-10-03T00:00:00"/>
        <d v="2023-05-15T00:00:00"/>
        <d v="2023-10-27T00:00:00"/>
        <d v="2023-08-08T00:00:00"/>
        <d v="2023-10-26T00:00:00"/>
        <d v="2023-07-24T00:00:00"/>
        <d v="2023-03-12T00:00:00"/>
        <d v="2023-09-18T00:00:00"/>
        <d v="2023-09-10T00:00:00"/>
        <d v="2023-02-16T00:00:00"/>
        <d v="2023-01-25T00:00:00"/>
        <d v="2023-02-26T00:00:00"/>
        <d v="2023-03-20T00:00:00"/>
        <d v="2023-12-15T00:00:00"/>
        <d v="2023-11-02T00:00:00"/>
        <d v="2023-02-02T00:00:00"/>
        <d v="2023-07-17T00:00:00"/>
        <d v="2023-07-15T00:00:00"/>
        <d v="2023-08-28T00:00:00"/>
        <d v="2023-09-28T00:00:00"/>
        <d v="2023-05-09T00:00:00"/>
        <d v="2023-10-11T00:00:00"/>
        <d v="2023-01-06T00:00:00"/>
        <d v="2023-02-28T00:00:00"/>
        <d v="2023-11-25T00:00:00"/>
        <d v="2023-08-11T00:00:00"/>
        <d v="2023-03-22T00:00:00"/>
        <d v="2023-01-02T00:00:00"/>
        <d v="2023-09-14T00:00:00"/>
        <d v="2023-04-02T00:00:00"/>
        <d v="2023-09-17T00:00:00"/>
        <d v="2023-02-24T00:00:00"/>
        <d v="2023-11-17T00:00:00"/>
        <d v="2023-06-02T00:00:00"/>
        <d v="2023-07-11T00:00:00"/>
        <d v="2023-03-24T00:00:00"/>
        <d v="2023-10-04T00:00:00"/>
        <d v="2023-09-29T00:00:00"/>
        <d v="2023-01-01T00:00:00"/>
        <d v="2023-11-03T00:00:00"/>
        <d v="2023-06-15T00:00:00"/>
        <d v="2023-09-08T00:00:00"/>
        <d v="2023-01-10T00:00:00"/>
        <d v="2023-06-07T00:00:00"/>
        <d v="2023-05-03T00:00:00"/>
        <d v="2023-01-30T00:00:00"/>
        <d v="2023-05-04T00:00:00"/>
        <d v="2023-02-13T00:00:00"/>
        <d v="2023-09-06T00:00:00"/>
        <d v="2023-09-30T00:00:00"/>
        <d v="2023-03-06T00:00:00"/>
        <d v="2023-03-07T00:00:00"/>
        <d v="2023-12-04T00:00:00"/>
        <d v="2023-09-01T00:00:00"/>
        <d v="2023-10-09T00:00:00"/>
        <d v="2023-03-26T00:00:00"/>
        <d v="2023-11-07T00:00:00"/>
        <d v="2023-12-20T00:00:00"/>
        <d v="2023-04-13T00:00:00"/>
        <d v="2024-01-01T00:00:00"/>
        <d v="2023-06-09T00:00:00"/>
        <d v="2023-08-13T00:00:00"/>
        <d v="2023-09-22T00:00:00"/>
        <d v="2023-08-20T00:00:00"/>
        <d v="2023-03-03T00:00:00"/>
        <d v="2023-04-26T00:00:00"/>
        <d v="2023-06-23T00:00:00"/>
        <d v="2023-01-11T00:00:00"/>
        <d v="2023-12-29T00:00:00"/>
        <d v="2023-11-20T00:00:00"/>
        <d v="2023-01-31T00:00:00"/>
        <d v="2023-02-04T00:00:00"/>
        <d v="2023-06-19T00:00:00"/>
        <d v="2023-09-21T00:00:00"/>
        <d v="2023-05-02T00:00:00"/>
        <d v="2023-12-09T00:00:00"/>
        <d v="2023-04-20T00:00:00"/>
        <d v="2023-03-09T00:00:00"/>
        <d v="2023-10-20T00:00:00"/>
        <d v="2023-08-31T00:00:00"/>
        <d v="2023-05-05T00:00:00"/>
        <d v="2023-07-28T00:00:00"/>
        <d v="2023-04-08T00:00:00"/>
        <d v="2023-02-18T00:00:00"/>
        <d v="2023-08-09T00:00:00"/>
        <d v="2023-07-30T00:00:00"/>
        <d v="2023-01-28T00:00:00"/>
        <d v="2023-12-11T00:00:00"/>
        <d v="2023-12-01T00:00:00"/>
        <d v="2023-11-27T00:00:00"/>
        <d v="2023-02-20T00:00:00"/>
        <d v="2023-02-01T00:00:00"/>
        <d v="2023-07-26T00:00:00"/>
        <d v="2023-02-25T00:00:00"/>
        <d v="2023-05-08T00:00:00"/>
        <d v="2023-04-04T00:00:00"/>
        <d v="2023-02-08T00:00:00"/>
        <d v="2023-08-15T00:00:00"/>
        <d v="2023-01-26T00:00:00"/>
        <d v="2023-11-30T00:00:00"/>
        <d v="2023-01-08T00:00:00"/>
        <d v="2023-03-27T00:00:00"/>
        <d v="2023-09-04T00:00:00"/>
        <d v="2023-07-19T00:00:00"/>
        <d v="2023-05-27T00:00:00"/>
        <d v="2023-12-23T00:00:00"/>
        <d v="2023-10-12T00:00:00"/>
        <d v="2023-09-07T00:00:00"/>
        <d v="2023-06-01T00:00:00"/>
        <d v="2023-10-24T00:00:00"/>
        <d v="2023-10-05T00:00:00"/>
        <d v="2023-06-10T00:00:00"/>
        <d v="2023-09-02T00:00:00"/>
        <d v="2023-09-15T00:00:00"/>
        <d v="2023-02-11T00:00:00"/>
        <d v="2023-04-06T00:00:00"/>
        <d v="2023-11-01T00:00:00"/>
        <d v="2023-12-12T00:00:00"/>
        <d v="2023-05-01T00:00:00"/>
        <d v="2023-10-19T00:00:00"/>
        <d v="2023-01-21T00:00:00"/>
        <d v="2023-11-14T00:00:00"/>
        <d v="2023-12-03T00:00:00"/>
        <d v="2023-10-17T00:00:00"/>
        <d v="2023-09-25T00:00:00"/>
        <d v="2023-05-14T00:00:00"/>
        <d v="2023-04-15T00:00:00"/>
        <d v="2023-06-03T00:00:00"/>
        <d v="2023-02-07T00:00:00"/>
        <d v="2023-01-05T00:00:00"/>
        <d v="2023-11-15T00:00:00"/>
        <d v="2023-10-16T00:00:00"/>
        <d v="2023-06-28T00:00:00"/>
        <d v="2023-05-26T00:00:00"/>
        <d v="2023-10-06T00:00:00"/>
        <d v="2023-06-04T00:00:00"/>
        <d v="2023-11-10T00:00:00"/>
        <d v="2023-12-08T00:00:00"/>
        <d v="2023-12-06T00:00:00"/>
        <d v="2023-02-23T00:00:00"/>
        <d v="2023-03-10T00:00:00"/>
        <d v="2023-03-01T00:00:00"/>
        <d v="2023-05-20T00:00:00"/>
        <d v="2023-05-25T00:00:00"/>
        <d v="2023-06-25T00:00:00"/>
        <d v="2023-12-18T00:00:00"/>
        <d v="2023-11-21T00:00:00"/>
        <d v="2023-01-27T00:00:00"/>
        <d v="2023-05-22T00:00:00"/>
        <d v="2023-06-20T00:00:00"/>
        <d v="2023-03-08T00:00:00"/>
        <d v="2023-11-23T00:00:00"/>
        <d v="2023-12-28T00:00:00"/>
        <d v="2023-08-07T00:00:00"/>
        <d v="2023-03-18T00:00:00"/>
        <d v="2023-01-19T00:00:00"/>
        <d v="2023-03-17T00:00:00"/>
        <d v="2023-01-22T00:00:00"/>
        <d v="2023-10-14T00:00:00"/>
        <d v="2023-04-01T00:00:00"/>
        <d v="2023-07-31T00:00:00"/>
        <d v="2023-01-20T00:00:00"/>
        <d v="2023-08-29T00:00:00"/>
        <d v="2023-04-24T00:00:00"/>
        <d v="2023-06-29T00:00:00"/>
        <d v="2023-06-06T00:00:00"/>
        <d v="2023-06-18T00:00:00"/>
        <d v="2023-12-14T00:00:00"/>
        <d v="2023-01-15T00:00:00"/>
        <d v="2023-10-25T00:00:00"/>
        <d v="2023-08-12T00:00:00"/>
        <d v="2023-09-19T00:00:00"/>
        <d v="2023-05-11T00:00:00"/>
        <d v="2023-09-24T00:00:00"/>
        <d v="2023-04-11T00:00:00"/>
        <d v="2023-12-07T00:00:00"/>
        <d v="2023-11-16T00:00:00"/>
        <d v="2023-06-08T00:00:00"/>
        <d v="2023-07-29T00:00:00"/>
        <d v="2023-06-17T00:00:00"/>
        <d v="2023-08-04T00:00:00"/>
        <d v="2023-03-31T00:00:00"/>
        <d v="2023-11-12T00:00:00"/>
        <d v="2023-07-27T00:00:00"/>
        <d v="2023-10-08T00:00:00"/>
        <d v="2023-06-05T00:00:00"/>
        <d v="2023-06-14T00:00:00"/>
        <d v="2023-08-27T00:00:00"/>
        <d v="2023-03-28T00:00:00"/>
        <d v="2023-06-21T00:00:00"/>
        <d v="2023-11-09T00:00:00"/>
        <d v="2023-08-22T00:00:00"/>
        <d v="2023-08-01T00:00:00"/>
        <d v="2023-11-19T00:00:00"/>
        <d v="2023-10-22T00:00:00"/>
        <d v="2023-04-10T00:00:00"/>
        <d v="2023-07-16T00:00:00"/>
        <d v="2023-09-11T00:00:00"/>
        <d v="2023-01-03T00:00:00"/>
        <d v="2023-08-06T00:00:00"/>
        <d v="2023-09-23T00:00:00"/>
        <d v="2023-08-26T00:00:00"/>
        <d v="2023-03-04T00:00:00"/>
        <d v="2023-06-12T00:00:00"/>
        <d v="2023-08-17T00:00:00"/>
        <d v="2023-08-19T00:00:00"/>
        <d v="2023-05-13T00:00:00"/>
        <d v="2023-08-14T00:00:00"/>
        <d v="2023-02-09T00:00:00"/>
        <d v="2023-06-13T00:00:00"/>
        <d v="2023-03-19T00:00:00"/>
        <d v="2023-04-29T00:00:00"/>
        <d v="2023-12-22T00:00:00"/>
        <d v="2023-04-16T00:00:00"/>
        <d v="2023-06-30T00:00:00"/>
        <d v="2023-07-21T00:00:00"/>
        <d v="2023-10-31T00:00:00"/>
        <d v="2023-02-12T00:00:00"/>
        <d v="2023-03-11T00:00:00"/>
        <d v="2023-05-10T00:00:00"/>
        <d v="2023-12-25T00:00:00"/>
        <d v="2023-05-12T00:00:00"/>
        <d v="2023-07-08T00:00:00"/>
        <d v="2023-07-12T00:00:00"/>
        <d v="2023-07-23T00:00:00"/>
        <d v="2023-11-04T00:00:00"/>
        <d v="2023-06-27T00:00:00"/>
        <d v="2023-01-07T00:00:00"/>
        <d v="2023-08-10T00:00:00"/>
        <d v="2023-09-05T00:00:00"/>
        <d v="2023-05-24T00:00:00"/>
        <d v="2023-12-31T00:00:00"/>
        <d v="2023-09-09T00:00:00"/>
        <d v="2023-01-09T00:00:00"/>
        <d v="2023-12-21T00:00:00"/>
        <d v="2023-04-05T00:00:00"/>
        <d v="2023-09-26T00:00:00"/>
        <d v="2023-07-04T00:00:00"/>
        <d v="2023-05-30T00:00:00"/>
        <d v="2023-10-21T00:00:00"/>
        <d v="2023-09-03T00:00:00"/>
        <d v="2023-03-02T00:00:00"/>
        <d v="2023-08-02T00:00:00"/>
        <d v="2023-04-17T00:00:00"/>
        <d v="2023-03-30T00:00:00"/>
        <d v="2023-05-28T00:00:00"/>
      </sharedItems>
      <fieldGroup par="13"/>
    </cacheField>
    <cacheField name="Customer ID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/>
    </cacheField>
    <cacheField name="Age Group" numFmtId="0">
      <sharedItems count="6">
        <s v="30-40"/>
        <s v="20-30"/>
        <s v="40-50"/>
        <s v="60+"/>
        <s v="50-60"/>
        <s v="10-20"/>
      </sharedItems>
    </cacheField>
    <cacheField name="Age Stege" numFmtId="0">
      <sharedItems/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/>
    </cacheField>
    <cacheField name="Price per Unit" numFmtId="164">
      <sharedItems containsSemiMixedTypes="0" containsString="0" containsNumber="1" containsInteger="1" minValue="25" maxValue="500"/>
    </cacheField>
    <cacheField name="Total Amount" numFmtId="44">
      <sharedItems containsSemiMixedTypes="0" containsString="0" containsNumber="1" containsInteger="1" minValue="25" maxValue="2000"/>
    </cacheField>
    <cacheField name="Meses (Date)" numFmtId="0" databaseField="0">
      <fieldGroup base="1">
        <rangePr groupBy="months" startDate="2023-01-01T00:00:00" endDate="2024-01-02T00:00:00"/>
        <groupItems count="14">
          <s v="&lt;1/01/20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/01/2024"/>
        </groupItems>
      </fieldGroup>
    </cacheField>
    <cacheField name="Trimestres (Date)" numFmtId="0" databaseField="0">
      <fieldGroup base="1">
        <rangePr groupBy="quarters" startDate="2023-01-01T00:00:00" endDate="2024-01-02T00:00:00"/>
        <groupItems count="6">
          <s v="&lt;1/01/2023"/>
          <s v="Trim.1"/>
          <s v="Trim.2"/>
          <s v="Trim.3"/>
          <s v="Trim.4"/>
          <s v="&gt;2/01/2024"/>
        </groupItems>
      </fieldGroup>
    </cacheField>
    <cacheField name="Años (Date)" numFmtId="0" databaseField="0">
      <fieldGroup base="1">
        <rangePr groupBy="years" startDate="2023-01-01T00:00:00" endDate="2024-01-02T00:00:00"/>
        <groupItems count="4">
          <s v="&lt;1/01/2023"/>
          <s v="2023"/>
          <s v="2024"/>
          <s v="&gt;2/0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x v="0"/>
    <x v="0"/>
    <x v="0"/>
    <x v="0"/>
    <x v="0"/>
    <n v="3"/>
    <n v="50"/>
    <n v="150"/>
  </r>
  <r>
    <n v="2"/>
    <x v="1"/>
    <x v="1"/>
    <x v="1"/>
    <x v="1"/>
    <x v="1"/>
    <x v="1"/>
    <x v="1"/>
    <n v="2"/>
    <n v="500"/>
    <n v="1000"/>
  </r>
  <r>
    <n v="3"/>
    <x v="2"/>
    <x v="2"/>
    <x v="0"/>
    <x v="2"/>
    <x v="2"/>
    <x v="2"/>
    <x v="2"/>
    <n v="1"/>
    <n v="30"/>
    <n v="30"/>
  </r>
  <r>
    <n v="4"/>
    <x v="3"/>
    <x v="3"/>
    <x v="0"/>
    <x v="3"/>
    <x v="0"/>
    <x v="0"/>
    <x v="1"/>
    <n v="1"/>
    <n v="500"/>
    <n v="500"/>
  </r>
  <r>
    <n v="5"/>
    <x v="4"/>
    <x v="4"/>
    <x v="0"/>
    <x v="4"/>
    <x v="1"/>
    <x v="1"/>
    <x v="0"/>
    <n v="2"/>
    <n v="50"/>
    <n v="100"/>
  </r>
  <r>
    <n v="6"/>
    <x v="5"/>
    <x v="5"/>
    <x v="1"/>
    <x v="5"/>
    <x v="2"/>
    <x v="2"/>
    <x v="0"/>
    <n v="1"/>
    <n v="30"/>
    <n v="30"/>
  </r>
  <r>
    <n v="7"/>
    <x v="6"/>
    <x v="6"/>
    <x v="0"/>
    <x v="6"/>
    <x v="2"/>
    <x v="2"/>
    <x v="1"/>
    <n v="2"/>
    <n v="25"/>
    <n v="50"/>
  </r>
  <r>
    <n v="8"/>
    <x v="7"/>
    <x v="7"/>
    <x v="0"/>
    <x v="4"/>
    <x v="1"/>
    <x v="1"/>
    <x v="2"/>
    <n v="4"/>
    <n v="25"/>
    <n v="100"/>
  </r>
  <r>
    <n v="9"/>
    <x v="8"/>
    <x v="8"/>
    <x v="0"/>
    <x v="7"/>
    <x v="3"/>
    <x v="3"/>
    <x v="2"/>
    <n v="2"/>
    <n v="300"/>
    <n v="600"/>
  </r>
  <r>
    <n v="10"/>
    <x v="9"/>
    <x v="9"/>
    <x v="1"/>
    <x v="8"/>
    <x v="4"/>
    <x v="4"/>
    <x v="1"/>
    <n v="4"/>
    <n v="50"/>
    <n v="200"/>
  </r>
  <r>
    <n v="11"/>
    <x v="10"/>
    <x v="10"/>
    <x v="0"/>
    <x v="9"/>
    <x v="1"/>
    <x v="1"/>
    <x v="1"/>
    <n v="2"/>
    <n v="50"/>
    <n v="100"/>
  </r>
  <r>
    <n v="12"/>
    <x v="11"/>
    <x v="11"/>
    <x v="0"/>
    <x v="10"/>
    <x v="0"/>
    <x v="0"/>
    <x v="0"/>
    <n v="3"/>
    <n v="25"/>
    <n v="75"/>
  </r>
  <r>
    <n v="13"/>
    <x v="12"/>
    <x v="12"/>
    <x v="0"/>
    <x v="11"/>
    <x v="1"/>
    <x v="1"/>
    <x v="2"/>
    <n v="3"/>
    <n v="500"/>
    <n v="1500"/>
  </r>
  <r>
    <n v="14"/>
    <x v="13"/>
    <x v="13"/>
    <x v="0"/>
    <x v="12"/>
    <x v="3"/>
    <x v="3"/>
    <x v="1"/>
    <n v="4"/>
    <n v="30"/>
    <n v="120"/>
  </r>
  <r>
    <n v="15"/>
    <x v="14"/>
    <x v="14"/>
    <x v="1"/>
    <x v="13"/>
    <x v="2"/>
    <x v="2"/>
    <x v="2"/>
    <n v="4"/>
    <n v="500"/>
    <n v="2000"/>
  </r>
  <r>
    <n v="16"/>
    <x v="15"/>
    <x v="15"/>
    <x v="0"/>
    <x v="14"/>
    <x v="5"/>
    <x v="5"/>
    <x v="1"/>
    <n v="3"/>
    <n v="500"/>
    <n v="1500"/>
  </r>
  <r>
    <n v="17"/>
    <x v="16"/>
    <x v="16"/>
    <x v="1"/>
    <x v="15"/>
    <x v="1"/>
    <x v="1"/>
    <x v="1"/>
    <n v="4"/>
    <n v="25"/>
    <n v="100"/>
  </r>
  <r>
    <n v="18"/>
    <x v="17"/>
    <x v="17"/>
    <x v="1"/>
    <x v="16"/>
    <x v="2"/>
    <x v="2"/>
    <x v="2"/>
    <n v="2"/>
    <n v="25"/>
    <n v="50"/>
  </r>
  <r>
    <n v="19"/>
    <x v="18"/>
    <x v="18"/>
    <x v="1"/>
    <x v="17"/>
    <x v="3"/>
    <x v="3"/>
    <x v="1"/>
    <n v="2"/>
    <n v="25"/>
    <n v="50"/>
  </r>
  <r>
    <n v="20"/>
    <x v="19"/>
    <x v="19"/>
    <x v="0"/>
    <x v="11"/>
    <x v="1"/>
    <x v="1"/>
    <x v="1"/>
    <n v="3"/>
    <n v="300"/>
    <n v="900"/>
  </r>
  <r>
    <n v="21"/>
    <x v="20"/>
    <x v="20"/>
    <x v="1"/>
    <x v="2"/>
    <x v="2"/>
    <x v="2"/>
    <x v="0"/>
    <n v="1"/>
    <n v="500"/>
    <n v="500"/>
  </r>
  <r>
    <n v="22"/>
    <x v="21"/>
    <x v="21"/>
    <x v="0"/>
    <x v="18"/>
    <x v="5"/>
    <x v="5"/>
    <x v="1"/>
    <n v="2"/>
    <n v="50"/>
    <n v="100"/>
  </r>
  <r>
    <n v="23"/>
    <x v="22"/>
    <x v="22"/>
    <x v="1"/>
    <x v="10"/>
    <x v="0"/>
    <x v="0"/>
    <x v="1"/>
    <n v="4"/>
    <n v="30"/>
    <n v="120"/>
  </r>
  <r>
    <n v="24"/>
    <x v="23"/>
    <x v="23"/>
    <x v="1"/>
    <x v="19"/>
    <x v="2"/>
    <x v="2"/>
    <x v="1"/>
    <n v="1"/>
    <n v="300"/>
    <n v="300"/>
  </r>
  <r>
    <n v="25"/>
    <x v="24"/>
    <x v="24"/>
    <x v="1"/>
    <x v="12"/>
    <x v="3"/>
    <x v="3"/>
    <x v="0"/>
    <n v="1"/>
    <n v="50"/>
    <n v="50"/>
  </r>
  <r>
    <n v="26"/>
    <x v="9"/>
    <x v="25"/>
    <x v="1"/>
    <x v="20"/>
    <x v="1"/>
    <x v="1"/>
    <x v="2"/>
    <n v="2"/>
    <n v="500"/>
    <n v="1000"/>
  </r>
  <r>
    <n v="27"/>
    <x v="25"/>
    <x v="26"/>
    <x v="1"/>
    <x v="21"/>
    <x v="0"/>
    <x v="0"/>
    <x v="0"/>
    <n v="2"/>
    <n v="25"/>
    <n v="50"/>
  </r>
  <r>
    <n v="28"/>
    <x v="26"/>
    <x v="27"/>
    <x v="1"/>
    <x v="22"/>
    <x v="2"/>
    <x v="2"/>
    <x v="0"/>
    <n v="1"/>
    <n v="500"/>
    <n v="500"/>
  </r>
  <r>
    <n v="29"/>
    <x v="27"/>
    <x v="28"/>
    <x v="1"/>
    <x v="13"/>
    <x v="2"/>
    <x v="2"/>
    <x v="2"/>
    <n v="1"/>
    <n v="30"/>
    <n v="30"/>
  </r>
  <r>
    <n v="30"/>
    <x v="28"/>
    <x v="29"/>
    <x v="1"/>
    <x v="23"/>
    <x v="0"/>
    <x v="0"/>
    <x v="0"/>
    <n v="3"/>
    <n v="300"/>
    <n v="900"/>
  </r>
  <r>
    <n v="31"/>
    <x v="29"/>
    <x v="30"/>
    <x v="0"/>
    <x v="24"/>
    <x v="2"/>
    <x v="2"/>
    <x v="2"/>
    <n v="4"/>
    <n v="300"/>
    <n v="1200"/>
  </r>
  <r>
    <n v="32"/>
    <x v="30"/>
    <x v="31"/>
    <x v="0"/>
    <x v="4"/>
    <x v="1"/>
    <x v="1"/>
    <x v="0"/>
    <n v="3"/>
    <n v="30"/>
    <n v="90"/>
  </r>
  <r>
    <n v="33"/>
    <x v="31"/>
    <x v="32"/>
    <x v="1"/>
    <x v="2"/>
    <x v="2"/>
    <x v="2"/>
    <x v="2"/>
    <n v="2"/>
    <n v="50"/>
    <n v="100"/>
  </r>
  <r>
    <n v="34"/>
    <x v="32"/>
    <x v="33"/>
    <x v="1"/>
    <x v="25"/>
    <x v="4"/>
    <x v="4"/>
    <x v="1"/>
    <n v="3"/>
    <n v="50"/>
    <n v="150"/>
  </r>
  <r>
    <n v="35"/>
    <x v="12"/>
    <x v="34"/>
    <x v="1"/>
    <x v="26"/>
    <x v="4"/>
    <x v="4"/>
    <x v="0"/>
    <n v="3"/>
    <n v="300"/>
    <n v="900"/>
  </r>
  <r>
    <n v="36"/>
    <x v="33"/>
    <x v="35"/>
    <x v="0"/>
    <x v="8"/>
    <x v="4"/>
    <x v="4"/>
    <x v="0"/>
    <n v="3"/>
    <n v="300"/>
    <n v="900"/>
  </r>
  <r>
    <n v="37"/>
    <x v="29"/>
    <x v="36"/>
    <x v="1"/>
    <x v="18"/>
    <x v="5"/>
    <x v="5"/>
    <x v="0"/>
    <n v="3"/>
    <n v="25"/>
    <n v="75"/>
  </r>
  <r>
    <n v="38"/>
    <x v="34"/>
    <x v="37"/>
    <x v="0"/>
    <x v="21"/>
    <x v="0"/>
    <x v="0"/>
    <x v="0"/>
    <n v="4"/>
    <n v="50"/>
    <n v="200"/>
  </r>
  <r>
    <n v="39"/>
    <x v="35"/>
    <x v="38"/>
    <x v="0"/>
    <x v="9"/>
    <x v="1"/>
    <x v="1"/>
    <x v="1"/>
    <n v="4"/>
    <n v="30"/>
    <n v="120"/>
  </r>
  <r>
    <n v="40"/>
    <x v="36"/>
    <x v="39"/>
    <x v="0"/>
    <x v="5"/>
    <x v="2"/>
    <x v="2"/>
    <x v="0"/>
    <n v="1"/>
    <n v="50"/>
    <n v="50"/>
  </r>
  <r>
    <n v="41"/>
    <x v="7"/>
    <x v="40"/>
    <x v="0"/>
    <x v="0"/>
    <x v="0"/>
    <x v="0"/>
    <x v="1"/>
    <n v="2"/>
    <n v="25"/>
    <n v="50"/>
  </r>
  <r>
    <n v="42"/>
    <x v="15"/>
    <x v="41"/>
    <x v="0"/>
    <x v="11"/>
    <x v="1"/>
    <x v="1"/>
    <x v="1"/>
    <n v="3"/>
    <n v="300"/>
    <n v="900"/>
  </r>
  <r>
    <n v="43"/>
    <x v="37"/>
    <x v="42"/>
    <x v="1"/>
    <x v="27"/>
    <x v="2"/>
    <x v="2"/>
    <x v="1"/>
    <n v="1"/>
    <n v="300"/>
    <n v="300"/>
  </r>
  <r>
    <n v="44"/>
    <x v="38"/>
    <x v="43"/>
    <x v="1"/>
    <x v="11"/>
    <x v="1"/>
    <x v="1"/>
    <x v="1"/>
    <n v="1"/>
    <n v="25"/>
    <n v="25"/>
  </r>
  <r>
    <n v="45"/>
    <x v="39"/>
    <x v="44"/>
    <x v="1"/>
    <x v="28"/>
    <x v="4"/>
    <x v="4"/>
    <x v="2"/>
    <n v="1"/>
    <n v="30"/>
    <n v="30"/>
  </r>
  <r>
    <n v="46"/>
    <x v="40"/>
    <x v="45"/>
    <x v="1"/>
    <x v="29"/>
    <x v="5"/>
    <x v="5"/>
    <x v="2"/>
    <n v="4"/>
    <n v="300"/>
    <n v="1200"/>
  </r>
  <r>
    <n v="47"/>
    <x v="41"/>
    <x v="46"/>
    <x v="1"/>
    <x v="30"/>
    <x v="0"/>
    <x v="0"/>
    <x v="0"/>
    <n v="3"/>
    <n v="500"/>
    <n v="1500"/>
  </r>
  <r>
    <n v="48"/>
    <x v="42"/>
    <x v="47"/>
    <x v="0"/>
    <x v="31"/>
    <x v="4"/>
    <x v="4"/>
    <x v="2"/>
    <n v="3"/>
    <n v="300"/>
    <n v="900"/>
  </r>
  <r>
    <n v="49"/>
    <x v="43"/>
    <x v="48"/>
    <x v="1"/>
    <x v="31"/>
    <x v="4"/>
    <x v="4"/>
    <x v="2"/>
    <n v="2"/>
    <n v="500"/>
    <n v="1000"/>
  </r>
  <r>
    <n v="50"/>
    <x v="44"/>
    <x v="49"/>
    <x v="1"/>
    <x v="15"/>
    <x v="1"/>
    <x v="1"/>
    <x v="0"/>
    <n v="3"/>
    <n v="25"/>
    <n v="75"/>
  </r>
  <r>
    <n v="51"/>
    <x v="45"/>
    <x v="50"/>
    <x v="0"/>
    <x v="15"/>
    <x v="1"/>
    <x v="1"/>
    <x v="0"/>
    <n v="3"/>
    <n v="25"/>
    <n v="75"/>
  </r>
  <r>
    <n v="52"/>
    <x v="46"/>
    <x v="51"/>
    <x v="1"/>
    <x v="32"/>
    <x v="0"/>
    <x v="0"/>
    <x v="0"/>
    <n v="1"/>
    <n v="300"/>
    <n v="300"/>
  </r>
  <r>
    <n v="53"/>
    <x v="47"/>
    <x v="52"/>
    <x v="0"/>
    <x v="0"/>
    <x v="0"/>
    <x v="0"/>
    <x v="2"/>
    <n v="2"/>
    <n v="50"/>
    <n v="100"/>
  </r>
  <r>
    <n v="54"/>
    <x v="48"/>
    <x v="53"/>
    <x v="1"/>
    <x v="21"/>
    <x v="0"/>
    <x v="0"/>
    <x v="2"/>
    <n v="3"/>
    <n v="500"/>
    <n v="1500"/>
  </r>
  <r>
    <n v="55"/>
    <x v="49"/>
    <x v="54"/>
    <x v="0"/>
    <x v="33"/>
    <x v="0"/>
    <x v="0"/>
    <x v="0"/>
    <n v="4"/>
    <n v="30"/>
    <n v="120"/>
  </r>
  <r>
    <n v="56"/>
    <x v="50"/>
    <x v="55"/>
    <x v="1"/>
    <x v="1"/>
    <x v="1"/>
    <x v="1"/>
    <x v="1"/>
    <n v="3"/>
    <n v="300"/>
    <n v="900"/>
  </r>
  <r>
    <n v="57"/>
    <x v="51"/>
    <x v="56"/>
    <x v="1"/>
    <x v="7"/>
    <x v="3"/>
    <x v="3"/>
    <x v="0"/>
    <n v="1"/>
    <n v="30"/>
    <n v="30"/>
  </r>
  <r>
    <n v="58"/>
    <x v="52"/>
    <x v="57"/>
    <x v="0"/>
    <x v="18"/>
    <x v="5"/>
    <x v="5"/>
    <x v="1"/>
    <n v="4"/>
    <n v="300"/>
    <n v="1200"/>
  </r>
  <r>
    <n v="59"/>
    <x v="53"/>
    <x v="58"/>
    <x v="0"/>
    <x v="17"/>
    <x v="3"/>
    <x v="3"/>
    <x v="1"/>
    <n v="1"/>
    <n v="50"/>
    <n v="50"/>
  </r>
  <r>
    <n v="60"/>
    <x v="54"/>
    <x v="59"/>
    <x v="0"/>
    <x v="4"/>
    <x v="1"/>
    <x v="1"/>
    <x v="0"/>
    <n v="3"/>
    <n v="50"/>
    <n v="150"/>
  </r>
  <r>
    <n v="61"/>
    <x v="55"/>
    <x v="60"/>
    <x v="0"/>
    <x v="34"/>
    <x v="1"/>
    <x v="1"/>
    <x v="0"/>
    <n v="4"/>
    <n v="50"/>
    <n v="200"/>
  </r>
  <r>
    <n v="62"/>
    <x v="56"/>
    <x v="61"/>
    <x v="0"/>
    <x v="18"/>
    <x v="5"/>
    <x v="5"/>
    <x v="0"/>
    <n v="2"/>
    <n v="50"/>
    <n v="100"/>
  </r>
  <r>
    <n v="63"/>
    <x v="57"/>
    <x v="62"/>
    <x v="0"/>
    <x v="35"/>
    <x v="4"/>
    <x v="4"/>
    <x v="2"/>
    <n v="2"/>
    <n v="25"/>
    <n v="50"/>
  </r>
  <r>
    <n v="64"/>
    <x v="58"/>
    <x v="63"/>
    <x v="0"/>
    <x v="19"/>
    <x v="2"/>
    <x v="2"/>
    <x v="1"/>
    <n v="4"/>
    <n v="25"/>
    <n v="100"/>
  </r>
  <r>
    <n v="65"/>
    <x v="59"/>
    <x v="64"/>
    <x v="0"/>
    <x v="25"/>
    <x v="4"/>
    <x v="4"/>
    <x v="2"/>
    <n v="4"/>
    <n v="500"/>
    <n v="2000"/>
  </r>
  <r>
    <n v="66"/>
    <x v="60"/>
    <x v="65"/>
    <x v="1"/>
    <x v="5"/>
    <x v="2"/>
    <x v="2"/>
    <x v="2"/>
    <n v="1"/>
    <n v="30"/>
    <n v="30"/>
  </r>
  <r>
    <n v="67"/>
    <x v="61"/>
    <x v="66"/>
    <x v="1"/>
    <x v="27"/>
    <x v="2"/>
    <x v="2"/>
    <x v="0"/>
    <n v="4"/>
    <n v="300"/>
    <n v="1200"/>
  </r>
  <r>
    <n v="68"/>
    <x v="48"/>
    <x v="67"/>
    <x v="0"/>
    <x v="36"/>
    <x v="1"/>
    <x v="1"/>
    <x v="2"/>
    <n v="1"/>
    <n v="300"/>
    <n v="300"/>
  </r>
  <r>
    <n v="69"/>
    <x v="17"/>
    <x v="68"/>
    <x v="1"/>
    <x v="37"/>
    <x v="4"/>
    <x v="4"/>
    <x v="0"/>
    <n v="3"/>
    <n v="25"/>
    <n v="75"/>
  </r>
  <r>
    <n v="70"/>
    <x v="62"/>
    <x v="69"/>
    <x v="1"/>
    <x v="22"/>
    <x v="2"/>
    <x v="2"/>
    <x v="1"/>
    <n v="1"/>
    <n v="300"/>
    <n v="300"/>
  </r>
  <r>
    <n v="71"/>
    <x v="37"/>
    <x v="70"/>
    <x v="1"/>
    <x v="25"/>
    <x v="4"/>
    <x v="4"/>
    <x v="0"/>
    <n v="4"/>
    <n v="25"/>
    <n v="100"/>
  </r>
  <r>
    <n v="72"/>
    <x v="29"/>
    <x v="71"/>
    <x v="1"/>
    <x v="29"/>
    <x v="5"/>
    <x v="5"/>
    <x v="2"/>
    <n v="4"/>
    <n v="500"/>
    <n v="2000"/>
  </r>
  <r>
    <n v="73"/>
    <x v="63"/>
    <x v="72"/>
    <x v="0"/>
    <x v="38"/>
    <x v="1"/>
    <x v="1"/>
    <x v="2"/>
    <n v="3"/>
    <n v="30"/>
    <n v="90"/>
  </r>
  <r>
    <n v="74"/>
    <x v="64"/>
    <x v="73"/>
    <x v="1"/>
    <x v="18"/>
    <x v="5"/>
    <x v="5"/>
    <x v="0"/>
    <n v="4"/>
    <n v="500"/>
    <n v="2000"/>
  </r>
  <r>
    <n v="75"/>
    <x v="65"/>
    <x v="74"/>
    <x v="0"/>
    <x v="39"/>
    <x v="3"/>
    <x v="3"/>
    <x v="0"/>
    <n v="4"/>
    <n v="50"/>
    <n v="200"/>
  </r>
  <r>
    <n v="76"/>
    <x v="66"/>
    <x v="75"/>
    <x v="1"/>
    <x v="11"/>
    <x v="1"/>
    <x v="1"/>
    <x v="2"/>
    <n v="2"/>
    <n v="50"/>
    <n v="100"/>
  </r>
  <r>
    <n v="77"/>
    <x v="67"/>
    <x v="76"/>
    <x v="1"/>
    <x v="16"/>
    <x v="2"/>
    <x v="2"/>
    <x v="1"/>
    <n v="2"/>
    <n v="50"/>
    <n v="100"/>
  </r>
  <r>
    <n v="78"/>
    <x v="68"/>
    <x v="77"/>
    <x v="1"/>
    <x v="16"/>
    <x v="2"/>
    <x v="2"/>
    <x v="1"/>
    <n v="3"/>
    <n v="500"/>
    <n v="1500"/>
  </r>
  <r>
    <n v="79"/>
    <x v="69"/>
    <x v="78"/>
    <x v="0"/>
    <x v="0"/>
    <x v="0"/>
    <x v="0"/>
    <x v="0"/>
    <n v="1"/>
    <n v="300"/>
    <n v="300"/>
  </r>
  <r>
    <n v="80"/>
    <x v="70"/>
    <x v="79"/>
    <x v="1"/>
    <x v="12"/>
    <x v="3"/>
    <x v="3"/>
    <x v="1"/>
    <n v="2"/>
    <n v="30"/>
    <n v="60"/>
  </r>
  <r>
    <n v="81"/>
    <x v="71"/>
    <x v="80"/>
    <x v="0"/>
    <x v="30"/>
    <x v="0"/>
    <x v="0"/>
    <x v="2"/>
    <n v="1"/>
    <n v="50"/>
    <n v="50"/>
  </r>
  <r>
    <n v="82"/>
    <x v="24"/>
    <x v="81"/>
    <x v="1"/>
    <x v="40"/>
    <x v="0"/>
    <x v="0"/>
    <x v="0"/>
    <n v="4"/>
    <n v="50"/>
    <n v="200"/>
  </r>
  <r>
    <n v="83"/>
    <x v="72"/>
    <x v="82"/>
    <x v="0"/>
    <x v="31"/>
    <x v="4"/>
    <x v="4"/>
    <x v="2"/>
    <n v="2"/>
    <n v="50"/>
    <n v="100"/>
  </r>
  <r>
    <n v="84"/>
    <x v="73"/>
    <x v="83"/>
    <x v="1"/>
    <x v="21"/>
    <x v="0"/>
    <x v="0"/>
    <x v="2"/>
    <n v="3"/>
    <n v="30"/>
    <n v="90"/>
  </r>
  <r>
    <n v="85"/>
    <x v="74"/>
    <x v="84"/>
    <x v="0"/>
    <x v="33"/>
    <x v="0"/>
    <x v="0"/>
    <x v="1"/>
    <n v="3"/>
    <n v="50"/>
    <n v="150"/>
  </r>
  <r>
    <n v="86"/>
    <x v="75"/>
    <x v="85"/>
    <x v="0"/>
    <x v="14"/>
    <x v="5"/>
    <x v="5"/>
    <x v="0"/>
    <n v="3"/>
    <n v="30"/>
    <n v="90"/>
  </r>
  <r>
    <n v="87"/>
    <x v="64"/>
    <x v="86"/>
    <x v="1"/>
    <x v="20"/>
    <x v="1"/>
    <x v="1"/>
    <x v="0"/>
    <n v="2"/>
    <n v="50"/>
    <n v="100"/>
  </r>
  <r>
    <n v="88"/>
    <x v="76"/>
    <x v="87"/>
    <x v="0"/>
    <x v="37"/>
    <x v="4"/>
    <x v="4"/>
    <x v="1"/>
    <n v="1"/>
    <n v="500"/>
    <n v="500"/>
  </r>
  <r>
    <n v="89"/>
    <x v="77"/>
    <x v="88"/>
    <x v="1"/>
    <x v="28"/>
    <x v="4"/>
    <x v="4"/>
    <x v="2"/>
    <n v="4"/>
    <n v="500"/>
    <n v="2000"/>
  </r>
  <r>
    <n v="90"/>
    <x v="4"/>
    <x v="89"/>
    <x v="1"/>
    <x v="25"/>
    <x v="4"/>
    <x v="4"/>
    <x v="2"/>
    <n v="1"/>
    <n v="30"/>
    <n v="30"/>
  </r>
  <r>
    <n v="91"/>
    <x v="66"/>
    <x v="90"/>
    <x v="1"/>
    <x v="28"/>
    <x v="4"/>
    <x v="4"/>
    <x v="2"/>
    <n v="1"/>
    <n v="500"/>
    <n v="500"/>
  </r>
  <r>
    <n v="92"/>
    <x v="78"/>
    <x v="91"/>
    <x v="1"/>
    <x v="25"/>
    <x v="4"/>
    <x v="4"/>
    <x v="2"/>
    <n v="4"/>
    <n v="30"/>
    <n v="120"/>
  </r>
  <r>
    <n v="93"/>
    <x v="37"/>
    <x v="92"/>
    <x v="1"/>
    <x v="10"/>
    <x v="0"/>
    <x v="0"/>
    <x v="0"/>
    <n v="4"/>
    <n v="500"/>
    <n v="2000"/>
  </r>
  <r>
    <n v="94"/>
    <x v="79"/>
    <x v="93"/>
    <x v="1"/>
    <x v="16"/>
    <x v="2"/>
    <x v="2"/>
    <x v="0"/>
    <n v="2"/>
    <n v="500"/>
    <n v="1000"/>
  </r>
  <r>
    <n v="95"/>
    <x v="0"/>
    <x v="94"/>
    <x v="1"/>
    <x v="40"/>
    <x v="0"/>
    <x v="0"/>
    <x v="1"/>
    <n v="2"/>
    <n v="30"/>
    <n v="60"/>
  </r>
  <r>
    <n v="96"/>
    <x v="80"/>
    <x v="95"/>
    <x v="1"/>
    <x v="24"/>
    <x v="2"/>
    <x v="2"/>
    <x v="1"/>
    <n v="2"/>
    <n v="300"/>
    <n v="600"/>
  </r>
  <r>
    <n v="97"/>
    <x v="81"/>
    <x v="96"/>
    <x v="1"/>
    <x v="25"/>
    <x v="4"/>
    <x v="4"/>
    <x v="0"/>
    <n v="2"/>
    <n v="500"/>
    <n v="1000"/>
  </r>
  <r>
    <n v="98"/>
    <x v="26"/>
    <x v="97"/>
    <x v="1"/>
    <x v="28"/>
    <x v="4"/>
    <x v="4"/>
    <x v="0"/>
    <n v="2"/>
    <n v="50"/>
    <n v="100"/>
  </r>
  <r>
    <n v="99"/>
    <x v="82"/>
    <x v="98"/>
    <x v="1"/>
    <x v="2"/>
    <x v="2"/>
    <x v="2"/>
    <x v="2"/>
    <n v="4"/>
    <n v="300"/>
    <n v="1200"/>
  </r>
  <r>
    <n v="100"/>
    <x v="83"/>
    <x v="99"/>
    <x v="0"/>
    <x v="41"/>
    <x v="2"/>
    <x v="2"/>
    <x v="2"/>
    <n v="1"/>
    <n v="30"/>
    <n v="30"/>
  </r>
  <r>
    <n v="101"/>
    <x v="84"/>
    <x v="100"/>
    <x v="0"/>
    <x v="40"/>
    <x v="0"/>
    <x v="0"/>
    <x v="1"/>
    <n v="2"/>
    <n v="300"/>
    <n v="600"/>
  </r>
  <r>
    <n v="102"/>
    <x v="85"/>
    <x v="101"/>
    <x v="1"/>
    <x v="16"/>
    <x v="2"/>
    <x v="2"/>
    <x v="0"/>
    <n v="2"/>
    <n v="25"/>
    <n v="50"/>
  </r>
  <r>
    <n v="103"/>
    <x v="13"/>
    <x v="102"/>
    <x v="1"/>
    <x v="42"/>
    <x v="4"/>
    <x v="4"/>
    <x v="1"/>
    <n v="1"/>
    <n v="25"/>
    <n v="25"/>
  </r>
  <r>
    <n v="104"/>
    <x v="86"/>
    <x v="103"/>
    <x v="1"/>
    <x v="0"/>
    <x v="0"/>
    <x v="0"/>
    <x v="0"/>
    <n v="2"/>
    <n v="500"/>
    <n v="1000"/>
  </r>
  <r>
    <n v="105"/>
    <x v="87"/>
    <x v="104"/>
    <x v="1"/>
    <x v="11"/>
    <x v="1"/>
    <x v="1"/>
    <x v="2"/>
    <n v="1"/>
    <n v="500"/>
    <n v="500"/>
  </r>
  <r>
    <n v="106"/>
    <x v="88"/>
    <x v="105"/>
    <x v="1"/>
    <x v="6"/>
    <x v="2"/>
    <x v="2"/>
    <x v="1"/>
    <n v="1"/>
    <n v="50"/>
    <n v="50"/>
  </r>
  <r>
    <n v="107"/>
    <x v="89"/>
    <x v="106"/>
    <x v="1"/>
    <x v="34"/>
    <x v="1"/>
    <x v="1"/>
    <x v="1"/>
    <n v="4"/>
    <n v="300"/>
    <n v="1200"/>
  </r>
  <r>
    <n v="108"/>
    <x v="90"/>
    <x v="107"/>
    <x v="1"/>
    <x v="15"/>
    <x v="1"/>
    <x v="1"/>
    <x v="0"/>
    <n v="3"/>
    <n v="25"/>
    <n v="75"/>
  </r>
  <r>
    <n v="109"/>
    <x v="91"/>
    <x v="108"/>
    <x v="1"/>
    <x v="0"/>
    <x v="0"/>
    <x v="0"/>
    <x v="2"/>
    <n v="4"/>
    <n v="500"/>
    <n v="2000"/>
  </r>
  <r>
    <n v="110"/>
    <x v="86"/>
    <x v="109"/>
    <x v="0"/>
    <x v="15"/>
    <x v="1"/>
    <x v="1"/>
    <x v="1"/>
    <n v="3"/>
    <n v="300"/>
    <n v="900"/>
  </r>
  <r>
    <n v="111"/>
    <x v="90"/>
    <x v="110"/>
    <x v="1"/>
    <x v="0"/>
    <x v="0"/>
    <x v="0"/>
    <x v="2"/>
    <n v="3"/>
    <n v="500"/>
    <n v="1500"/>
  </r>
  <r>
    <n v="112"/>
    <x v="92"/>
    <x v="111"/>
    <x v="0"/>
    <x v="3"/>
    <x v="0"/>
    <x v="0"/>
    <x v="1"/>
    <n v="3"/>
    <n v="500"/>
    <n v="1500"/>
  </r>
  <r>
    <n v="113"/>
    <x v="93"/>
    <x v="112"/>
    <x v="1"/>
    <x v="41"/>
    <x v="2"/>
    <x v="2"/>
    <x v="2"/>
    <n v="2"/>
    <n v="25"/>
    <n v="50"/>
  </r>
  <r>
    <n v="114"/>
    <x v="94"/>
    <x v="113"/>
    <x v="1"/>
    <x v="11"/>
    <x v="1"/>
    <x v="1"/>
    <x v="0"/>
    <n v="4"/>
    <n v="25"/>
    <n v="100"/>
  </r>
  <r>
    <n v="115"/>
    <x v="95"/>
    <x v="114"/>
    <x v="0"/>
    <x v="25"/>
    <x v="4"/>
    <x v="4"/>
    <x v="1"/>
    <n v="3"/>
    <n v="500"/>
    <n v="1500"/>
  </r>
  <r>
    <n v="116"/>
    <x v="96"/>
    <x v="115"/>
    <x v="1"/>
    <x v="9"/>
    <x v="1"/>
    <x v="1"/>
    <x v="1"/>
    <n v="1"/>
    <n v="30"/>
    <n v="30"/>
  </r>
  <r>
    <n v="117"/>
    <x v="97"/>
    <x v="116"/>
    <x v="0"/>
    <x v="14"/>
    <x v="5"/>
    <x v="5"/>
    <x v="2"/>
    <n v="2"/>
    <n v="500"/>
    <n v="1000"/>
  </r>
  <r>
    <n v="118"/>
    <x v="42"/>
    <x v="117"/>
    <x v="1"/>
    <x v="4"/>
    <x v="1"/>
    <x v="1"/>
    <x v="2"/>
    <n v="4"/>
    <n v="500"/>
    <n v="2000"/>
  </r>
  <r>
    <n v="119"/>
    <x v="6"/>
    <x v="118"/>
    <x v="1"/>
    <x v="43"/>
    <x v="4"/>
    <x v="4"/>
    <x v="1"/>
    <n v="3"/>
    <n v="50"/>
    <n v="150"/>
  </r>
  <r>
    <n v="120"/>
    <x v="98"/>
    <x v="119"/>
    <x v="0"/>
    <x v="43"/>
    <x v="4"/>
    <x v="4"/>
    <x v="0"/>
    <n v="1"/>
    <n v="50"/>
    <n v="50"/>
  </r>
  <r>
    <n v="121"/>
    <x v="21"/>
    <x v="120"/>
    <x v="1"/>
    <x v="20"/>
    <x v="1"/>
    <x v="1"/>
    <x v="2"/>
    <n v="4"/>
    <n v="50"/>
    <n v="200"/>
  </r>
  <r>
    <n v="122"/>
    <x v="99"/>
    <x v="121"/>
    <x v="0"/>
    <x v="12"/>
    <x v="3"/>
    <x v="3"/>
    <x v="2"/>
    <n v="4"/>
    <n v="30"/>
    <n v="120"/>
  </r>
  <r>
    <n v="123"/>
    <x v="100"/>
    <x v="122"/>
    <x v="1"/>
    <x v="30"/>
    <x v="0"/>
    <x v="0"/>
    <x v="2"/>
    <n v="2"/>
    <n v="30"/>
    <n v="60"/>
  </r>
  <r>
    <n v="124"/>
    <x v="101"/>
    <x v="123"/>
    <x v="0"/>
    <x v="44"/>
    <x v="0"/>
    <x v="0"/>
    <x v="1"/>
    <n v="4"/>
    <n v="500"/>
    <n v="2000"/>
  </r>
  <r>
    <n v="125"/>
    <x v="102"/>
    <x v="124"/>
    <x v="0"/>
    <x v="27"/>
    <x v="2"/>
    <x v="2"/>
    <x v="1"/>
    <n v="2"/>
    <n v="50"/>
    <n v="100"/>
  </r>
  <r>
    <n v="126"/>
    <x v="103"/>
    <x v="125"/>
    <x v="1"/>
    <x v="20"/>
    <x v="1"/>
    <x v="1"/>
    <x v="1"/>
    <n v="3"/>
    <n v="30"/>
    <n v="90"/>
  </r>
  <r>
    <n v="127"/>
    <x v="104"/>
    <x v="126"/>
    <x v="1"/>
    <x v="44"/>
    <x v="0"/>
    <x v="0"/>
    <x v="1"/>
    <n v="2"/>
    <n v="25"/>
    <n v="50"/>
  </r>
  <r>
    <n v="128"/>
    <x v="53"/>
    <x v="127"/>
    <x v="0"/>
    <x v="36"/>
    <x v="1"/>
    <x v="1"/>
    <x v="0"/>
    <n v="1"/>
    <n v="500"/>
    <n v="500"/>
  </r>
  <r>
    <n v="129"/>
    <x v="26"/>
    <x v="128"/>
    <x v="1"/>
    <x v="34"/>
    <x v="1"/>
    <x v="1"/>
    <x v="0"/>
    <n v="2"/>
    <n v="300"/>
    <n v="600"/>
  </r>
  <r>
    <n v="130"/>
    <x v="105"/>
    <x v="129"/>
    <x v="1"/>
    <x v="35"/>
    <x v="4"/>
    <x v="4"/>
    <x v="1"/>
    <n v="1"/>
    <n v="500"/>
    <n v="500"/>
  </r>
  <r>
    <n v="131"/>
    <x v="106"/>
    <x v="130"/>
    <x v="1"/>
    <x v="34"/>
    <x v="1"/>
    <x v="1"/>
    <x v="0"/>
    <n v="2"/>
    <n v="300"/>
    <n v="600"/>
  </r>
  <r>
    <n v="132"/>
    <x v="107"/>
    <x v="131"/>
    <x v="0"/>
    <x v="13"/>
    <x v="2"/>
    <x v="2"/>
    <x v="2"/>
    <n v="4"/>
    <n v="50"/>
    <n v="200"/>
  </r>
  <r>
    <n v="133"/>
    <x v="108"/>
    <x v="132"/>
    <x v="0"/>
    <x v="29"/>
    <x v="5"/>
    <x v="5"/>
    <x v="2"/>
    <n v="3"/>
    <n v="300"/>
    <n v="900"/>
  </r>
  <r>
    <n v="134"/>
    <x v="109"/>
    <x v="133"/>
    <x v="0"/>
    <x v="19"/>
    <x v="2"/>
    <x v="2"/>
    <x v="2"/>
    <n v="1"/>
    <n v="50"/>
    <n v="50"/>
  </r>
  <r>
    <n v="135"/>
    <x v="110"/>
    <x v="134"/>
    <x v="0"/>
    <x v="29"/>
    <x v="5"/>
    <x v="5"/>
    <x v="1"/>
    <n v="2"/>
    <n v="25"/>
    <n v="50"/>
  </r>
  <r>
    <n v="136"/>
    <x v="111"/>
    <x v="135"/>
    <x v="0"/>
    <x v="24"/>
    <x v="2"/>
    <x v="2"/>
    <x v="2"/>
    <n v="2"/>
    <n v="300"/>
    <n v="600"/>
  </r>
  <r>
    <n v="137"/>
    <x v="51"/>
    <x v="136"/>
    <x v="0"/>
    <x v="6"/>
    <x v="2"/>
    <x v="2"/>
    <x v="0"/>
    <n v="2"/>
    <n v="500"/>
    <n v="1000"/>
  </r>
  <r>
    <n v="138"/>
    <x v="31"/>
    <x v="137"/>
    <x v="0"/>
    <x v="19"/>
    <x v="2"/>
    <x v="2"/>
    <x v="1"/>
    <n v="4"/>
    <n v="50"/>
    <n v="200"/>
  </r>
  <r>
    <n v="139"/>
    <x v="112"/>
    <x v="138"/>
    <x v="0"/>
    <x v="32"/>
    <x v="0"/>
    <x v="0"/>
    <x v="0"/>
    <n v="4"/>
    <n v="500"/>
    <n v="2000"/>
  </r>
  <r>
    <n v="140"/>
    <x v="12"/>
    <x v="139"/>
    <x v="0"/>
    <x v="21"/>
    <x v="0"/>
    <x v="0"/>
    <x v="2"/>
    <n v="1"/>
    <n v="30"/>
    <n v="30"/>
  </r>
  <r>
    <n v="141"/>
    <x v="113"/>
    <x v="140"/>
    <x v="1"/>
    <x v="11"/>
    <x v="1"/>
    <x v="1"/>
    <x v="2"/>
    <n v="1"/>
    <n v="50"/>
    <n v="50"/>
  </r>
  <r>
    <n v="142"/>
    <x v="114"/>
    <x v="141"/>
    <x v="0"/>
    <x v="10"/>
    <x v="0"/>
    <x v="0"/>
    <x v="2"/>
    <n v="4"/>
    <n v="300"/>
    <n v="1200"/>
  </r>
  <r>
    <n v="143"/>
    <x v="115"/>
    <x v="142"/>
    <x v="1"/>
    <x v="5"/>
    <x v="2"/>
    <x v="2"/>
    <x v="1"/>
    <n v="1"/>
    <n v="50"/>
    <n v="50"/>
  </r>
  <r>
    <n v="144"/>
    <x v="116"/>
    <x v="143"/>
    <x v="1"/>
    <x v="42"/>
    <x v="4"/>
    <x v="4"/>
    <x v="0"/>
    <n v="3"/>
    <n v="500"/>
    <n v="1500"/>
  </r>
  <r>
    <n v="145"/>
    <x v="113"/>
    <x v="144"/>
    <x v="1"/>
    <x v="23"/>
    <x v="0"/>
    <x v="0"/>
    <x v="1"/>
    <n v="3"/>
    <n v="25"/>
    <n v="75"/>
  </r>
  <r>
    <n v="146"/>
    <x v="117"/>
    <x v="145"/>
    <x v="0"/>
    <x v="21"/>
    <x v="0"/>
    <x v="0"/>
    <x v="1"/>
    <n v="4"/>
    <n v="50"/>
    <n v="200"/>
  </r>
  <r>
    <n v="147"/>
    <x v="118"/>
    <x v="146"/>
    <x v="0"/>
    <x v="9"/>
    <x v="1"/>
    <x v="1"/>
    <x v="2"/>
    <n v="1"/>
    <n v="300"/>
    <n v="300"/>
  </r>
  <r>
    <n v="148"/>
    <x v="119"/>
    <x v="147"/>
    <x v="0"/>
    <x v="18"/>
    <x v="5"/>
    <x v="5"/>
    <x v="1"/>
    <n v="2"/>
    <n v="30"/>
    <n v="60"/>
  </r>
  <r>
    <n v="149"/>
    <x v="120"/>
    <x v="148"/>
    <x v="0"/>
    <x v="11"/>
    <x v="1"/>
    <x v="1"/>
    <x v="1"/>
    <n v="3"/>
    <n v="25"/>
    <n v="75"/>
  </r>
  <r>
    <n v="150"/>
    <x v="121"/>
    <x v="149"/>
    <x v="1"/>
    <x v="26"/>
    <x v="4"/>
    <x v="4"/>
    <x v="2"/>
    <n v="4"/>
    <n v="30"/>
    <n v="120"/>
  </r>
  <r>
    <n v="151"/>
    <x v="112"/>
    <x v="150"/>
    <x v="0"/>
    <x v="38"/>
    <x v="1"/>
    <x v="1"/>
    <x v="1"/>
    <n v="1"/>
    <n v="50"/>
    <n v="50"/>
  </r>
  <r>
    <n v="152"/>
    <x v="122"/>
    <x v="151"/>
    <x v="0"/>
    <x v="22"/>
    <x v="2"/>
    <x v="2"/>
    <x v="2"/>
    <n v="4"/>
    <n v="500"/>
    <n v="2000"/>
  </r>
  <r>
    <n v="153"/>
    <x v="72"/>
    <x v="152"/>
    <x v="0"/>
    <x v="7"/>
    <x v="3"/>
    <x v="3"/>
    <x v="2"/>
    <n v="2"/>
    <n v="500"/>
    <n v="1000"/>
  </r>
  <r>
    <n v="154"/>
    <x v="45"/>
    <x v="153"/>
    <x v="0"/>
    <x v="25"/>
    <x v="4"/>
    <x v="4"/>
    <x v="2"/>
    <n v="3"/>
    <n v="300"/>
    <n v="900"/>
  </r>
  <r>
    <n v="155"/>
    <x v="71"/>
    <x v="154"/>
    <x v="0"/>
    <x v="33"/>
    <x v="0"/>
    <x v="0"/>
    <x v="2"/>
    <n v="4"/>
    <n v="500"/>
    <n v="2000"/>
  </r>
  <r>
    <n v="156"/>
    <x v="123"/>
    <x v="155"/>
    <x v="1"/>
    <x v="22"/>
    <x v="2"/>
    <x v="2"/>
    <x v="1"/>
    <n v="4"/>
    <n v="25"/>
    <n v="100"/>
  </r>
  <r>
    <n v="157"/>
    <x v="33"/>
    <x v="156"/>
    <x v="0"/>
    <x v="17"/>
    <x v="3"/>
    <x v="3"/>
    <x v="2"/>
    <n v="4"/>
    <n v="500"/>
    <n v="2000"/>
  </r>
  <r>
    <n v="158"/>
    <x v="1"/>
    <x v="157"/>
    <x v="1"/>
    <x v="24"/>
    <x v="2"/>
    <x v="2"/>
    <x v="2"/>
    <n v="2"/>
    <n v="300"/>
    <n v="600"/>
  </r>
  <r>
    <n v="159"/>
    <x v="50"/>
    <x v="158"/>
    <x v="0"/>
    <x v="1"/>
    <x v="1"/>
    <x v="1"/>
    <x v="1"/>
    <n v="4"/>
    <n v="50"/>
    <n v="200"/>
  </r>
  <r>
    <n v="160"/>
    <x v="124"/>
    <x v="159"/>
    <x v="1"/>
    <x v="22"/>
    <x v="2"/>
    <x v="2"/>
    <x v="1"/>
    <n v="2"/>
    <n v="50"/>
    <n v="100"/>
  </r>
  <r>
    <n v="161"/>
    <x v="125"/>
    <x v="160"/>
    <x v="0"/>
    <x v="12"/>
    <x v="3"/>
    <x v="3"/>
    <x v="0"/>
    <n v="2"/>
    <n v="500"/>
    <n v="1000"/>
  </r>
  <r>
    <n v="162"/>
    <x v="63"/>
    <x v="161"/>
    <x v="0"/>
    <x v="23"/>
    <x v="0"/>
    <x v="0"/>
    <x v="1"/>
    <n v="2"/>
    <n v="30"/>
    <n v="60"/>
  </r>
  <r>
    <n v="163"/>
    <x v="126"/>
    <x v="162"/>
    <x v="1"/>
    <x v="12"/>
    <x v="3"/>
    <x v="3"/>
    <x v="1"/>
    <n v="3"/>
    <n v="50"/>
    <n v="150"/>
  </r>
  <r>
    <n v="164"/>
    <x v="100"/>
    <x v="163"/>
    <x v="1"/>
    <x v="16"/>
    <x v="2"/>
    <x v="2"/>
    <x v="0"/>
    <n v="3"/>
    <n v="500"/>
    <n v="1500"/>
  </r>
  <r>
    <n v="165"/>
    <x v="127"/>
    <x v="164"/>
    <x v="1"/>
    <x v="43"/>
    <x v="4"/>
    <x v="4"/>
    <x v="1"/>
    <n v="4"/>
    <n v="300"/>
    <n v="1200"/>
  </r>
  <r>
    <n v="166"/>
    <x v="128"/>
    <x v="165"/>
    <x v="0"/>
    <x v="0"/>
    <x v="0"/>
    <x v="0"/>
    <x v="1"/>
    <n v="4"/>
    <n v="500"/>
    <n v="2000"/>
  </r>
  <r>
    <n v="167"/>
    <x v="129"/>
    <x v="166"/>
    <x v="1"/>
    <x v="22"/>
    <x v="2"/>
    <x v="2"/>
    <x v="1"/>
    <n v="3"/>
    <n v="50"/>
    <n v="150"/>
  </r>
  <r>
    <n v="168"/>
    <x v="130"/>
    <x v="167"/>
    <x v="0"/>
    <x v="45"/>
    <x v="4"/>
    <x v="4"/>
    <x v="1"/>
    <n v="1"/>
    <n v="300"/>
    <n v="300"/>
  </r>
  <r>
    <n v="169"/>
    <x v="131"/>
    <x v="168"/>
    <x v="0"/>
    <x v="18"/>
    <x v="5"/>
    <x v="5"/>
    <x v="0"/>
    <n v="3"/>
    <n v="500"/>
    <n v="1500"/>
  </r>
  <r>
    <n v="170"/>
    <x v="132"/>
    <x v="169"/>
    <x v="1"/>
    <x v="36"/>
    <x v="1"/>
    <x v="1"/>
    <x v="1"/>
    <n v="2"/>
    <n v="25"/>
    <n v="50"/>
  </r>
  <r>
    <n v="171"/>
    <x v="0"/>
    <x v="170"/>
    <x v="1"/>
    <x v="8"/>
    <x v="4"/>
    <x v="4"/>
    <x v="1"/>
    <n v="3"/>
    <n v="300"/>
    <n v="900"/>
  </r>
  <r>
    <n v="172"/>
    <x v="129"/>
    <x v="171"/>
    <x v="0"/>
    <x v="40"/>
    <x v="0"/>
    <x v="0"/>
    <x v="0"/>
    <n v="2"/>
    <n v="25"/>
    <n v="50"/>
  </r>
  <r>
    <n v="173"/>
    <x v="75"/>
    <x v="172"/>
    <x v="0"/>
    <x v="12"/>
    <x v="3"/>
    <x v="3"/>
    <x v="2"/>
    <n v="4"/>
    <n v="30"/>
    <n v="120"/>
  </r>
  <r>
    <n v="174"/>
    <x v="22"/>
    <x v="173"/>
    <x v="1"/>
    <x v="23"/>
    <x v="0"/>
    <x v="0"/>
    <x v="0"/>
    <n v="1"/>
    <n v="300"/>
    <n v="300"/>
  </r>
  <r>
    <n v="175"/>
    <x v="111"/>
    <x v="174"/>
    <x v="1"/>
    <x v="33"/>
    <x v="0"/>
    <x v="0"/>
    <x v="2"/>
    <n v="4"/>
    <n v="25"/>
    <n v="100"/>
  </r>
  <r>
    <n v="176"/>
    <x v="133"/>
    <x v="175"/>
    <x v="1"/>
    <x v="22"/>
    <x v="2"/>
    <x v="2"/>
    <x v="0"/>
    <n v="2"/>
    <n v="50"/>
    <n v="100"/>
  </r>
  <r>
    <n v="177"/>
    <x v="134"/>
    <x v="176"/>
    <x v="0"/>
    <x v="5"/>
    <x v="2"/>
    <x v="2"/>
    <x v="0"/>
    <n v="2"/>
    <n v="50"/>
    <n v="100"/>
  </r>
  <r>
    <n v="178"/>
    <x v="135"/>
    <x v="177"/>
    <x v="0"/>
    <x v="30"/>
    <x v="0"/>
    <x v="0"/>
    <x v="1"/>
    <n v="2"/>
    <n v="30"/>
    <n v="60"/>
  </r>
  <r>
    <n v="179"/>
    <x v="136"/>
    <x v="178"/>
    <x v="0"/>
    <x v="33"/>
    <x v="0"/>
    <x v="0"/>
    <x v="2"/>
    <n v="1"/>
    <n v="300"/>
    <n v="300"/>
  </r>
  <r>
    <n v="180"/>
    <x v="137"/>
    <x v="179"/>
    <x v="0"/>
    <x v="41"/>
    <x v="2"/>
    <x v="2"/>
    <x v="1"/>
    <n v="3"/>
    <n v="300"/>
    <n v="900"/>
  </r>
  <r>
    <n v="181"/>
    <x v="138"/>
    <x v="180"/>
    <x v="0"/>
    <x v="14"/>
    <x v="5"/>
    <x v="5"/>
    <x v="2"/>
    <n v="4"/>
    <n v="300"/>
    <n v="1200"/>
  </r>
  <r>
    <n v="182"/>
    <x v="139"/>
    <x v="181"/>
    <x v="0"/>
    <x v="17"/>
    <x v="3"/>
    <x v="3"/>
    <x v="0"/>
    <n v="4"/>
    <n v="30"/>
    <n v="120"/>
  </r>
  <r>
    <n v="183"/>
    <x v="140"/>
    <x v="182"/>
    <x v="1"/>
    <x v="22"/>
    <x v="2"/>
    <x v="2"/>
    <x v="0"/>
    <n v="3"/>
    <n v="300"/>
    <n v="900"/>
  </r>
  <r>
    <n v="184"/>
    <x v="141"/>
    <x v="183"/>
    <x v="0"/>
    <x v="33"/>
    <x v="0"/>
    <x v="0"/>
    <x v="2"/>
    <n v="4"/>
    <n v="50"/>
    <n v="200"/>
  </r>
  <r>
    <n v="185"/>
    <x v="1"/>
    <x v="184"/>
    <x v="0"/>
    <x v="46"/>
    <x v="1"/>
    <x v="1"/>
    <x v="1"/>
    <n v="1"/>
    <n v="25"/>
    <n v="25"/>
  </r>
  <r>
    <n v="186"/>
    <x v="53"/>
    <x v="185"/>
    <x v="0"/>
    <x v="29"/>
    <x v="5"/>
    <x v="5"/>
    <x v="1"/>
    <n v="4"/>
    <n v="50"/>
    <n v="200"/>
  </r>
  <r>
    <n v="187"/>
    <x v="142"/>
    <x v="186"/>
    <x v="1"/>
    <x v="12"/>
    <x v="3"/>
    <x v="3"/>
    <x v="1"/>
    <n v="2"/>
    <n v="50"/>
    <n v="100"/>
  </r>
  <r>
    <n v="188"/>
    <x v="143"/>
    <x v="187"/>
    <x v="0"/>
    <x v="30"/>
    <x v="0"/>
    <x v="0"/>
    <x v="1"/>
    <n v="3"/>
    <n v="25"/>
    <n v="75"/>
  </r>
  <r>
    <n v="189"/>
    <x v="144"/>
    <x v="188"/>
    <x v="0"/>
    <x v="7"/>
    <x v="3"/>
    <x v="3"/>
    <x v="0"/>
    <n v="1"/>
    <n v="50"/>
    <n v="50"/>
  </r>
  <r>
    <n v="190"/>
    <x v="145"/>
    <x v="189"/>
    <x v="1"/>
    <x v="43"/>
    <x v="4"/>
    <x v="4"/>
    <x v="0"/>
    <n v="3"/>
    <n v="30"/>
    <n v="90"/>
  </r>
  <r>
    <n v="191"/>
    <x v="91"/>
    <x v="190"/>
    <x v="0"/>
    <x v="12"/>
    <x v="3"/>
    <x v="3"/>
    <x v="0"/>
    <n v="1"/>
    <n v="25"/>
    <n v="25"/>
  </r>
  <r>
    <n v="192"/>
    <x v="48"/>
    <x v="191"/>
    <x v="0"/>
    <x v="17"/>
    <x v="3"/>
    <x v="3"/>
    <x v="0"/>
    <n v="2"/>
    <n v="50"/>
    <n v="100"/>
  </r>
  <r>
    <n v="193"/>
    <x v="146"/>
    <x v="192"/>
    <x v="0"/>
    <x v="10"/>
    <x v="0"/>
    <x v="0"/>
    <x v="0"/>
    <n v="3"/>
    <n v="500"/>
    <n v="1500"/>
  </r>
  <r>
    <n v="194"/>
    <x v="147"/>
    <x v="193"/>
    <x v="0"/>
    <x v="28"/>
    <x v="4"/>
    <x v="4"/>
    <x v="1"/>
    <n v="4"/>
    <n v="50"/>
    <n v="200"/>
  </r>
  <r>
    <n v="195"/>
    <x v="57"/>
    <x v="194"/>
    <x v="0"/>
    <x v="8"/>
    <x v="4"/>
    <x v="4"/>
    <x v="1"/>
    <n v="1"/>
    <n v="30"/>
    <n v="30"/>
  </r>
  <r>
    <n v="196"/>
    <x v="148"/>
    <x v="195"/>
    <x v="1"/>
    <x v="40"/>
    <x v="0"/>
    <x v="0"/>
    <x v="1"/>
    <n v="3"/>
    <n v="300"/>
    <n v="900"/>
  </r>
  <r>
    <n v="197"/>
    <x v="149"/>
    <x v="196"/>
    <x v="1"/>
    <x v="13"/>
    <x v="2"/>
    <x v="2"/>
    <x v="1"/>
    <n v="4"/>
    <n v="50"/>
    <n v="200"/>
  </r>
  <r>
    <n v="198"/>
    <x v="150"/>
    <x v="197"/>
    <x v="1"/>
    <x v="31"/>
    <x v="4"/>
    <x v="4"/>
    <x v="0"/>
    <n v="3"/>
    <n v="300"/>
    <n v="900"/>
  </r>
  <r>
    <n v="199"/>
    <x v="151"/>
    <x v="198"/>
    <x v="0"/>
    <x v="5"/>
    <x v="2"/>
    <x v="2"/>
    <x v="0"/>
    <n v="3"/>
    <n v="500"/>
    <n v="1500"/>
  </r>
  <r>
    <n v="200"/>
    <x v="152"/>
    <x v="199"/>
    <x v="0"/>
    <x v="15"/>
    <x v="1"/>
    <x v="1"/>
    <x v="0"/>
    <n v="3"/>
    <n v="50"/>
    <n v="150"/>
  </r>
  <r>
    <n v="201"/>
    <x v="153"/>
    <x v="200"/>
    <x v="0"/>
    <x v="37"/>
    <x v="4"/>
    <x v="4"/>
    <x v="2"/>
    <n v="1"/>
    <n v="25"/>
    <n v="25"/>
  </r>
  <r>
    <n v="202"/>
    <x v="154"/>
    <x v="201"/>
    <x v="1"/>
    <x v="0"/>
    <x v="0"/>
    <x v="0"/>
    <x v="1"/>
    <n v="4"/>
    <n v="300"/>
    <n v="1200"/>
  </r>
  <r>
    <n v="203"/>
    <x v="42"/>
    <x v="202"/>
    <x v="0"/>
    <x v="37"/>
    <x v="4"/>
    <x v="4"/>
    <x v="1"/>
    <n v="2"/>
    <n v="500"/>
    <n v="1000"/>
  </r>
  <r>
    <n v="204"/>
    <x v="118"/>
    <x v="203"/>
    <x v="0"/>
    <x v="23"/>
    <x v="0"/>
    <x v="0"/>
    <x v="0"/>
    <n v="1"/>
    <n v="25"/>
    <n v="25"/>
  </r>
  <r>
    <n v="205"/>
    <x v="155"/>
    <x v="204"/>
    <x v="1"/>
    <x v="22"/>
    <x v="2"/>
    <x v="2"/>
    <x v="1"/>
    <n v="1"/>
    <n v="25"/>
    <n v="25"/>
  </r>
  <r>
    <n v="206"/>
    <x v="12"/>
    <x v="205"/>
    <x v="0"/>
    <x v="39"/>
    <x v="3"/>
    <x v="3"/>
    <x v="1"/>
    <n v="1"/>
    <n v="25"/>
    <n v="25"/>
  </r>
  <r>
    <n v="207"/>
    <x v="90"/>
    <x v="206"/>
    <x v="1"/>
    <x v="13"/>
    <x v="2"/>
    <x v="2"/>
    <x v="0"/>
    <n v="2"/>
    <n v="25"/>
    <n v="50"/>
  </r>
  <r>
    <n v="208"/>
    <x v="135"/>
    <x v="207"/>
    <x v="1"/>
    <x v="0"/>
    <x v="0"/>
    <x v="0"/>
    <x v="2"/>
    <n v="4"/>
    <n v="50"/>
    <n v="200"/>
  </r>
  <r>
    <n v="209"/>
    <x v="156"/>
    <x v="208"/>
    <x v="1"/>
    <x v="4"/>
    <x v="1"/>
    <x v="1"/>
    <x v="2"/>
    <n v="4"/>
    <n v="50"/>
    <n v="200"/>
  </r>
  <r>
    <n v="210"/>
    <x v="157"/>
    <x v="209"/>
    <x v="0"/>
    <x v="3"/>
    <x v="0"/>
    <x v="0"/>
    <x v="2"/>
    <n v="4"/>
    <n v="50"/>
    <n v="200"/>
  </r>
  <r>
    <n v="211"/>
    <x v="158"/>
    <x v="210"/>
    <x v="0"/>
    <x v="13"/>
    <x v="2"/>
    <x v="2"/>
    <x v="0"/>
    <n v="3"/>
    <n v="500"/>
    <n v="1500"/>
  </r>
  <r>
    <n v="212"/>
    <x v="159"/>
    <x v="211"/>
    <x v="0"/>
    <x v="34"/>
    <x v="1"/>
    <x v="1"/>
    <x v="1"/>
    <n v="3"/>
    <n v="500"/>
    <n v="1500"/>
  </r>
  <r>
    <n v="213"/>
    <x v="104"/>
    <x v="212"/>
    <x v="0"/>
    <x v="15"/>
    <x v="1"/>
    <x v="1"/>
    <x v="0"/>
    <n v="3"/>
    <n v="500"/>
    <n v="1500"/>
  </r>
  <r>
    <n v="214"/>
    <x v="70"/>
    <x v="213"/>
    <x v="0"/>
    <x v="29"/>
    <x v="5"/>
    <x v="5"/>
    <x v="0"/>
    <n v="2"/>
    <n v="30"/>
    <n v="60"/>
  </r>
  <r>
    <n v="215"/>
    <x v="23"/>
    <x v="214"/>
    <x v="0"/>
    <x v="26"/>
    <x v="4"/>
    <x v="4"/>
    <x v="1"/>
    <n v="3"/>
    <n v="500"/>
    <n v="1500"/>
  </r>
  <r>
    <n v="216"/>
    <x v="133"/>
    <x v="215"/>
    <x v="0"/>
    <x v="17"/>
    <x v="3"/>
    <x v="3"/>
    <x v="2"/>
    <n v="2"/>
    <n v="50"/>
    <n v="100"/>
  </r>
  <r>
    <n v="217"/>
    <x v="160"/>
    <x v="216"/>
    <x v="1"/>
    <x v="10"/>
    <x v="0"/>
    <x v="0"/>
    <x v="2"/>
    <n v="4"/>
    <n v="50"/>
    <n v="200"/>
  </r>
  <r>
    <n v="218"/>
    <x v="161"/>
    <x v="217"/>
    <x v="0"/>
    <x v="12"/>
    <x v="3"/>
    <x v="3"/>
    <x v="0"/>
    <n v="3"/>
    <n v="30"/>
    <n v="90"/>
  </r>
  <r>
    <n v="219"/>
    <x v="162"/>
    <x v="218"/>
    <x v="1"/>
    <x v="45"/>
    <x v="4"/>
    <x v="4"/>
    <x v="2"/>
    <n v="3"/>
    <n v="30"/>
    <n v="90"/>
  </r>
  <r>
    <n v="220"/>
    <x v="163"/>
    <x v="219"/>
    <x v="0"/>
    <x v="12"/>
    <x v="3"/>
    <x v="3"/>
    <x v="0"/>
    <n v="1"/>
    <n v="500"/>
    <n v="500"/>
  </r>
  <r>
    <n v="221"/>
    <x v="98"/>
    <x v="220"/>
    <x v="0"/>
    <x v="23"/>
    <x v="0"/>
    <x v="0"/>
    <x v="0"/>
    <n v="2"/>
    <n v="300"/>
    <n v="600"/>
  </r>
  <r>
    <n v="222"/>
    <x v="164"/>
    <x v="221"/>
    <x v="0"/>
    <x v="25"/>
    <x v="4"/>
    <x v="4"/>
    <x v="1"/>
    <n v="4"/>
    <n v="30"/>
    <n v="120"/>
  </r>
  <r>
    <n v="223"/>
    <x v="114"/>
    <x v="222"/>
    <x v="1"/>
    <x v="12"/>
    <x v="3"/>
    <x v="3"/>
    <x v="1"/>
    <n v="1"/>
    <n v="25"/>
    <n v="25"/>
  </r>
  <r>
    <n v="224"/>
    <x v="165"/>
    <x v="223"/>
    <x v="1"/>
    <x v="36"/>
    <x v="1"/>
    <x v="1"/>
    <x v="1"/>
    <n v="1"/>
    <n v="50"/>
    <n v="50"/>
  </r>
  <r>
    <n v="225"/>
    <x v="166"/>
    <x v="224"/>
    <x v="1"/>
    <x v="35"/>
    <x v="4"/>
    <x v="4"/>
    <x v="0"/>
    <n v="4"/>
    <n v="25"/>
    <n v="100"/>
  </r>
  <r>
    <n v="226"/>
    <x v="28"/>
    <x v="225"/>
    <x v="1"/>
    <x v="39"/>
    <x v="3"/>
    <x v="3"/>
    <x v="1"/>
    <n v="1"/>
    <n v="50"/>
    <n v="50"/>
  </r>
  <r>
    <n v="227"/>
    <x v="120"/>
    <x v="226"/>
    <x v="0"/>
    <x v="32"/>
    <x v="0"/>
    <x v="0"/>
    <x v="2"/>
    <n v="2"/>
    <n v="50"/>
    <n v="100"/>
  </r>
  <r>
    <n v="228"/>
    <x v="85"/>
    <x v="227"/>
    <x v="1"/>
    <x v="42"/>
    <x v="4"/>
    <x v="4"/>
    <x v="2"/>
    <n v="2"/>
    <n v="30"/>
    <n v="60"/>
  </r>
  <r>
    <n v="229"/>
    <x v="28"/>
    <x v="228"/>
    <x v="0"/>
    <x v="26"/>
    <x v="4"/>
    <x v="4"/>
    <x v="0"/>
    <n v="3"/>
    <n v="30"/>
    <n v="90"/>
  </r>
  <r>
    <n v="230"/>
    <x v="26"/>
    <x v="229"/>
    <x v="0"/>
    <x v="31"/>
    <x v="4"/>
    <x v="4"/>
    <x v="0"/>
    <n v="1"/>
    <n v="25"/>
    <n v="25"/>
  </r>
  <r>
    <n v="231"/>
    <x v="30"/>
    <x v="230"/>
    <x v="1"/>
    <x v="9"/>
    <x v="1"/>
    <x v="1"/>
    <x v="1"/>
    <n v="3"/>
    <n v="50"/>
    <n v="150"/>
  </r>
  <r>
    <n v="232"/>
    <x v="74"/>
    <x v="231"/>
    <x v="1"/>
    <x v="22"/>
    <x v="2"/>
    <x v="2"/>
    <x v="0"/>
    <n v="1"/>
    <n v="25"/>
    <n v="25"/>
  </r>
  <r>
    <n v="233"/>
    <x v="167"/>
    <x v="232"/>
    <x v="1"/>
    <x v="25"/>
    <x v="4"/>
    <x v="4"/>
    <x v="0"/>
    <n v="2"/>
    <n v="300"/>
    <n v="600"/>
  </r>
  <r>
    <n v="234"/>
    <x v="168"/>
    <x v="233"/>
    <x v="1"/>
    <x v="17"/>
    <x v="3"/>
    <x v="3"/>
    <x v="2"/>
    <n v="2"/>
    <n v="25"/>
    <n v="50"/>
  </r>
  <r>
    <n v="235"/>
    <x v="169"/>
    <x v="234"/>
    <x v="1"/>
    <x v="9"/>
    <x v="1"/>
    <x v="1"/>
    <x v="2"/>
    <n v="2"/>
    <n v="500"/>
    <n v="1000"/>
  </r>
  <r>
    <n v="236"/>
    <x v="85"/>
    <x v="235"/>
    <x v="1"/>
    <x v="31"/>
    <x v="4"/>
    <x v="4"/>
    <x v="1"/>
    <n v="1"/>
    <n v="25"/>
    <n v="25"/>
  </r>
  <r>
    <n v="237"/>
    <x v="170"/>
    <x v="236"/>
    <x v="1"/>
    <x v="2"/>
    <x v="2"/>
    <x v="2"/>
    <x v="0"/>
    <n v="2"/>
    <n v="500"/>
    <n v="1000"/>
  </r>
  <r>
    <n v="238"/>
    <x v="13"/>
    <x v="237"/>
    <x v="1"/>
    <x v="23"/>
    <x v="0"/>
    <x v="0"/>
    <x v="0"/>
    <n v="1"/>
    <n v="500"/>
    <n v="500"/>
  </r>
  <r>
    <n v="239"/>
    <x v="171"/>
    <x v="238"/>
    <x v="0"/>
    <x v="21"/>
    <x v="0"/>
    <x v="0"/>
    <x v="2"/>
    <n v="3"/>
    <n v="500"/>
    <n v="1500"/>
  </r>
  <r>
    <n v="240"/>
    <x v="74"/>
    <x v="239"/>
    <x v="1"/>
    <x v="9"/>
    <x v="1"/>
    <x v="1"/>
    <x v="0"/>
    <n v="1"/>
    <n v="300"/>
    <n v="300"/>
  </r>
  <r>
    <n v="241"/>
    <x v="172"/>
    <x v="240"/>
    <x v="1"/>
    <x v="9"/>
    <x v="1"/>
    <x v="1"/>
    <x v="2"/>
    <n v="3"/>
    <n v="25"/>
    <n v="75"/>
  </r>
  <r>
    <n v="242"/>
    <x v="173"/>
    <x v="241"/>
    <x v="0"/>
    <x v="34"/>
    <x v="1"/>
    <x v="1"/>
    <x v="1"/>
    <n v="1"/>
    <n v="25"/>
    <n v="25"/>
  </r>
  <r>
    <n v="243"/>
    <x v="29"/>
    <x v="242"/>
    <x v="1"/>
    <x v="16"/>
    <x v="2"/>
    <x v="2"/>
    <x v="2"/>
    <n v="3"/>
    <n v="300"/>
    <n v="900"/>
  </r>
  <r>
    <n v="244"/>
    <x v="174"/>
    <x v="243"/>
    <x v="0"/>
    <x v="20"/>
    <x v="1"/>
    <x v="1"/>
    <x v="0"/>
    <n v="2"/>
    <n v="50"/>
    <n v="100"/>
  </r>
  <r>
    <n v="245"/>
    <x v="147"/>
    <x v="244"/>
    <x v="0"/>
    <x v="16"/>
    <x v="2"/>
    <x v="2"/>
    <x v="1"/>
    <n v="3"/>
    <n v="30"/>
    <n v="90"/>
  </r>
  <r>
    <n v="246"/>
    <x v="175"/>
    <x v="245"/>
    <x v="1"/>
    <x v="27"/>
    <x v="2"/>
    <x v="2"/>
    <x v="2"/>
    <n v="2"/>
    <n v="25"/>
    <n v="50"/>
  </r>
  <r>
    <n v="247"/>
    <x v="135"/>
    <x v="246"/>
    <x v="0"/>
    <x v="41"/>
    <x v="2"/>
    <x v="2"/>
    <x v="2"/>
    <n v="2"/>
    <n v="30"/>
    <n v="60"/>
  </r>
  <r>
    <n v="248"/>
    <x v="176"/>
    <x v="247"/>
    <x v="0"/>
    <x v="1"/>
    <x v="1"/>
    <x v="1"/>
    <x v="1"/>
    <n v="3"/>
    <n v="300"/>
    <n v="900"/>
  </r>
  <r>
    <n v="249"/>
    <x v="177"/>
    <x v="248"/>
    <x v="0"/>
    <x v="29"/>
    <x v="5"/>
    <x v="5"/>
    <x v="1"/>
    <n v="1"/>
    <n v="50"/>
    <n v="50"/>
  </r>
  <r>
    <n v="250"/>
    <x v="54"/>
    <x v="249"/>
    <x v="0"/>
    <x v="27"/>
    <x v="2"/>
    <x v="2"/>
    <x v="2"/>
    <n v="1"/>
    <n v="50"/>
    <n v="50"/>
  </r>
  <r>
    <n v="251"/>
    <x v="178"/>
    <x v="250"/>
    <x v="1"/>
    <x v="35"/>
    <x v="4"/>
    <x v="4"/>
    <x v="0"/>
    <n v="4"/>
    <n v="50"/>
    <n v="200"/>
  </r>
  <r>
    <n v="252"/>
    <x v="179"/>
    <x v="251"/>
    <x v="0"/>
    <x v="31"/>
    <x v="4"/>
    <x v="4"/>
    <x v="2"/>
    <n v="1"/>
    <n v="300"/>
    <n v="300"/>
  </r>
  <r>
    <n v="253"/>
    <x v="178"/>
    <x v="252"/>
    <x v="1"/>
    <x v="45"/>
    <x v="4"/>
    <x v="4"/>
    <x v="1"/>
    <n v="4"/>
    <n v="500"/>
    <n v="2000"/>
  </r>
  <r>
    <n v="254"/>
    <x v="180"/>
    <x v="253"/>
    <x v="0"/>
    <x v="41"/>
    <x v="2"/>
    <x v="2"/>
    <x v="2"/>
    <n v="1"/>
    <n v="500"/>
    <n v="500"/>
  </r>
  <r>
    <n v="255"/>
    <x v="181"/>
    <x v="254"/>
    <x v="0"/>
    <x v="27"/>
    <x v="2"/>
    <x v="2"/>
    <x v="1"/>
    <n v="1"/>
    <n v="30"/>
    <n v="30"/>
  </r>
  <r>
    <n v="256"/>
    <x v="182"/>
    <x v="255"/>
    <x v="0"/>
    <x v="9"/>
    <x v="1"/>
    <x v="1"/>
    <x v="1"/>
    <n v="2"/>
    <n v="500"/>
    <n v="1000"/>
  </r>
  <r>
    <n v="257"/>
    <x v="38"/>
    <x v="256"/>
    <x v="0"/>
    <x v="14"/>
    <x v="5"/>
    <x v="5"/>
    <x v="0"/>
    <n v="4"/>
    <n v="500"/>
    <n v="2000"/>
  </r>
  <r>
    <n v="258"/>
    <x v="151"/>
    <x v="257"/>
    <x v="1"/>
    <x v="3"/>
    <x v="0"/>
    <x v="0"/>
    <x v="1"/>
    <n v="1"/>
    <n v="50"/>
    <n v="50"/>
  </r>
  <r>
    <n v="259"/>
    <x v="183"/>
    <x v="258"/>
    <x v="1"/>
    <x v="5"/>
    <x v="2"/>
    <x v="2"/>
    <x v="1"/>
    <n v="4"/>
    <n v="50"/>
    <n v="200"/>
  </r>
  <r>
    <n v="260"/>
    <x v="68"/>
    <x v="259"/>
    <x v="0"/>
    <x v="20"/>
    <x v="1"/>
    <x v="1"/>
    <x v="0"/>
    <n v="2"/>
    <n v="30"/>
    <n v="60"/>
  </r>
  <r>
    <n v="261"/>
    <x v="12"/>
    <x v="260"/>
    <x v="0"/>
    <x v="34"/>
    <x v="1"/>
    <x v="1"/>
    <x v="1"/>
    <n v="2"/>
    <n v="25"/>
    <n v="50"/>
  </r>
  <r>
    <n v="262"/>
    <x v="184"/>
    <x v="261"/>
    <x v="1"/>
    <x v="40"/>
    <x v="0"/>
    <x v="0"/>
    <x v="0"/>
    <n v="4"/>
    <n v="30"/>
    <n v="120"/>
  </r>
  <r>
    <n v="263"/>
    <x v="117"/>
    <x v="262"/>
    <x v="0"/>
    <x v="9"/>
    <x v="1"/>
    <x v="1"/>
    <x v="0"/>
    <n v="2"/>
    <n v="30"/>
    <n v="60"/>
  </r>
  <r>
    <n v="264"/>
    <x v="185"/>
    <x v="263"/>
    <x v="0"/>
    <x v="16"/>
    <x v="2"/>
    <x v="2"/>
    <x v="1"/>
    <n v="3"/>
    <n v="300"/>
    <n v="900"/>
  </r>
  <r>
    <n v="265"/>
    <x v="186"/>
    <x v="264"/>
    <x v="0"/>
    <x v="28"/>
    <x v="4"/>
    <x v="4"/>
    <x v="1"/>
    <n v="3"/>
    <n v="300"/>
    <n v="900"/>
  </r>
  <r>
    <n v="266"/>
    <x v="187"/>
    <x v="265"/>
    <x v="1"/>
    <x v="14"/>
    <x v="5"/>
    <x v="5"/>
    <x v="2"/>
    <n v="2"/>
    <n v="30"/>
    <n v="60"/>
  </r>
  <r>
    <n v="267"/>
    <x v="188"/>
    <x v="266"/>
    <x v="1"/>
    <x v="40"/>
    <x v="0"/>
    <x v="0"/>
    <x v="0"/>
    <n v="3"/>
    <n v="30"/>
    <n v="90"/>
  </r>
  <r>
    <n v="268"/>
    <x v="189"/>
    <x v="267"/>
    <x v="1"/>
    <x v="20"/>
    <x v="1"/>
    <x v="1"/>
    <x v="2"/>
    <n v="1"/>
    <n v="30"/>
    <n v="30"/>
  </r>
  <r>
    <n v="269"/>
    <x v="190"/>
    <x v="268"/>
    <x v="0"/>
    <x v="36"/>
    <x v="1"/>
    <x v="1"/>
    <x v="1"/>
    <n v="4"/>
    <n v="500"/>
    <n v="2000"/>
  </r>
  <r>
    <n v="270"/>
    <x v="191"/>
    <x v="269"/>
    <x v="0"/>
    <x v="22"/>
    <x v="2"/>
    <x v="2"/>
    <x v="2"/>
    <n v="1"/>
    <n v="300"/>
    <n v="300"/>
  </r>
  <r>
    <n v="271"/>
    <x v="165"/>
    <x v="270"/>
    <x v="1"/>
    <x v="17"/>
    <x v="3"/>
    <x v="3"/>
    <x v="0"/>
    <n v="4"/>
    <n v="30"/>
    <n v="120"/>
  </r>
  <r>
    <n v="272"/>
    <x v="192"/>
    <x v="271"/>
    <x v="1"/>
    <x v="39"/>
    <x v="3"/>
    <x v="3"/>
    <x v="2"/>
    <n v="2"/>
    <n v="50"/>
    <n v="100"/>
  </r>
  <r>
    <n v="273"/>
    <x v="193"/>
    <x v="272"/>
    <x v="1"/>
    <x v="11"/>
    <x v="1"/>
    <x v="1"/>
    <x v="0"/>
    <n v="1"/>
    <n v="50"/>
    <n v="50"/>
  </r>
  <r>
    <n v="274"/>
    <x v="55"/>
    <x v="273"/>
    <x v="1"/>
    <x v="9"/>
    <x v="1"/>
    <x v="1"/>
    <x v="1"/>
    <n v="2"/>
    <n v="500"/>
    <n v="1000"/>
  </r>
  <r>
    <n v="275"/>
    <x v="181"/>
    <x v="274"/>
    <x v="0"/>
    <x v="22"/>
    <x v="2"/>
    <x v="2"/>
    <x v="1"/>
    <n v="2"/>
    <n v="500"/>
    <n v="1000"/>
  </r>
  <r>
    <n v="276"/>
    <x v="45"/>
    <x v="275"/>
    <x v="1"/>
    <x v="34"/>
    <x v="1"/>
    <x v="1"/>
    <x v="0"/>
    <n v="4"/>
    <n v="25"/>
    <n v="100"/>
  </r>
  <r>
    <n v="277"/>
    <x v="27"/>
    <x v="276"/>
    <x v="0"/>
    <x v="32"/>
    <x v="0"/>
    <x v="0"/>
    <x v="1"/>
    <n v="4"/>
    <n v="25"/>
    <n v="100"/>
  </r>
  <r>
    <n v="278"/>
    <x v="6"/>
    <x v="277"/>
    <x v="1"/>
    <x v="3"/>
    <x v="0"/>
    <x v="0"/>
    <x v="1"/>
    <n v="4"/>
    <n v="25"/>
    <n v="100"/>
  </r>
  <r>
    <n v="279"/>
    <x v="12"/>
    <x v="278"/>
    <x v="0"/>
    <x v="2"/>
    <x v="2"/>
    <x v="2"/>
    <x v="1"/>
    <n v="1"/>
    <n v="500"/>
    <n v="500"/>
  </r>
  <r>
    <n v="280"/>
    <x v="194"/>
    <x v="279"/>
    <x v="1"/>
    <x v="3"/>
    <x v="0"/>
    <x v="0"/>
    <x v="1"/>
    <n v="3"/>
    <n v="500"/>
    <n v="1500"/>
  </r>
  <r>
    <n v="281"/>
    <x v="29"/>
    <x v="280"/>
    <x v="1"/>
    <x v="38"/>
    <x v="1"/>
    <x v="1"/>
    <x v="0"/>
    <n v="4"/>
    <n v="500"/>
    <n v="2000"/>
  </r>
  <r>
    <n v="282"/>
    <x v="78"/>
    <x v="281"/>
    <x v="1"/>
    <x v="12"/>
    <x v="3"/>
    <x v="3"/>
    <x v="2"/>
    <n v="4"/>
    <n v="50"/>
    <n v="200"/>
  </r>
  <r>
    <n v="283"/>
    <x v="193"/>
    <x v="282"/>
    <x v="1"/>
    <x v="18"/>
    <x v="5"/>
    <x v="5"/>
    <x v="2"/>
    <n v="1"/>
    <n v="500"/>
    <n v="500"/>
  </r>
  <r>
    <n v="284"/>
    <x v="195"/>
    <x v="283"/>
    <x v="0"/>
    <x v="22"/>
    <x v="2"/>
    <x v="2"/>
    <x v="1"/>
    <n v="4"/>
    <n v="50"/>
    <n v="200"/>
  </r>
  <r>
    <n v="285"/>
    <x v="196"/>
    <x v="284"/>
    <x v="1"/>
    <x v="33"/>
    <x v="0"/>
    <x v="0"/>
    <x v="2"/>
    <n v="1"/>
    <n v="25"/>
    <n v="25"/>
  </r>
  <r>
    <n v="286"/>
    <x v="153"/>
    <x v="285"/>
    <x v="0"/>
    <x v="28"/>
    <x v="4"/>
    <x v="4"/>
    <x v="2"/>
    <n v="2"/>
    <n v="25"/>
    <n v="50"/>
  </r>
  <r>
    <n v="287"/>
    <x v="189"/>
    <x v="286"/>
    <x v="0"/>
    <x v="31"/>
    <x v="4"/>
    <x v="4"/>
    <x v="1"/>
    <n v="4"/>
    <n v="25"/>
    <n v="100"/>
  </r>
  <r>
    <n v="288"/>
    <x v="197"/>
    <x v="287"/>
    <x v="0"/>
    <x v="20"/>
    <x v="1"/>
    <x v="1"/>
    <x v="1"/>
    <n v="4"/>
    <n v="30"/>
    <n v="120"/>
  </r>
  <r>
    <n v="289"/>
    <x v="198"/>
    <x v="288"/>
    <x v="0"/>
    <x v="45"/>
    <x v="4"/>
    <x v="4"/>
    <x v="2"/>
    <n v="2"/>
    <n v="30"/>
    <n v="60"/>
  </r>
  <r>
    <n v="290"/>
    <x v="135"/>
    <x v="289"/>
    <x v="1"/>
    <x v="4"/>
    <x v="1"/>
    <x v="1"/>
    <x v="0"/>
    <n v="2"/>
    <n v="300"/>
    <n v="600"/>
  </r>
  <r>
    <n v="291"/>
    <x v="199"/>
    <x v="290"/>
    <x v="0"/>
    <x v="43"/>
    <x v="4"/>
    <x v="4"/>
    <x v="1"/>
    <n v="2"/>
    <n v="300"/>
    <n v="600"/>
  </r>
  <r>
    <n v="292"/>
    <x v="15"/>
    <x v="291"/>
    <x v="0"/>
    <x v="29"/>
    <x v="5"/>
    <x v="5"/>
    <x v="0"/>
    <n v="4"/>
    <n v="300"/>
    <n v="1200"/>
  </r>
  <r>
    <n v="293"/>
    <x v="173"/>
    <x v="292"/>
    <x v="0"/>
    <x v="2"/>
    <x v="2"/>
    <x v="2"/>
    <x v="2"/>
    <n v="3"/>
    <n v="30"/>
    <n v="90"/>
  </r>
  <r>
    <n v="294"/>
    <x v="200"/>
    <x v="293"/>
    <x v="1"/>
    <x v="9"/>
    <x v="1"/>
    <x v="1"/>
    <x v="1"/>
    <n v="3"/>
    <n v="30"/>
    <n v="90"/>
  </r>
  <r>
    <n v="295"/>
    <x v="180"/>
    <x v="294"/>
    <x v="1"/>
    <x v="15"/>
    <x v="1"/>
    <x v="1"/>
    <x v="0"/>
    <n v="3"/>
    <n v="300"/>
    <n v="900"/>
  </r>
  <r>
    <n v="296"/>
    <x v="147"/>
    <x v="295"/>
    <x v="1"/>
    <x v="11"/>
    <x v="1"/>
    <x v="1"/>
    <x v="1"/>
    <n v="4"/>
    <n v="300"/>
    <n v="1200"/>
  </r>
  <r>
    <n v="297"/>
    <x v="201"/>
    <x v="296"/>
    <x v="1"/>
    <x v="30"/>
    <x v="0"/>
    <x v="0"/>
    <x v="2"/>
    <n v="2"/>
    <n v="500"/>
    <n v="1000"/>
  </r>
  <r>
    <n v="298"/>
    <x v="175"/>
    <x v="297"/>
    <x v="0"/>
    <x v="15"/>
    <x v="1"/>
    <x v="1"/>
    <x v="0"/>
    <n v="4"/>
    <n v="300"/>
    <n v="1200"/>
  </r>
  <r>
    <n v="299"/>
    <x v="87"/>
    <x v="298"/>
    <x v="0"/>
    <x v="39"/>
    <x v="3"/>
    <x v="3"/>
    <x v="2"/>
    <n v="2"/>
    <n v="500"/>
    <n v="1000"/>
  </r>
  <r>
    <n v="300"/>
    <x v="169"/>
    <x v="299"/>
    <x v="1"/>
    <x v="14"/>
    <x v="5"/>
    <x v="5"/>
    <x v="2"/>
    <n v="4"/>
    <n v="50"/>
    <n v="200"/>
  </r>
  <r>
    <n v="301"/>
    <x v="154"/>
    <x v="300"/>
    <x v="0"/>
    <x v="4"/>
    <x v="1"/>
    <x v="1"/>
    <x v="1"/>
    <n v="4"/>
    <n v="30"/>
    <n v="120"/>
  </r>
  <r>
    <n v="302"/>
    <x v="37"/>
    <x v="301"/>
    <x v="0"/>
    <x v="35"/>
    <x v="4"/>
    <x v="4"/>
    <x v="0"/>
    <n v="2"/>
    <n v="300"/>
    <n v="600"/>
  </r>
  <r>
    <n v="303"/>
    <x v="126"/>
    <x v="302"/>
    <x v="0"/>
    <x v="14"/>
    <x v="5"/>
    <x v="5"/>
    <x v="2"/>
    <n v="3"/>
    <n v="30"/>
    <n v="90"/>
  </r>
  <r>
    <n v="304"/>
    <x v="202"/>
    <x v="303"/>
    <x v="1"/>
    <x v="3"/>
    <x v="0"/>
    <x v="0"/>
    <x v="2"/>
    <n v="2"/>
    <n v="30"/>
    <n v="60"/>
  </r>
  <r>
    <n v="305"/>
    <x v="42"/>
    <x v="304"/>
    <x v="1"/>
    <x v="18"/>
    <x v="5"/>
    <x v="5"/>
    <x v="0"/>
    <n v="1"/>
    <n v="30"/>
    <n v="30"/>
  </r>
  <r>
    <n v="306"/>
    <x v="63"/>
    <x v="305"/>
    <x v="0"/>
    <x v="31"/>
    <x v="4"/>
    <x v="4"/>
    <x v="2"/>
    <n v="1"/>
    <n v="50"/>
    <n v="50"/>
  </r>
  <r>
    <n v="307"/>
    <x v="203"/>
    <x v="306"/>
    <x v="1"/>
    <x v="1"/>
    <x v="1"/>
    <x v="1"/>
    <x v="2"/>
    <n v="2"/>
    <n v="25"/>
    <n v="50"/>
  </r>
  <r>
    <n v="308"/>
    <x v="12"/>
    <x v="307"/>
    <x v="1"/>
    <x v="0"/>
    <x v="0"/>
    <x v="0"/>
    <x v="0"/>
    <n v="4"/>
    <n v="300"/>
    <n v="1200"/>
  </r>
  <r>
    <n v="309"/>
    <x v="204"/>
    <x v="308"/>
    <x v="1"/>
    <x v="1"/>
    <x v="1"/>
    <x v="1"/>
    <x v="0"/>
    <n v="1"/>
    <n v="25"/>
    <n v="25"/>
  </r>
  <r>
    <n v="310"/>
    <x v="205"/>
    <x v="309"/>
    <x v="1"/>
    <x v="20"/>
    <x v="1"/>
    <x v="1"/>
    <x v="0"/>
    <n v="1"/>
    <n v="25"/>
    <n v="25"/>
  </r>
  <r>
    <n v="311"/>
    <x v="59"/>
    <x v="310"/>
    <x v="1"/>
    <x v="40"/>
    <x v="0"/>
    <x v="0"/>
    <x v="0"/>
    <n v="4"/>
    <n v="25"/>
    <n v="100"/>
  </r>
  <r>
    <n v="312"/>
    <x v="206"/>
    <x v="311"/>
    <x v="0"/>
    <x v="41"/>
    <x v="2"/>
    <x v="2"/>
    <x v="1"/>
    <n v="4"/>
    <n v="30"/>
    <n v="120"/>
  </r>
  <r>
    <n v="313"/>
    <x v="34"/>
    <x v="312"/>
    <x v="1"/>
    <x v="28"/>
    <x v="4"/>
    <x v="4"/>
    <x v="0"/>
    <n v="3"/>
    <n v="500"/>
    <n v="1500"/>
  </r>
  <r>
    <n v="314"/>
    <x v="181"/>
    <x v="313"/>
    <x v="0"/>
    <x v="8"/>
    <x v="4"/>
    <x v="4"/>
    <x v="1"/>
    <n v="4"/>
    <n v="30"/>
    <n v="120"/>
  </r>
  <r>
    <n v="315"/>
    <x v="207"/>
    <x v="314"/>
    <x v="0"/>
    <x v="16"/>
    <x v="2"/>
    <x v="2"/>
    <x v="1"/>
    <n v="2"/>
    <n v="30"/>
    <n v="60"/>
  </r>
  <r>
    <n v="316"/>
    <x v="16"/>
    <x v="315"/>
    <x v="1"/>
    <x v="27"/>
    <x v="2"/>
    <x v="2"/>
    <x v="1"/>
    <n v="2"/>
    <n v="25"/>
    <n v="50"/>
  </r>
  <r>
    <n v="317"/>
    <x v="144"/>
    <x v="316"/>
    <x v="0"/>
    <x v="11"/>
    <x v="1"/>
    <x v="1"/>
    <x v="2"/>
    <n v="3"/>
    <n v="30"/>
    <n v="90"/>
  </r>
  <r>
    <n v="318"/>
    <x v="208"/>
    <x v="317"/>
    <x v="0"/>
    <x v="39"/>
    <x v="3"/>
    <x v="3"/>
    <x v="1"/>
    <n v="1"/>
    <n v="25"/>
    <n v="25"/>
  </r>
  <r>
    <n v="319"/>
    <x v="209"/>
    <x v="318"/>
    <x v="0"/>
    <x v="33"/>
    <x v="0"/>
    <x v="0"/>
    <x v="1"/>
    <n v="1"/>
    <n v="500"/>
    <n v="500"/>
  </r>
  <r>
    <n v="320"/>
    <x v="190"/>
    <x v="319"/>
    <x v="1"/>
    <x v="20"/>
    <x v="1"/>
    <x v="1"/>
    <x v="2"/>
    <n v="4"/>
    <n v="300"/>
    <n v="1200"/>
  </r>
  <r>
    <n v="321"/>
    <x v="210"/>
    <x v="320"/>
    <x v="1"/>
    <x v="1"/>
    <x v="1"/>
    <x v="1"/>
    <x v="2"/>
    <n v="2"/>
    <n v="25"/>
    <n v="50"/>
  </r>
  <r>
    <n v="322"/>
    <x v="144"/>
    <x v="321"/>
    <x v="0"/>
    <x v="25"/>
    <x v="4"/>
    <x v="4"/>
    <x v="2"/>
    <n v="1"/>
    <n v="500"/>
    <n v="500"/>
  </r>
  <r>
    <n v="323"/>
    <x v="197"/>
    <x v="322"/>
    <x v="1"/>
    <x v="38"/>
    <x v="1"/>
    <x v="1"/>
    <x v="0"/>
    <n v="3"/>
    <n v="300"/>
    <n v="900"/>
  </r>
  <r>
    <n v="324"/>
    <x v="101"/>
    <x v="323"/>
    <x v="1"/>
    <x v="8"/>
    <x v="4"/>
    <x v="4"/>
    <x v="2"/>
    <n v="3"/>
    <n v="50"/>
    <n v="150"/>
  </r>
  <r>
    <n v="325"/>
    <x v="211"/>
    <x v="324"/>
    <x v="1"/>
    <x v="8"/>
    <x v="4"/>
    <x v="4"/>
    <x v="2"/>
    <n v="2"/>
    <n v="25"/>
    <n v="50"/>
  </r>
  <r>
    <n v="326"/>
    <x v="212"/>
    <x v="325"/>
    <x v="1"/>
    <x v="18"/>
    <x v="5"/>
    <x v="5"/>
    <x v="1"/>
    <n v="3"/>
    <n v="25"/>
    <n v="75"/>
  </r>
  <r>
    <n v="327"/>
    <x v="136"/>
    <x v="326"/>
    <x v="0"/>
    <x v="35"/>
    <x v="4"/>
    <x v="4"/>
    <x v="2"/>
    <n v="3"/>
    <n v="50"/>
    <n v="150"/>
  </r>
  <r>
    <n v="328"/>
    <x v="125"/>
    <x v="327"/>
    <x v="0"/>
    <x v="23"/>
    <x v="0"/>
    <x v="0"/>
    <x v="0"/>
    <n v="2"/>
    <n v="50"/>
    <n v="100"/>
  </r>
  <r>
    <n v="329"/>
    <x v="144"/>
    <x v="328"/>
    <x v="1"/>
    <x v="6"/>
    <x v="2"/>
    <x v="2"/>
    <x v="2"/>
    <n v="4"/>
    <n v="25"/>
    <n v="100"/>
  </r>
  <r>
    <n v="330"/>
    <x v="106"/>
    <x v="329"/>
    <x v="1"/>
    <x v="36"/>
    <x v="1"/>
    <x v="1"/>
    <x v="0"/>
    <n v="4"/>
    <n v="50"/>
    <n v="200"/>
  </r>
  <r>
    <n v="331"/>
    <x v="213"/>
    <x v="330"/>
    <x v="0"/>
    <x v="20"/>
    <x v="1"/>
    <x v="1"/>
    <x v="2"/>
    <n v="3"/>
    <n v="30"/>
    <n v="90"/>
  </r>
  <r>
    <n v="332"/>
    <x v="214"/>
    <x v="331"/>
    <x v="0"/>
    <x v="26"/>
    <x v="4"/>
    <x v="4"/>
    <x v="2"/>
    <n v="4"/>
    <n v="300"/>
    <n v="1200"/>
  </r>
  <r>
    <n v="333"/>
    <x v="57"/>
    <x v="332"/>
    <x v="1"/>
    <x v="31"/>
    <x v="4"/>
    <x v="4"/>
    <x v="2"/>
    <n v="4"/>
    <n v="300"/>
    <n v="1200"/>
  </r>
  <r>
    <n v="334"/>
    <x v="215"/>
    <x v="333"/>
    <x v="0"/>
    <x v="33"/>
    <x v="0"/>
    <x v="0"/>
    <x v="2"/>
    <n v="3"/>
    <n v="300"/>
    <n v="900"/>
  </r>
  <r>
    <n v="335"/>
    <x v="170"/>
    <x v="334"/>
    <x v="1"/>
    <x v="16"/>
    <x v="2"/>
    <x v="2"/>
    <x v="0"/>
    <n v="4"/>
    <n v="30"/>
    <n v="120"/>
  </r>
  <r>
    <n v="336"/>
    <x v="216"/>
    <x v="335"/>
    <x v="1"/>
    <x v="8"/>
    <x v="4"/>
    <x v="4"/>
    <x v="0"/>
    <n v="3"/>
    <n v="50"/>
    <n v="150"/>
  </r>
  <r>
    <n v="337"/>
    <x v="217"/>
    <x v="336"/>
    <x v="0"/>
    <x v="21"/>
    <x v="0"/>
    <x v="0"/>
    <x v="1"/>
    <n v="1"/>
    <n v="500"/>
    <n v="500"/>
  </r>
  <r>
    <n v="338"/>
    <x v="191"/>
    <x v="337"/>
    <x v="0"/>
    <x v="31"/>
    <x v="4"/>
    <x v="4"/>
    <x v="0"/>
    <n v="2"/>
    <n v="50"/>
    <n v="100"/>
  </r>
  <r>
    <n v="339"/>
    <x v="163"/>
    <x v="338"/>
    <x v="1"/>
    <x v="11"/>
    <x v="1"/>
    <x v="1"/>
    <x v="2"/>
    <n v="2"/>
    <n v="25"/>
    <n v="50"/>
  </r>
  <r>
    <n v="340"/>
    <x v="218"/>
    <x v="339"/>
    <x v="1"/>
    <x v="32"/>
    <x v="0"/>
    <x v="0"/>
    <x v="1"/>
    <n v="4"/>
    <n v="300"/>
    <n v="1200"/>
  </r>
  <r>
    <n v="341"/>
    <x v="98"/>
    <x v="340"/>
    <x v="0"/>
    <x v="33"/>
    <x v="0"/>
    <x v="0"/>
    <x v="1"/>
    <n v="4"/>
    <n v="50"/>
    <n v="200"/>
  </r>
  <r>
    <n v="342"/>
    <x v="208"/>
    <x v="341"/>
    <x v="1"/>
    <x v="22"/>
    <x v="2"/>
    <x v="2"/>
    <x v="1"/>
    <n v="4"/>
    <n v="500"/>
    <n v="2000"/>
  </r>
  <r>
    <n v="343"/>
    <x v="215"/>
    <x v="342"/>
    <x v="0"/>
    <x v="34"/>
    <x v="1"/>
    <x v="1"/>
    <x v="2"/>
    <n v="2"/>
    <n v="25"/>
    <n v="50"/>
  </r>
  <r>
    <n v="344"/>
    <x v="219"/>
    <x v="343"/>
    <x v="1"/>
    <x v="13"/>
    <x v="2"/>
    <x v="2"/>
    <x v="0"/>
    <n v="1"/>
    <n v="30"/>
    <n v="30"/>
  </r>
  <r>
    <n v="345"/>
    <x v="220"/>
    <x v="344"/>
    <x v="0"/>
    <x v="17"/>
    <x v="3"/>
    <x v="3"/>
    <x v="2"/>
    <n v="1"/>
    <n v="30"/>
    <n v="30"/>
  </r>
  <r>
    <n v="346"/>
    <x v="213"/>
    <x v="345"/>
    <x v="0"/>
    <x v="42"/>
    <x v="4"/>
    <x v="4"/>
    <x v="1"/>
    <n v="2"/>
    <n v="500"/>
    <n v="1000"/>
  </r>
  <r>
    <n v="347"/>
    <x v="25"/>
    <x v="346"/>
    <x v="0"/>
    <x v="13"/>
    <x v="2"/>
    <x v="2"/>
    <x v="2"/>
    <n v="1"/>
    <n v="25"/>
    <n v="25"/>
  </r>
  <r>
    <n v="348"/>
    <x v="221"/>
    <x v="347"/>
    <x v="1"/>
    <x v="10"/>
    <x v="0"/>
    <x v="0"/>
    <x v="2"/>
    <n v="2"/>
    <n v="300"/>
    <n v="600"/>
  </r>
  <r>
    <n v="349"/>
    <x v="103"/>
    <x v="348"/>
    <x v="1"/>
    <x v="35"/>
    <x v="4"/>
    <x v="4"/>
    <x v="0"/>
    <n v="1"/>
    <n v="50"/>
    <n v="50"/>
  </r>
  <r>
    <n v="350"/>
    <x v="222"/>
    <x v="349"/>
    <x v="0"/>
    <x v="36"/>
    <x v="1"/>
    <x v="1"/>
    <x v="0"/>
    <n v="3"/>
    <n v="25"/>
    <n v="75"/>
  </r>
  <r>
    <n v="351"/>
    <x v="223"/>
    <x v="350"/>
    <x v="1"/>
    <x v="37"/>
    <x v="4"/>
    <x v="4"/>
    <x v="1"/>
    <n v="3"/>
    <n v="30"/>
    <n v="90"/>
  </r>
  <r>
    <n v="352"/>
    <x v="86"/>
    <x v="351"/>
    <x v="0"/>
    <x v="35"/>
    <x v="4"/>
    <x v="4"/>
    <x v="2"/>
    <n v="2"/>
    <n v="500"/>
    <n v="1000"/>
  </r>
  <r>
    <n v="353"/>
    <x v="224"/>
    <x v="352"/>
    <x v="0"/>
    <x v="33"/>
    <x v="0"/>
    <x v="0"/>
    <x v="2"/>
    <n v="1"/>
    <n v="500"/>
    <n v="500"/>
  </r>
  <r>
    <n v="354"/>
    <x v="225"/>
    <x v="353"/>
    <x v="1"/>
    <x v="19"/>
    <x v="2"/>
    <x v="2"/>
    <x v="0"/>
    <n v="4"/>
    <n v="50"/>
    <n v="200"/>
  </r>
  <r>
    <n v="355"/>
    <x v="174"/>
    <x v="354"/>
    <x v="1"/>
    <x v="28"/>
    <x v="4"/>
    <x v="4"/>
    <x v="2"/>
    <n v="1"/>
    <n v="500"/>
    <n v="500"/>
  </r>
  <r>
    <n v="356"/>
    <x v="210"/>
    <x v="355"/>
    <x v="0"/>
    <x v="2"/>
    <x v="2"/>
    <x v="2"/>
    <x v="2"/>
    <n v="3"/>
    <n v="500"/>
    <n v="1500"/>
  </r>
  <r>
    <n v="357"/>
    <x v="143"/>
    <x v="356"/>
    <x v="1"/>
    <x v="30"/>
    <x v="0"/>
    <x v="0"/>
    <x v="2"/>
    <n v="3"/>
    <n v="25"/>
    <n v="75"/>
  </r>
  <r>
    <n v="358"/>
    <x v="42"/>
    <x v="357"/>
    <x v="1"/>
    <x v="40"/>
    <x v="0"/>
    <x v="0"/>
    <x v="0"/>
    <n v="1"/>
    <n v="300"/>
    <n v="300"/>
  </r>
  <r>
    <n v="359"/>
    <x v="94"/>
    <x v="358"/>
    <x v="0"/>
    <x v="2"/>
    <x v="2"/>
    <x v="2"/>
    <x v="1"/>
    <n v="1"/>
    <n v="50"/>
    <n v="50"/>
  </r>
  <r>
    <n v="360"/>
    <x v="176"/>
    <x v="359"/>
    <x v="0"/>
    <x v="13"/>
    <x v="2"/>
    <x v="2"/>
    <x v="1"/>
    <n v="4"/>
    <n v="25"/>
    <n v="100"/>
  </r>
  <r>
    <n v="361"/>
    <x v="70"/>
    <x v="360"/>
    <x v="1"/>
    <x v="0"/>
    <x v="0"/>
    <x v="0"/>
    <x v="2"/>
    <n v="4"/>
    <n v="300"/>
    <n v="1200"/>
  </r>
  <r>
    <n v="362"/>
    <x v="188"/>
    <x v="361"/>
    <x v="0"/>
    <x v="2"/>
    <x v="2"/>
    <x v="2"/>
    <x v="1"/>
    <n v="1"/>
    <n v="25"/>
    <n v="25"/>
  </r>
  <r>
    <n v="363"/>
    <x v="226"/>
    <x v="362"/>
    <x v="0"/>
    <x v="12"/>
    <x v="3"/>
    <x v="3"/>
    <x v="0"/>
    <n v="1"/>
    <n v="25"/>
    <n v="25"/>
  </r>
  <r>
    <n v="364"/>
    <x v="96"/>
    <x v="363"/>
    <x v="1"/>
    <x v="14"/>
    <x v="5"/>
    <x v="5"/>
    <x v="0"/>
    <n v="1"/>
    <n v="500"/>
    <n v="500"/>
  </r>
  <r>
    <n v="365"/>
    <x v="86"/>
    <x v="364"/>
    <x v="0"/>
    <x v="33"/>
    <x v="0"/>
    <x v="0"/>
    <x v="1"/>
    <n v="1"/>
    <n v="300"/>
    <n v="300"/>
  </r>
  <r>
    <n v="366"/>
    <x v="227"/>
    <x v="365"/>
    <x v="0"/>
    <x v="35"/>
    <x v="4"/>
    <x v="4"/>
    <x v="1"/>
    <n v="2"/>
    <n v="50"/>
    <n v="100"/>
  </r>
  <r>
    <n v="367"/>
    <x v="228"/>
    <x v="366"/>
    <x v="1"/>
    <x v="35"/>
    <x v="4"/>
    <x v="4"/>
    <x v="2"/>
    <n v="1"/>
    <n v="50"/>
    <n v="50"/>
  </r>
  <r>
    <n v="368"/>
    <x v="96"/>
    <x v="367"/>
    <x v="1"/>
    <x v="37"/>
    <x v="4"/>
    <x v="4"/>
    <x v="1"/>
    <n v="4"/>
    <n v="300"/>
    <n v="1200"/>
  </r>
  <r>
    <n v="369"/>
    <x v="229"/>
    <x v="368"/>
    <x v="0"/>
    <x v="9"/>
    <x v="1"/>
    <x v="1"/>
    <x v="2"/>
    <n v="3"/>
    <n v="500"/>
    <n v="1500"/>
  </r>
  <r>
    <n v="370"/>
    <x v="230"/>
    <x v="369"/>
    <x v="0"/>
    <x v="9"/>
    <x v="1"/>
    <x v="1"/>
    <x v="2"/>
    <n v="2"/>
    <n v="30"/>
    <n v="60"/>
  </r>
  <r>
    <n v="371"/>
    <x v="62"/>
    <x v="370"/>
    <x v="1"/>
    <x v="29"/>
    <x v="5"/>
    <x v="5"/>
    <x v="0"/>
    <n v="1"/>
    <n v="25"/>
    <n v="25"/>
  </r>
  <r>
    <n v="372"/>
    <x v="227"/>
    <x v="371"/>
    <x v="1"/>
    <x v="46"/>
    <x v="1"/>
    <x v="1"/>
    <x v="0"/>
    <n v="3"/>
    <n v="500"/>
    <n v="1500"/>
  </r>
  <r>
    <n v="373"/>
    <x v="99"/>
    <x v="372"/>
    <x v="1"/>
    <x v="36"/>
    <x v="1"/>
    <x v="1"/>
    <x v="0"/>
    <n v="2"/>
    <n v="300"/>
    <n v="600"/>
  </r>
  <r>
    <n v="374"/>
    <x v="175"/>
    <x v="373"/>
    <x v="1"/>
    <x v="42"/>
    <x v="4"/>
    <x v="4"/>
    <x v="0"/>
    <n v="3"/>
    <n v="25"/>
    <n v="75"/>
  </r>
  <r>
    <n v="375"/>
    <x v="129"/>
    <x v="374"/>
    <x v="0"/>
    <x v="40"/>
    <x v="0"/>
    <x v="0"/>
    <x v="1"/>
    <n v="1"/>
    <n v="50"/>
    <n v="50"/>
  </r>
  <r>
    <n v="376"/>
    <x v="42"/>
    <x v="375"/>
    <x v="1"/>
    <x v="12"/>
    <x v="3"/>
    <x v="3"/>
    <x v="0"/>
    <n v="1"/>
    <n v="30"/>
    <n v="30"/>
  </r>
  <r>
    <n v="377"/>
    <x v="176"/>
    <x v="376"/>
    <x v="1"/>
    <x v="6"/>
    <x v="2"/>
    <x v="2"/>
    <x v="1"/>
    <n v="4"/>
    <n v="50"/>
    <n v="200"/>
  </r>
  <r>
    <n v="378"/>
    <x v="231"/>
    <x v="377"/>
    <x v="0"/>
    <x v="2"/>
    <x v="2"/>
    <x v="2"/>
    <x v="0"/>
    <n v="1"/>
    <n v="300"/>
    <n v="300"/>
  </r>
  <r>
    <n v="379"/>
    <x v="57"/>
    <x v="378"/>
    <x v="1"/>
    <x v="16"/>
    <x v="2"/>
    <x v="2"/>
    <x v="1"/>
    <n v="1"/>
    <n v="25"/>
    <n v="25"/>
  </r>
  <r>
    <n v="380"/>
    <x v="4"/>
    <x v="379"/>
    <x v="0"/>
    <x v="37"/>
    <x v="4"/>
    <x v="4"/>
    <x v="2"/>
    <n v="2"/>
    <n v="300"/>
    <n v="600"/>
  </r>
  <r>
    <n v="381"/>
    <x v="67"/>
    <x v="380"/>
    <x v="1"/>
    <x v="24"/>
    <x v="2"/>
    <x v="2"/>
    <x v="1"/>
    <n v="4"/>
    <n v="25"/>
    <n v="100"/>
  </r>
  <r>
    <n v="382"/>
    <x v="232"/>
    <x v="381"/>
    <x v="1"/>
    <x v="45"/>
    <x v="4"/>
    <x v="4"/>
    <x v="1"/>
    <n v="2"/>
    <n v="500"/>
    <n v="1000"/>
  </r>
  <r>
    <n v="383"/>
    <x v="125"/>
    <x v="382"/>
    <x v="1"/>
    <x v="6"/>
    <x v="2"/>
    <x v="2"/>
    <x v="0"/>
    <n v="3"/>
    <n v="30"/>
    <n v="90"/>
  </r>
  <r>
    <n v="384"/>
    <x v="160"/>
    <x v="383"/>
    <x v="0"/>
    <x v="28"/>
    <x v="4"/>
    <x v="4"/>
    <x v="1"/>
    <n v="1"/>
    <n v="500"/>
    <n v="500"/>
  </r>
  <r>
    <n v="385"/>
    <x v="233"/>
    <x v="384"/>
    <x v="0"/>
    <x v="2"/>
    <x v="2"/>
    <x v="2"/>
    <x v="2"/>
    <n v="3"/>
    <n v="500"/>
    <n v="1500"/>
  </r>
  <r>
    <n v="386"/>
    <x v="56"/>
    <x v="385"/>
    <x v="1"/>
    <x v="31"/>
    <x v="4"/>
    <x v="4"/>
    <x v="2"/>
    <n v="2"/>
    <n v="300"/>
    <n v="600"/>
  </r>
  <r>
    <n v="387"/>
    <x v="234"/>
    <x v="386"/>
    <x v="0"/>
    <x v="24"/>
    <x v="2"/>
    <x v="2"/>
    <x v="0"/>
    <n v="1"/>
    <n v="30"/>
    <n v="30"/>
  </r>
  <r>
    <n v="388"/>
    <x v="235"/>
    <x v="387"/>
    <x v="0"/>
    <x v="2"/>
    <x v="2"/>
    <x v="2"/>
    <x v="2"/>
    <n v="1"/>
    <n v="25"/>
    <n v="25"/>
  </r>
  <r>
    <n v="389"/>
    <x v="187"/>
    <x v="388"/>
    <x v="0"/>
    <x v="34"/>
    <x v="1"/>
    <x v="1"/>
    <x v="1"/>
    <n v="2"/>
    <n v="25"/>
    <n v="50"/>
  </r>
  <r>
    <n v="390"/>
    <x v="118"/>
    <x v="389"/>
    <x v="0"/>
    <x v="23"/>
    <x v="0"/>
    <x v="0"/>
    <x v="2"/>
    <n v="2"/>
    <n v="50"/>
    <n v="100"/>
  </r>
  <r>
    <n v="391"/>
    <x v="228"/>
    <x v="390"/>
    <x v="0"/>
    <x v="14"/>
    <x v="5"/>
    <x v="5"/>
    <x v="0"/>
    <n v="2"/>
    <n v="25"/>
    <n v="50"/>
  </r>
  <r>
    <n v="392"/>
    <x v="236"/>
    <x v="391"/>
    <x v="0"/>
    <x v="15"/>
    <x v="1"/>
    <x v="1"/>
    <x v="1"/>
    <n v="2"/>
    <n v="300"/>
    <n v="600"/>
  </r>
  <r>
    <n v="393"/>
    <x v="120"/>
    <x v="392"/>
    <x v="1"/>
    <x v="11"/>
    <x v="1"/>
    <x v="1"/>
    <x v="0"/>
    <n v="2"/>
    <n v="500"/>
    <n v="1000"/>
  </r>
  <r>
    <n v="394"/>
    <x v="226"/>
    <x v="393"/>
    <x v="1"/>
    <x v="15"/>
    <x v="1"/>
    <x v="1"/>
    <x v="1"/>
    <n v="1"/>
    <n v="500"/>
    <n v="500"/>
  </r>
  <r>
    <n v="395"/>
    <x v="237"/>
    <x v="394"/>
    <x v="0"/>
    <x v="2"/>
    <x v="2"/>
    <x v="2"/>
    <x v="2"/>
    <n v="2"/>
    <n v="500"/>
    <n v="1000"/>
  </r>
  <r>
    <n v="396"/>
    <x v="238"/>
    <x v="395"/>
    <x v="1"/>
    <x v="28"/>
    <x v="4"/>
    <x v="4"/>
    <x v="0"/>
    <n v="1"/>
    <n v="30"/>
    <n v="30"/>
  </r>
  <r>
    <n v="397"/>
    <x v="239"/>
    <x v="396"/>
    <x v="1"/>
    <x v="4"/>
    <x v="1"/>
    <x v="1"/>
    <x v="0"/>
    <n v="1"/>
    <n v="25"/>
    <n v="25"/>
  </r>
  <r>
    <n v="398"/>
    <x v="42"/>
    <x v="397"/>
    <x v="1"/>
    <x v="27"/>
    <x v="2"/>
    <x v="2"/>
    <x v="1"/>
    <n v="2"/>
    <n v="300"/>
    <n v="600"/>
  </r>
  <r>
    <n v="399"/>
    <x v="240"/>
    <x v="398"/>
    <x v="1"/>
    <x v="12"/>
    <x v="3"/>
    <x v="3"/>
    <x v="0"/>
    <n v="2"/>
    <n v="30"/>
    <n v="60"/>
  </r>
  <r>
    <n v="400"/>
    <x v="130"/>
    <x v="399"/>
    <x v="0"/>
    <x v="45"/>
    <x v="4"/>
    <x v="4"/>
    <x v="1"/>
    <n v="4"/>
    <n v="50"/>
    <n v="200"/>
  </r>
  <r>
    <n v="401"/>
    <x v="120"/>
    <x v="400"/>
    <x v="1"/>
    <x v="17"/>
    <x v="3"/>
    <x v="3"/>
    <x v="1"/>
    <n v="1"/>
    <n v="300"/>
    <n v="300"/>
  </r>
  <r>
    <n v="402"/>
    <x v="34"/>
    <x v="401"/>
    <x v="1"/>
    <x v="41"/>
    <x v="2"/>
    <x v="2"/>
    <x v="1"/>
    <n v="2"/>
    <n v="300"/>
    <n v="600"/>
  </r>
  <r>
    <n v="403"/>
    <x v="241"/>
    <x v="402"/>
    <x v="0"/>
    <x v="40"/>
    <x v="0"/>
    <x v="0"/>
    <x v="1"/>
    <n v="2"/>
    <n v="300"/>
    <n v="600"/>
  </r>
  <r>
    <n v="404"/>
    <x v="242"/>
    <x v="403"/>
    <x v="0"/>
    <x v="6"/>
    <x v="2"/>
    <x v="2"/>
    <x v="2"/>
    <n v="2"/>
    <n v="500"/>
    <n v="1000"/>
  </r>
  <r>
    <n v="405"/>
    <x v="41"/>
    <x v="404"/>
    <x v="1"/>
    <x v="36"/>
    <x v="1"/>
    <x v="1"/>
    <x v="1"/>
    <n v="4"/>
    <n v="300"/>
    <n v="1200"/>
  </r>
  <r>
    <n v="406"/>
    <x v="69"/>
    <x v="405"/>
    <x v="1"/>
    <x v="11"/>
    <x v="1"/>
    <x v="1"/>
    <x v="0"/>
    <n v="4"/>
    <n v="25"/>
    <n v="100"/>
  </r>
  <r>
    <n v="407"/>
    <x v="243"/>
    <x v="406"/>
    <x v="1"/>
    <x v="6"/>
    <x v="2"/>
    <x v="2"/>
    <x v="2"/>
    <n v="3"/>
    <n v="300"/>
    <n v="900"/>
  </r>
  <r>
    <n v="408"/>
    <x v="225"/>
    <x v="407"/>
    <x v="1"/>
    <x v="12"/>
    <x v="3"/>
    <x v="3"/>
    <x v="0"/>
    <n v="1"/>
    <n v="500"/>
    <n v="500"/>
  </r>
  <r>
    <n v="409"/>
    <x v="244"/>
    <x v="408"/>
    <x v="1"/>
    <x v="34"/>
    <x v="1"/>
    <x v="1"/>
    <x v="2"/>
    <n v="3"/>
    <n v="300"/>
    <n v="900"/>
  </r>
  <r>
    <n v="410"/>
    <x v="245"/>
    <x v="409"/>
    <x v="1"/>
    <x v="38"/>
    <x v="1"/>
    <x v="1"/>
    <x v="1"/>
    <n v="2"/>
    <n v="50"/>
    <n v="100"/>
  </r>
  <r>
    <n v="411"/>
    <x v="42"/>
    <x v="410"/>
    <x v="0"/>
    <x v="17"/>
    <x v="3"/>
    <x v="3"/>
    <x v="2"/>
    <n v="4"/>
    <n v="50"/>
    <n v="200"/>
  </r>
  <r>
    <n v="412"/>
    <x v="18"/>
    <x v="411"/>
    <x v="1"/>
    <x v="14"/>
    <x v="5"/>
    <x v="5"/>
    <x v="2"/>
    <n v="4"/>
    <n v="500"/>
    <n v="2000"/>
  </r>
  <r>
    <n v="413"/>
    <x v="140"/>
    <x v="412"/>
    <x v="1"/>
    <x v="24"/>
    <x v="2"/>
    <x v="2"/>
    <x v="0"/>
    <n v="3"/>
    <n v="25"/>
    <n v="75"/>
  </r>
  <r>
    <n v="414"/>
    <x v="119"/>
    <x v="413"/>
    <x v="0"/>
    <x v="27"/>
    <x v="2"/>
    <x v="2"/>
    <x v="0"/>
    <n v="4"/>
    <n v="25"/>
    <n v="100"/>
  </r>
  <r>
    <n v="415"/>
    <x v="246"/>
    <x v="414"/>
    <x v="0"/>
    <x v="45"/>
    <x v="4"/>
    <x v="4"/>
    <x v="1"/>
    <n v="2"/>
    <n v="30"/>
    <n v="60"/>
  </r>
  <r>
    <n v="416"/>
    <x v="15"/>
    <x v="415"/>
    <x v="0"/>
    <x v="45"/>
    <x v="4"/>
    <x v="4"/>
    <x v="2"/>
    <n v="4"/>
    <n v="500"/>
    <n v="2000"/>
  </r>
  <r>
    <n v="417"/>
    <x v="245"/>
    <x v="416"/>
    <x v="0"/>
    <x v="22"/>
    <x v="2"/>
    <x v="2"/>
    <x v="2"/>
    <n v="3"/>
    <n v="300"/>
    <n v="900"/>
  </r>
  <r>
    <n v="418"/>
    <x v="12"/>
    <x v="417"/>
    <x v="1"/>
    <x v="43"/>
    <x v="4"/>
    <x v="4"/>
    <x v="2"/>
    <n v="2"/>
    <n v="500"/>
    <n v="1000"/>
  </r>
  <r>
    <n v="419"/>
    <x v="247"/>
    <x v="418"/>
    <x v="1"/>
    <x v="24"/>
    <x v="2"/>
    <x v="2"/>
    <x v="1"/>
    <n v="3"/>
    <n v="30"/>
    <n v="90"/>
  </r>
  <r>
    <n v="420"/>
    <x v="43"/>
    <x v="419"/>
    <x v="1"/>
    <x v="11"/>
    <x v="1"/>
    <x v="1"/>
    <x v="1"/>
    <n v="4"/>
    <n v="500"/>
    <n v="2000"/>
  </r>
  <r>
    <n v="421"/>
    <x v="126"/>
    <x v="420"/>
    <x v="1"/>
    <x v="3"/>
    <x v="0"/>
    <x v="0"/>
    <x v="1"/>
    <n v="3"/>
    <n v="500"/>
    <n v="1500"/>
  </r>
  <r>
    <n v="422"/>
    <x v="248"/>
    <x v="421"/>
    <x v="1"/>
    <x v="20"/>
    <x v="1"/>
    <x v="1"/>
    <x v="1"/>
    <n v="3"/>
    <n v="30"/>
    <n v="90"/>
  </r>
  <r>
    <n v="423"/>
    <x v="249"/>
    <x v="422"/>
    <x v="1"/>
    <x v="15"/>
    <x v="1"/>
    <x v="1"/>
    <x v="1"/>
    <n v="1"/>
    <n v="25"/>
    <n v="25"/>
  </r>
  <r>
    <n v="424"/>
    <x v="250"/>
    <x v="423"/>
    <x v="0"/>
    <x v="35"/>
    <x v="4"/>
    <x v="4"/>
    <x v="0"/>
    <n v="4"/>
    <n v="300"/>
    <n v="1200"/>
  </r>
  <r>
    <n v="425"/>
    <x v="100"/>
    <x v="424"/>
    <x v="1"/>
    <x v="28"/>
    <x v="4"/>
    <x v="4"/>
    <x v="2"/>
    <n v="4"/>
    <n v="30"/>
    <n v="120"/>
  </r>
  <r>
    <n v="426"/>
    <x v="134"/>
    <x v="425"/>
    <x v="0"/>
    <x v="9"/>
    <x v="1"/>
    <x v="1"/>
    <x v="2"/>
    <n v="3"/>
    <n v="50"/>
    <n v="150"/>
  </r>
  <r>
    <n v="427"/>
    <x v="196"/>
    <x v="426"/>
    <x v="0"/>
    <x v="36"/>
    <x v="1"/>
    <x v="1"/>
    <x v="2"/>
    <n v="1"/>
    <n v="25"/>
    <n v="25"/>
  </r>
  <r>
    <n v="428"/>
    <x v="49"/>
    <x v="427"/>
    <x v="1"/>
    <x v="30"/>
    <x v="0"/>
    <x v="0"/>
    <x v="2"/>
    <n v="4"/>
    <n v="50"/>
    <n v="200"/>
  </r>
  <r>
    <n v="429"/>
    <x v="251"/>
    <x v="428"/>
    <x v="0"/>
    <x v="12"/>
    <x v="3"/>
    <x v="3"/>
    <x v="2"/>
    <n v="2"/>
    <n v="25"/>
    <n v="50"/>
  </r>
  <r>
    <n v="430"/>
    <x v="252"/>
    <x v="429"/>
    <x v="1"/>
    <x v="22"/>
    <x v="2"/>
    <x v="2"/>
    <x v="2"/>
    <n v="3"/>
    <n v="300"/>
    <n v="900"/>
  </r>
  <r>
    <n v="431"/>
    <x v="21"/>
    <x v="430"/>
    <x v="0"/>
    <x v="7"/>
    <x v="3"/>
    <x v="3"/>
    <x v="2"/>
    <n v="4"/>
    <n v="300"/>
    <n v="1200"/>
  </r>
  <r>
    <n v="432"/>
    <x v="228"/>
    <x v="431"/>
    <x v="1"/>
    <x v="43"/>
    <x v="4"/>
    <x v="4"/>
    <x v="2"/>
    <n v="2"/>
    <n v="500"/>
    <n v="1000"/>
  </r>
  <r>
    <n v="433"/>
    <x v="1"/>
    <x v="432"/>
    <x v="0"/>
    <x v="38"/>
    <x v="1"/>
    <x v="1"/>
    <x v="0"/>
    <n v="4"/>
    <n v="50"/>
    <n v="200"/>
  </r>
  <r>
    <n v="434"/>
    <x v="195"/>
    <x v="433"/>
    <x v="1"/>
    <x v="22"/>
    <x v="2"/>
    <x v="2"/>
    <x v="2"/>
    <n v="2"/>
    <n v="25"/>
    <n v="50"/>
  </r>
  <r>
    <n v="435"/>
    <x v="156"/>
    <x v="434"/>
    <x v="1"/>
    <x v="4"/>
    <x v="1"/>
    <x v="1"/>
    <x v="0"/>
    <n v="3"/>
    <n v="300"/>
    <n v="900"/>
  </r>
  <r>
    <n v="436"/>
    <x v="253"/>
    <x v="435"/>
    <x v="1"/>
    <x v="35"/>
    <x v="4"/>
    <x v="4"/>
    <x v="1"/>
    <n v="4"/>
    <n v="30"/>
    <n v="120"/>
  </r>
  <r>
    <n v="437"/>
    <x v="9"/>
    <x v="436"/>
    <x v="1"/>
    <x v="10"/>
    <x v="0"/>
    <x v="0"/>
    <x v="2"/>
    <n v="4"/>
    <n v="300"/>
    <n v="1200"/>
  </r>
  <r>
    <n v="438"/>
    <x v="254"/>
    <x v="437"/>
    <x v="1"/>
    <x v="13"/>
    <x v="2"/>
    <x v="2"/>
    <x v="1"/>
    <n v="1"/>
    <n v="30"/>
    <n v="30"/>
  </r>
  <r>
    <n v="439"/>
    <x v="67"/>
    <x v="438"/>
    <x v="0"/>
    <x v="2"/>
    <x v="2"/>
    <x v="2"/>
    <x v="1"/>
    <n v="3"/>
    <n v="25"/>
    <n v="75"/>
  </r>
  <r>
    <n v="440"/>
    <x v="103"/>
    <x v="439"/>
    <x v="0"/>
    <x v="12"/>
    <x v="3"/>
    <x v="3"/>
    <x v="1"/>
    <n v="2"/>
    <n v="300"/>
    <n v="600"/>
  </r>
  <r>
    <n v="441"/>
    <x v="49"/>
    <x v="440"/>
    <x v="0"/>
    <x v="35"/>
    <x v="4"/>
    <x v="4"/>
    <x v="0"/>
    <n v="4"/>
    <n v="300"/>
    <n v="1200"/>
  </r>
  <r>
    <n v="442"/>
    <x v="255"/>
    <x v="441"/>
    <x v="1"/>
    <x v="43"/>
    <x v="4"/>
    <x v="4"/>
    <x v="1"/>
    <n v="4"/>
    <n v="25"/>
    <n v="100"/>
  </r>
  <r>
    <n v="443"/>
    <x v="183"/>
    <x v="442"/>
    <x v="0"/>
    <x v="38"/>
    <x v="1"/>
    <x v="1"/>
    <x v="1"/>
    <n v="2"/>
    <n v="300"/>
    <n v="600"/>
  </r>
  <r>
    <n v="444"/>
    <x v="150"/>
    <x v="443"/>
    <x v="1"/>
    <x v="39"/>
    <x v="3"/>
    <x v="3"/>
    <x v="1"/>
    <n v="3"/>
    <n v="30"/>
    <n v="90"/>
  </r>
  <r>
    <n v="445"/>
    <x v="256"/>
    <x v="444"/>
    <x v="1"/>
    <x v="45"/>
    <x v="4"/>
    <x v="4"/>
    <x v="2"/>
    <n v="1"/>
    <n v="300"/>
    <n v="300"/>
  </r>
  <r>
    <n v="446"/>
    <x v="142"/>
    <x v="445"/>
    <x v="0"/>
    <x v="34"/>
    <x v="1"/>
    <x v="1"/>
    <x v="2"/>
    <n v="1"/>
    <n v="50"/>
    <n v="50"/>
  </r>
  <r>
    <n v="447"/>
    <x v="65"/>
    <x v="446"/>
    <x v="0"/>
    <x v="11"/>
    <x v="1"/>
    <x v="1"/>
    <x v="0"/>
    <n v="4"/>
    <n v="500"/>
    <n v="2000"/>
  </r>
  <r>
    <n v="448"/>
    <x v="219"/>
    <x v="447"/>
    <x v="1"/>
    <x v="31"/>
    <x v="4"/>
    <x v="4"/>
    <x v="0"/>
    <n v="2"/>
    <n v="30"/>
    <n v="60"/>
  </r>
  <r>
    <n v="449"/>
    <x v="39"/>
    <x v="448"/>
    <x v="0"/>
    <x v="36"/>
    <x v="1"/>
    <x v="1"/>
    <x v="2"/>
    <n v="4"/>
    <n v="50"/>
    <n v="200"/>
  </r>
  <r>
    <n v="450"/>
    <x v="69"/>
    <x v="449"/>
    <x v="1"/>
    <x v="42"/>
    <x v="4"/>
    <x v="4"/>
    <x v="0"/>
    <n v="2"/>
    <n v="25"/>
    <n v="50"/>
  </r>
  <r>
    <n v="451"/>
    <x v="72"/>
    <x v="450"/>
    <x v="1"/>
    <x v="5"/>
    <x v="2"/>
    <x v="2"/>
    <x v="2"/>
    <n v="1"/>
    <n v="30"/>
    <n v="30"/>
  </r>
  <r>
    <n v="452"/>
    <x v="193"/>
    <x v="451"/>
    <x v="1"/>
    <x v="27"/>
    <x v="2"/>
    <x v="2"/>
    <x v="1"/>
    <n v="3"/>
    <n v="500"/>
    <n v="1500"/>
  </r>
  <r>
    <n v="453"/>
    <x v="236"/>
    <x v="452"/>
    <x v="1"/>
    <x v="1"/>
    <x v="1"/>
    <x v="1"/>
    <x v="1"/>
    <n v="2"/>
    <n v="500"/>
    <n v="1000"/>
  </r>
  <r>
    <n v="454"/>
    <x v="7"/>
    <x v="453"/>
    <x v="1"/>
    <x v="6"/>
    <x v="2"/>
    <x v="2"/>
    <x v="0"/>
    <n v="1"/>
    <n v="25"/>
    <n v="25"/>
  </r>
  <r>
    <n v="455"/>
    <x v="68"/>
    <x v="454"/>
    <x v="0"/>
    <x v="33"/>
    <x v="0"/>
    <x v="0"/>
    <x v="2"/>
    <n v="4"/>
    <n v="25"/>
    <n v="100"/>
  </r>
  <r>
    <n v="456"/>
    <x v="257"/>
    <x v="455"/>
    <x v="0"/>
    <x v="35"/>
    <x v="4"/>
    <x v="4"/>
    <x v="2"/>
    <n v="2"/>
    <n v="30"/>
    <n v="60"/>
  </r>
  <r>
    <n v="457"/>
    <x v="180"/>
    <x v="456"/>
    <x v="1"/>
    <x v="26"/>
    <x v="4"/>
    <x v="4"/>
    <x v="0"/>
    <n v="3"/>
    <n v="300"/>
    <n v="900"/>
  </r>
  <r>
    <n v="458"/>
    <x v="220"/>
    <x v="457"/>
    <x v="1"/>
    <x v="23"/>
    <x v="0"/>
    <x v="0"/>
    <x v="2"/>
    <n v="4"/>
    <n v="25"/>
    <n v="100"/>
  </r>
  <r>
    <n v="459"/>
    <x v="34"/>
    <x v="458"/>
    <x v="0"/>
    <x v="20"/>
    <x v="1"/>
    <x v="1"/>
    <x v="1"/>
    <n v="4"/>
    <n v="300"/>
    <n v="1200"/>
  </r>
  <r>
    <n v="460"/>
    <x v="173"/>
    <x v="459"/>
    <x v="0"/>
    <x v="30"/>
    <x v="0"/>
    <x v="0"/>
    <x v="0"/>
    <n v="1"/>
    <n v="50"/>
    <n v="50"/>
  </r>
  <r>
    <n v="461"/>
    <x v="66"/>
    <x v="460"/>
    <x v="1"/>
    <x v="18"/>
    <x v="5"/>
    <x v="5"/>
    <x v="0"/>
    <n v="2"/>
    <n v="500"/>
    <n v="1000"/>
  </r>
  <r>
    <n v="462"/>
    <x v="258"/>
    <x v="461"/>
    <x v="0"/>
    <x v="7"/>
    <x v="3"/>
    <x v="3"/>
    <x v="2"/>
    <n v="4"/>
    <n v="300"/>
    <n v="1200"/>
  </r>
  <r>
    <n v="463"/>
    <x v="259"/>
    <x v="462"/>
    <x v="1"/>
    <x v="31"/>
    <x v="4"/>
    <x v="4"/>
    <x v="0"/>
    <n v="3"/>
    <n v="500"/>
    <n v="1500"/>
  </r>
  <r>
    <n v="464"/>
    <x v="2"/>
    <x v="463"/>
    <x v="0"/>
    <x v="21"/>
    <x v="0"/>
    <x v="0"/>
    <x v="2"/>
    <n v="2"/>
    <n v="300"/>
    <n v="600"/>
  </r>
  <r>
    <n v="465"/>
    <x v="128"/>
    <x v="464"/>
    <x v="1"/>
    <x v="22"/>
    <x v="2"/>
    <x v="2"/>
    <x v="2"/>
    <n v="3"/>
    <n v="50"/>
    <n v="150"/>
  </r>
  <r>
    <n v="466"/>
    <x v="248"/>
    <x v="465"/>
    <x v="0"/>
    <x v="7"/>
    <x v="3"/>
    <x v="3"/>
    <x v="2"/>
    <n v="4"/>
    <n v="25"/>
    <n v="100"/>
  </r>
  <r>
    <n v="467"/>
    <x v="184"/>
    <x v="466"/>
    <x v="1"/>
    <x v="45"/>
    <x v="4"/>
    <x v="4"/>
    <x v="2"/>
    <n v="3"/>
    <n v="50"/>
    <n v="150"/>
  </r>
  <r>
    <n v="468"/>
    <x v="174"/>
    <x v="467"/>
    <x v="0"/>
    <x v="30"/>
    <x v="0"/>
    <x v="0"/>
    <x v="2"/>
    <n v="1"/>
    <n v="25"/>
    <n v="25"/>
  </r>
  <r>
    <n v="469"/>
    <x v="193"/>
    <x v="468"/>
    <x v="0"/>
    <x v="18"/>
    <x v="5"/>
    <x v="5"/>
    <x v="0"/>
    <n v="3"/>
    <n v="25"/>
    <n v="75"/>
  </r>
  <r>
    <n v="470"/>
    <x v="71"/>
    <x v="469"/>
    <x v="1"/>
    <x v="35"/>
    <x v="4"/>
    <x v="4"/>
    <x v="1"/>
    <n v="2"/>
    <n v="500"/>
    <n v="1000"/>
  </r>
  <r>
    <n v="471"/>
    <x v="31"/>
    <x v="470"/>
    <x v="0"/>
    <x v="40"/>
    <x v="0"/>
    <x v="0"/>
    <x v="1"/>
    <n v="3"/>
    <n v="50"/>
    <n v="150"/>
  </r>
  <r>
    <n v="472"/>
    <x v="24"/>
    <x v="471"/>
    <x v="1"/>
    <x v="21"/>
    <x v="0"/>
    <x v="0"/>
    <x v="0"/>
    <n v="3"/>
    <n v="300"/>
    <n v="900"/>
  </r>
  <r>
    <n v="473"/>
    <x v="192"/>
    <x v="472"/>
    <x v="0"/>
    <x v="12"/>
    <x v="3"/>
    <x v="3"/>
    <x v="0"/>
    <n v="1"/>
    <n v="50"/>
    <n v="50"/>
  </r>
  <r>
    <n v="474"/>
    <x v="116"/>
    <x v="473"/>
    <x v="1"/>
    <x v="1"/>
    <x v="1"/>
    <x v="1"/>
    <x v="1"/>
    <n v="3"/>
    <n v="500"/>
    <n v="1500"/>
  </r>
  <r>
    <n v="475"/>
    <x v="260"/>
    <x v="474"/>
    <x v="0"/>
    <x v="1"/>
    <x v="1"/>
    <x v="1"/>
    <x v="1"/>
    <n v="3"/>
    <n v="25"/>
    <n v="75"/>
  </r>
  <r>
    <n v="476"/>
    <x v="261"/>
    <x v="475"/>
    <x v="1"/>
    <x v="15"/>
    <x v="1"/>
    <x v="1"/>
    <x v="1"/>
    <n v="4"/>
    <n v="500"/>
    <n v="2000"/>
  </r>
  <r>
    <n v="477"/>
    <x v="262"/>
    <x v="476"/>
    <x v="0"/>
    <x v="22"/>
    <x v="2"/>
    <x v="2"/>
    <x v="1"/>
    <n v="4"/>
    <n v="30"/>
    <n v="120"/>
  </r>
  <r>
    <n v="478"/>
    <x v="157"/>
    <x v="477"/>
    <x v="1"/>
    <x v="26"/>
    <x v="4"/>
    <x v="4"/>
    <x v="1"/>
    <n v="2"/>
    <n v="30"/>
    <n v="60"/>
  </r>
  <r>
    <n v="479"/>
    <x v="44"/>
    <x v="478"/>
    <x v="0"/>
    <x v="8"/>
    <x v="4"/>
    <x v="4"/>
    <x v="2"/>
    <n v="4"/>
    <n v="300"/>
    <n v="1200"/>
  </r>
  <r>
    <n v="480"/>
    <x v="263"/>
    <x v="479"/>
    <x v="1"/>
    <x v="13"/>
    <x v="2"/>
    <x v="2"/>
    <x v="0"/>
    <n v="4"/>
    <n v="500"/>
    <n v="2000"/>
  </r>
  <r>
    <n v="481"/>
    <x v="264"/>
    <x v="480"/>
    <x v="1"/>
    <x v="22"/>
    <x v="2"/>
    <x v="2"/>
    <x v="2"/>
    <n v="4"/>
    <n v="300"/>
    <n v="1200"/>
  </r>
  <r>
    <n v="482"/>
    <x v="60"/>
    <x v="481"/>
    <x v="1"/>
    <x v="20"/>
    <x v="1"/>
    <x v="1"/>
    <x v="1"/>
    <n v="4"/>
    <n v="300"/>
    <n v="1200"/>
  </r>
  <r>
    <n v="483"/>
    <x v="5"/>
    <x v="482"/>
    <x v="0"/>
    <x v="28"/>
    <x v="4"/>
    <x v="4"/>
    <x v="1"/>
    <n v="1"/>
    <n v="30"/>
    <n v="30"/>
  </r>
  <r>
    <n v="484"/>
    <x v="2"/>
    <x v="483"/>
    <x v="1"/>
    <x v="14"/>
    <x v="5"/>
    <x v="5"/>
    <x v="1"/>
    <n v="4"/>
    <n v="300"/>
    <n v="1200"/>
  </r>
  <r>
    <n v="485"/>
    <x v="151"/>
    <x v="484"/>
    <x v="0"/>
    <x v="46"/>
    <x v="1"/>
    <x v="1"/>
    <x v="2"/>
    <n v="1"/>
    <n v="30"/>
    <n v="30"/>
  </r>
  <r>
    <n v="486"/>
    <x v="55"/>
    <x v="485"/>
    <x v="1"/>
    <x v="10"/>
    <x v="0"/>
    <x v="0"/>
    <x v="2"/>
    <n v="1"/>
    <n v="25"/>
    <n v="25"/>
  </r>
  <r>
    <n v="487"/>
    <x v="104"/>
    <x v="486"/>
    <x v="0"/>
    <x v="24"/>
    <x v="2"/>
    <x v="2"/>
    <x v="1"/>
    <n v="4"/>
    <n v="500"/>
    <n v="2000"/>
  </r>
  <r>
    <n v="488"/>
    <x v="265"/>
    <x v="487"/>
    <x v="1"/>
    <x v="25"/>
    <x v="4"/>
    <x v="4"/>
    <x v="2"/>
    <n v="3"/>
    <n v="300"/>
    <n v="900"/>
  </r>
  <r>
    <n v="489"/>
    <x v="29"/>
    <x v="488"/>
    <x v="0"/>
    <x v="24"/>
    <x v="2"/>
    <x v="2"/>
    <x v="2"/>
    <n v="1"/>
    <n v="30"/>
    <n v="30"/>
  </r>
  <r>
    <n v="490"/>
    <x v="57"/>
    <x v="489"/>
    <x v="0"/>
    <x v="0"/>
    <x v="0"/>
    <x v="0"/>
    <x v="1"/>
    <n v="3"/>
    <n v="50"/>
    <n v="150"/>
  </r>
  <r>
    <n v="491"/>
    <x v="29"/>
    <x v="490"/>
    <x v="1"/>
    <x v="43"/>
    <x v="4"/>
    <x v="4"/>
    <x v="2"/>
    <n v="3"/>
    <n v="300"/>
    <n v="900"/>
  </r>
  <r>
    <n v="492"/>
    <x v="263"/>
    <x v="491"/>
    <x v="0"/>
    <x v="39"/>
    <x v="3"/>
    <x v="3"/>
    <x v="0"/>
    <n v="4"/>
    <n v="25"/>
    <n v="100"/>
  </r>
  <r>
    <n v="493"/>
    <x v="123"/>
    <x v="492"/>
    <x v="0"/>
    <x v="41"/>
    <x v="2"/>
    <x v="2"/>
    <x v="0"/>
    <n v="2"/>
    <n v="25"/>
    <n v="50"/>
  </r>
  <r>
    <n v="494"/>
    <x v="106"/>
    <x v="493"/>
    <x v="1"/>
    <x v="13"/>
    <x v="2"/>
    <x v="2"/>
    <x v="0"/>
    <n v="4"/>
    <n v="50"/>
    <n v="200"/>
  </r>
  <r>
    <n v="495"/>
    <x v="104"/>
    <x v="494"/>
    <x v="0"/>
    <x v="46"/>
    <x v="1"/>
    <x v="1"/>
    <x v="0"/>
    <n v="2"/>
    <n v="30"/>
    <n v="60"/>
  </r>
  <r>
    <n v="496"/>
    <x v="266"/>
    <x v="495"/>
    <x v="0"/>
    <x v="9"/>
    <x v="1"/>
    <x v="1"/>
    <x v="1"/>
    <n v="2"/>
    <n v="300"/>
    <n v="600"/>
  </r>
  <r>
    <n v="497"/>
    <x v="45"/>
    <x v="496"/>
    <x v="0"/>
    <x v="41"/>
    <x v="2"/>
    <x v="2"/>
    <x v="1"/>
    <n v="4"/>
    <n v="30"/>
    <n v="120"/>
  </r>
  <r>
    <n v="498"/>
    <x v="171"/>
    <x v="497"/>
    <x v="1"/>
    <x v="2"/>
    <x v="2"/>
    <x v="2"/>
    <x v="1"/>
    <n v="4"/>
    <n v="25"/>
    <n v="100"/>
  </r>
  <r>
    <n v="499"/>
    <x v="267"/>
    <x v="498"/>
    <x v="0"/>
    <x v="6"/>
    <x v="2"/>
    <x v="2"/>
    <x v="0"/>
    <n v="2"/>
    <n v="30"/>
    <n v="60"/>
  </r>
  <r>
    <n v="500"/>
    <x v="240"/>
    <x v="499"/>
    <x v="1"/>
    <x v="43"/>
    <x v="4"/>
    <x v="4"/>
    <x v="0"/>
    <n v="4"/>
    <n v="25"/>
    <n v="100"/>
  </r>
  <r>
    <n v="501"/>
    <x v="224"/>
    <x v="500"/>
    <x v="0"/>
    <x v="23"/>
    <x v="0"/>
    <x v="0"/>
    <x v="2"/>
    <n v="2"/>
    <n v="30"/>
    <n v="60"/>
  </r>
  <r>
    <n v="502"/>
    <x v="128"/>
    <x v="501"/>
    <x v="0"/>
    <x v="22"/>
    <x v="2"/>
    <x v="2"/>
    <x v="2"/>
    <n v="3"/>
    <n v="50"/>
    <n v="150"/>
  </r>
  <r>
    <n v="503"/>
    <x v="268"/>
    <x v="502"/>
    <x v="0"/>
    <x v="5"/>
    <x v="2"/>
    <x v="2"/>
    <x v="0"/>
    <n v="4"/>
    <n v="500"/>
    <n v="2000"/>
  </r>
  <r>
    <n v="504"/>
    <x v="42"/>
    <x v="503"/>
    <x v="1"/>
    <x v="21"/>
    <x v="0"/>
    <x v="0"/>
    <x v="0"/>
    <n v="3"/>
    <n v="50"/>
    <n v="150"/>
  </r>
  <r>
    <n v="505"/>
    <x v="260"/>
    <x v="504"/>
    <x v="0"/>
    <x v="46"/>
    <x v="1"/>
    <x v="1"/>
    <x v="0"/>
    <n v="1"/>
    <n v="50"/>
    <n v="50"/>
  </r>
  <r>
    <n v="506"/>
    <x v="192"/>
    <x v="505"/>
    <x v="0"/>
    <x v="0"/>
    <x v="0"/>
    <x v="0"/>
    <x v="0"/>
    <n v="3"/>
    <n v="500"/>
    <n v="1500"/>
  </r>
  <r>
    <n v="507"/>
    <x v="113"/>
    <x v="506"/>
    <x v="1"/>
    <x v="3"/>
    <x v="0"/>
    <x v="0"/>
    <x v="2"/>
    <n v="3"/>
    <n v="500"/>
    <n v="1500"/>
  </r>
  <r>
    <n v="508"/>
    <x v="124"/>
    <x v="507"/>
    <x v="0"/>
    <x v="26"/>
    <x v="4"/>
    <x v="4"/>
    <x v="0"/>
    <n v="2"/>
    <n v="300"/>
    <n v="600"/>
  </r>
  <r>
    <n v="509"/>
    <x v="40"/>
    <x v="508"/>
    <x v="1"/>
    <x v="3"/>
    <x v="0"/>
    <x v="0"/>
    <x v="2"/>
    <n v="3"/>
    <n v="300"/>
    <n v="900"/>
  </r>
  <r>
    <n v="510"/>
    <x v="210"/>
    <x v="509"/>
    <x v="1"/>
    <x v="23"/>
    <x v="0"/>
    <x v="0"/>
    <x v="0"/>
    <n v="4"/>
    <n v="50"/>
    <n v="200"/>
  </r>
  <r>
    <n v="511"/>
    <x v="269"/>
    <x v="510"/>
    <x v="0"/>
    <x v="5"/>
    <x v="2"/>
    <x v="2"/>
    <x v="0"/>
    <n v="2"/>
    <n v="50"/>
    <n v="100"/>
  </r>
  <r>
    <n v="512"/>
    <x v="155"/>
    <x v="511"/>
    <x v="1"/>
    <x v="35"/>
    <x v="4"/>
    <x v="4"/>
    <x v="0"/>
    <n v="1"/>
    <n v="25"/>
    <n v="25"/>
  </r>
  <r>
    <n v="513"/>
    <x v="270"/>
    <x v="512"/>
    <x v="0"/>
    <x v="46"/>
    <x v="1"/>
    <x v="1"/>
    <x v="2"/>
    <n v="4"/>
    <n v="25"/>
    <n v="100"/>
  </r>
  <r>
    <n v="514"/>
    <x v="240"/>
    <x v="513"/>
    <x v="1"/>
    <x v="18"/>
    <x v="5"/>
    <x v="5"/>
    <x v="2"/>
    <n v="1"/>
    <n v="300"/>
    <n v="300"/>
  </r>
  <r>
    <n v="515"/>
    <x v="115"/>
    <x v="514"/>
    <x v="1"/>
    <x v="19"/>
    <x v="2"/>
    <x v="2"/>
    <x v="1"/>
    <n v="3"/>
    <n v="300"/>
    <n v="900"/>
  </r>
  <r>
    <n v="516"/>
    <x v="54"/>
    <x v="515"/>
    <x v="0"/>
    <x v="4"/>
    <x v="1"/>
    <x v="1"/>
    <x v="0"/>
    <n v="4"/>
    <n v="25"/>
    <n v="100"/>
  </r>
  <r>
    <n v="517"/>
    <x v="181"/>
    <x v="516"/>
    <x v="1"/>
    <x v="16"/>
    <x v="2"/>
    <x v="2"/>
    <x v="1"/>
    <n v="4"/>
    <n v="25"/>
    <n v="100"/>
  </r>
  <r>
    <n v="518"/>
    <x v="271"/>
    <x v="517"/>
    <x v="1"/>
    <x v="30"/>
    <x v="0"/>
    <x v="0"/>
    <x v="1"/>
    <n v="1"/>
    <n v="30"/>
    <n v="30"/>
  </r>
  <r>
    <n v="519"/>
    <x v="43"/>
    <x v="518"/>
    <x v="1"/>
    <x v="32"/>
    <x v="0"/>
    <x v="0"/>
    <x v="2"/>
    <n v="4"/>
    <n v="30"/>
    <n v="120"/>
  </r>
  <r>
    <n v="520"/>
    <x v="167"/>
    <x v="519"/>
    <x v="1"/>
    <x v="19"/>
    <x v="2"/>
    <x v="2"/>
    <x v="2"/>
    <n v="4"/>
    <n v="25"/>
    <n v="100"/>
  </r>
  <r>
    <n v="521"/>
    <x v="269"/>
    <x v="520"/>
    <x v="1"/>
    <x v="16"/>
    <x v="2"/>
    <x v="2"/>
    <x v="1"/>
    <n v="4"/>
    <n v="30"/>
    <n v="120"/>
  </r>
  <r>
    <n v="522"/>
    <x v="137"/>
    <x v="521"/>
    <x v="0"/>
    <x v="6"/>
    <x v="2"/>
    <x v="2"/>
    <x v="0"/>
    <n v="3"/>
    <n v="500"/>
    <n v="1500"/>
  </r>
  <r>
    <n v="523"/>
    <x v="272"/>
    <x v="522"/>
    <x v="1"/>
    <x v="17"/>
    <x v="3"/>
    <x v="3"/>
    <x v="2"/>
    <n v="1"/>
    <n v="300"/>
    <n v="300"/>
  </r>
  <r>
    <n v="524"/>
    <x v="99"/>
    <x v="523"/>
    <x v="0"/>
    <x v="6"/>
    <x v="2"/>
    <x v="2"/>
    <x v="0"/>
    <n v="4"/>
    <n v="300"/>
    <n v="1200"/>
  </r>
  <r>
    <n v="525"/>
    <x v="244"/>
    <x v="524"/>
    <x v="1"/>
    <x v="16"/>
    <x v="2"/>
    <x v="2"/>
    <x v="0"/>
    <n v="2"/>
    <n v="25"/>
    <n v="50"/>
  </r>
  <r>
    <n v="526"/>
    <x v="70"/>
    <x v="525"/>
    <x v="0"/>
    <x v="44"/>
    <x v="0"/>
    <x v="0"/>
    <x v="1"/>
    <n v="2"/>
    <n v="50"/>
    <n v="100"/>
  </r>
  <r>
    <n v="527"/>
    <x v="273"/>
    <x v="526"/>
    <x v="0"/>
    <x v="35"/>
    <x v="4"/>
    <x v="4"/>
    <x v="1"/>
    <n v="2"/>
    <n v="25"/>
    <n v="50"/>
  </r>
  <r>
    <n v="528"/>
    <x v="65"/>
    <x v="527"/>
    <x v="1"/>
    <x v="32"/>
    <x v="0"/>
    <x v="0"/>
    <x v="1"/>
    <n v="2"/>
    <n v="30"/>
    <n v="60"/>
  </r>
  <r>
    <n v="529"/>
    <x v="183"/>
    <x v="528"/>
    <x v="1"/>
    <x v="10"/>
    <x v="0"/>
    <x v="0"/>
    <x v="1"/>
    <n v="3"/>
    <n v="50"/>
    <n v="150"/>
  </r>
  <r>
    <n v="530"/>
    <x v="57"/>
    <x v="529"/>
    <x v="1"/>
    <x v="18"/>
    <x v="5"/>
    <x v="5"/>
    <x v="2"/>
    <n v="4"/>
    <n v="30"/>
    <n v="120"/>
  </r>
  <r>
    <n v="531"/>
    <x v="274"/>
    <x v="530"/>
    <x v="0"/>
    <x v="33"/>
    <x v="0"/>
    <x v="0"/>
    <x v="2"/>
    <n v="1"/>
    <n v="500"/>
    <n v="500"/>
  </r>
  <r>
    <n v="532"/>
    <x v="171"/>
    <x v="531"/>
    <x v="1"/>
    <x v="12"/>
    <x v="3"/>
    <x v="3"/>
    <x v="1"/>
    <n v="4"/>
    <n v="30"/>
    <n v="120"/>
  </r>
  <r>
    <n v="533"/>
    <x v="275"/>
    <x v="532"/>
    <x v="0"/>
    <x v="14"/>
    <x v="5"/>
    <x v="5"/>
    <x v="2"/>
    <n v="3"/>
    <n v="500"/>
    <n v="1500"/>
  </r>
  <r>
    <n v="534"/>
    <x v="210"/>
    <x v="533"/>
    <x v="0"/>
    <x v="5"/>
    <x v="2"/>
    <x v="2"/>
    <x v="1"/>
    <n v="2"/>
    <n v="500"/>
    <n v="1000"/>
  </r>
  <r>
    <n v="535"/>
    <x v="237"/>
    <x v="534"/>
    <x v="0"/>
    <x v="16"/>
    <x v="2"/>
    <x v="2"/>
    <x v="0"/>
    <n v="3"/>
    <n v="30"/>
    <n v="90"/>
  </r>
  <r>
    <n v="536"/>
    <x v="46"/>
    <x v="535"/>
    <x v="1"/>
    <x v="28"/>
    <x v="4"/>
    <x v="4"/>
    <x v="0"/>
    <n v="4"/>
    <n v="30"/>
    <n v="120"/>
  </r>
  <r>
    <n v="537"/>
    <x v="226"/>
    <x v="536"/>
    <x v="1"/>
    <x v="34"/>
    <x v="1"/>
    <x v="1"/>
    <x v="0"/>
    <n v="1"/>
    <n v="500"/>
    <n v="500"/>
  </r>
  <r>
    <n v="538"/>
    <x v="129"/>
    <x v="537"/>
    <x v="0"/>
    <x v="18"/>
    <x v="5"/>
    <x v="5"/>
    <x v="1"/>
    <n v="3"/>
    <n v="50"/>
    <n v="150"/>
  </r>
  <r>
    <n v="539"/>
    <x v="276"/>
    <x v="538"/>
    <x v="0"/>
    <x v="36"/>
    <x v="1"/>
    <x v="1"/>
    <x v="0"/>
    <n v="1"/>
    <n v="500"/>
    <n v="500"/>
  </r>
  <r>
    <n v="540"/>
    <x v="236"/>
    <x v="539"/>
    <x v="1"/>
    <x v="6"/>
    <x v="2"/>
    <x v="2"/>
    <x v="2"/>
    <n v="3"/>
    <n v="300"/>
    <n v="900"/>
  </r>
  <r>
    <n v="541"/>
    <x v="277"/>
    <x v="540"/>
    <x v="0"/>
    <x v="37"/>
    <x v="4"/>
    <x v="4"/>
    <x v="0"/>
    <n v="1"/>
    <n v="500"/>
    <n v="500"/>
  </r>
  <r>
    <n v="542"/>
    <x v="278"/>
    <x v="541"/>
    <x v="1"/>
    <x v="29"/>
    <x v="5"/>
    <x v="5"/>
    <x v="0"/>
    <n v="1"/>
    <n v="50"/>
    <n v="50"/>
  </r>
  <r>
    <n v="543"/>
    <x v="191"/>
    <x v="542"/>
    <x v="0"/>
    <x v="19"/>
    <x v="2"/>
    <x v="2"/>
    <x v="0"/>
    <n v="2"/>
    <n v="300"/>
    <n v="600"/>
  </r>
  <r>
    <n v="544"/>
    <x v="204"/>
    <x v="543"/>
    <x v="1"/>
    <x v="15"/>
    <x v="1"/>
    <x v="1"/>
    <x v="2"/>
    <n v="1"/>
    <n v="25"/>
    <n v="25"/>
  </r>
  <r>
    <n v="545"/>
    <x v="207"/>
    <x v="544"/>
    <x v="0"/>
    <x v="15"/>
    <x v="1"/>
    <x v="1"/>
    <x v="1"/>
    <n v="2"/>
    <n v="25"/>
    <n v="50"/>
  </r>
  <r>
    <n v="546"/>
    <x v="120"/>
    <x v="545"/>
    <x v="1"/>
    <x v="32"/>
    <x v="0"/>
    <x v="0"/>
    <x v="2"/>
    <n v="4"/>
    <n v="50"/>
    <n v="200"/>
  </r>
  <r>
    <n v="547"/>
    <x v="150"/>
    <x v="546"/>
    <x v="0"/>
    <x v="7"/>
    <x v="3"/>
    <x v="3"/>
    <x v="1"/>
    <n v="4"/>
    <n v="500"/>
    <n v="2000"/>
  </r>
  <r>
    <n v="548"/>
    <x v="55"/>
    <x v="547"/>
    <x v="1"/>
    <x v="25"/>
    <x v="4"/>
    <x v="4"/>
    <x v="1"/>
    <n v="2"/>
    <n v="30"/>
    <n v="60"/>
  </r>
  <r>
    <n v="549"/>
    <x v="279"/>
    <x v="548"/>
    <x v="1"/>
    <x v="2"/>
    <x v="2"/>
    <x v="2"/>
    <x v="0"/>
    <n v="2"/>
    <n v="50"/>
    <n v="100"/>
  </r>
  <r>
    <n v="550"/>
    <x v="274"/>
    <x v="549"/>
    <x v="0"/>
    <x v="30"/>
    <x v="0"/>
    <x v="0"/>
    <x v="1"/>
    <n v="3"/>
    <n v="300"/>
    <n v="900"/>
  </r>
  <r>
    <n v="551"/>
    <x v="37"/>
    <x v="550"/>
    <x v="0"/>
    <x v="5"/>
    <x v="2"/>
    <x v="2"/>
    <x v="2"/>
    <n v="3"/>
    <n v="300"/>
    <n v="900"/>
  </r>
  <r>
    <n v="552"/>
    <x v="8"/>
    <x v="551"/>
    <x v="1"/>
    <x v="19"/>
    <x v="2"/>
    <x v="2"/>
    <x v="2"/>
    <n v="3"/>
    <n v="25"/>
    <n v="75"/>
  </r>
  <r>
    <n v="553"/>
    <x v="280"/>
    <x v="552"/>
    <x v="0"/>
    <x v="46"/>
    <x v="1"/>
    <x v="1"/>
    <x v="1"/>
    <n v="4"/>
    <n v="300"/>
    <n v="1200"/>
  </r>
  <r>
    <n v="554"/>
    <x v="281"/>
    <x v="553"/>
    <x v="1"/>
    <x v="6"/>
    <x v="2"/>
    <x v="2"/>
    <x v="0"/>
    <n v="3"/>
    <n v="50"/>
    <n v="150"/>
  </r>
  <r>
    <n v="555"/>
    <x v="218"/>
    <x v="554"/>
    <x v="0"/>
    <x v="36"/>
    <x v="1"/>
    <x v="1"/>
    <x v="0"/>
    <n v="1"/>
    <n v="300"/>
    <n v="300"/>
  </r>
  <r>
    <n v="556"/>
    <x v="234"/>
    <x v="555"/>
    <x v="1"/>
    <x v="18"/>
    <x v="5"/>
    <x v="5"/>
    <x v="2"/>
    <n v="1"/>
    <n v="50"/>
    <n v="50"/>
  </r>
  <r>
    <n v="557"/>
    <x v="282"/>
    <x v="556"/>
    <x v="1"/>
    <x v="29"/>
    <x v="5"/>
    <x v="5"/>
    <x v="0"/>
    <n v="3"/>
    <n v="30"/>
    <n v="90"/>
  </r>
  <r>
    <n v="558"/>
    <x v="283"/>
    <x v="557"/>
    <x v="1"/>
    <x v="41"/>
    <x v="2"/>
    <x v="2"/>
    <x v="1"/>
    <n v="1"/>
    <n v="25"/>
    <n v="25"/>
  </r>
  <r>
    <n v="559"/>
    <x v="137"/>
    <x v="558"/>
    <x v="1"/>
    <x v="30"/>
    <x v="0"/>
    <x v="0"/>
    <x v="1"/>
    <n v="4"/>
    <n v="300"/>
    <n v="1200"/>
  </r>
  <r>
    <n v="560"/>
    <x v="284"/>
    <x v="559"/>
    <x v="1"/>
    <x v="36"/>
    <x v="1"/>
    <x v="1"/>
    <x v="2"/>
    <n v="1"/>
    <n v="50"/>
    <n v="50"/>
  </r>
  <r>
    <n v="561"/>
    <x v="203"/>
    <x v="560"/>
    <x v="1"/>
    <x v="12"/>
    <x v="3"/>
    <x v="3"/>
    <x v="1"/>
    <n v="4"/>
    <n v="500"/>
    <n v="2000"/>
  </r>
  <r>
    <n v="562"/>
    <x v="69"/>
    <x v="561"/>
    <x v="0"/>
    <x v="31"/>
    <x v="4"/>
    <x v="4"/>
    <x v="2"/>
    <n v="2"/>
    <n v="25"/>
    <n v="50"/>
  </r>
  <r>
    <n v="563"/>
    <x v="183"/>
    <x v="562"/>
    <x v="0"/>
    <x v="29"/>
    <x v="5"/>
    <x v="5"/>
    <x v="1"/>
    <n v="2"/>
    <n v="30"/>
    <n v="60"/>
  </r>
  <r>
    <n v="564"/>
    <x v="208"/>
    <x v="563"/>
    <x v="0"/>
    <x v="2"/>
    <x v="2"/>
    <x v="2"/>
    <x v="2"/>
    <n v="2"/>
    <n v="50"/>
    <n v="100"/>
  </r>
  <r>
    <n v="565"/>
    <x v="155"/>
    <x v="564"/>
    <x v="1"/>
    <x v="5"/>
    <x v="2"/>
    <x v="2"/>
    <x v="0"/>
    <n v="2"/>
    <n v="30"/>
    <n v="60"/>
  </r>
  <r>
    <n v="566"/>
    <x v="92"/>
    <x v="565"/>
    <x v="1"/>
    <x v="12"/>
    <x v="3"/>
    <x v="3"/>
    <x v="1"/>
    <n v="1"/>
    <n v="30"/>
    <n v="30"/>
  </r>
  <r>
    <n v="567"/>
    <x v="285"/>
    <x v="566"/>
    <x v="1"/>
    <x v="36"/>
    <x v="1"/>
    <x v="1"/>
    <x v="1"/>
    <n v="3"/>
    <n v="300"/>
    <n v="900"/>
  </r>
  <r>
    <n v="568"/>
    <x v="286"/>
    <x v="567"/>
    <x v="1"/>
    <x v="25"/>
    <x v="4"/>
    <x v="4"/>
    <x v="2"/>
    <n v="1"/>
    <n v="300"/>
    <n v="300"/>
  </r>
  <r>
    <n v="569"/>
    <x v="196"/>
    <x v="568"/>
    <x v="0"/>
    <x v="8"/>
    <x v="4"/>
    <x v="4"/>
    <x v="2"/>
    <n v="4"/>
    <n v="50"/>
    <n v="200"/>
  </r>
  <r>
    <n v="570"/>
    <x v="196"/>
    <x v="569"/>
    <x v="0"/>
    <x v="19"/>
    <x v="2"/>
    <x v="2"/>
    <x v="1"/>
    <n v="1"/>
    <n v="500"/>
    <n v="500"/>
  </r>
  <r>
    <n v="571"/>
    <x v="216"/>
    <x v="570"/>
    <x v="1"/>
    <x v="41"/>
    <x v="2"/>
    <x v="2"/>
    <x v="2"/>
    <n v="1"/>
    <n v="50"/>
    <n v="50"/>
  </r>
  <r>
    <n v="572"/>
    <x v="175"/>
    <x v="571"/>
    <x v="0"/>
    <x v="33"/>
    <x v="0"/>
    <x v="0"/>
    <x v="1"/>
    <n v="4"/>
    <n v="500"/>
    <n v="2000"/>
  </r>
  <r>
    <n v="573"/>
    <x v="270"/>
    <x v="572"/>
    <x v="0"/>
    <x v="19"/>
    <x v="2"/>
    <x v="2"/>
    <x v="0"/>
    <n v="2"/>
    <n v="30"/>
    <n v="60"/>
  </r>
  <r>
    <n v="574"/>
    <x v="178"/>
    <x v="573"/>
    <x v="1"/>
    <x v="7"/>
    <x v="3"/>
    <x v="3"/>
    <x v="2"/>
    <n v="2"/>
    <n v="25"/>
    <n v="50"/>
  </r>
  <r>
    <n v="575"/>
    <x v="287"/>
    <x v="574"/>
    <x v="0"/>
    <x v="43"/>
    <x v="4"/>
    <x v="4"/>
    <x v="1"/>
    <n v="2"/>
    <n v="50"/>
    <n v="100"/>
  </r>
  <r>
    <n v="576"/>
    <x v="151"/>
    <x v="575"/>
    <x v="1"/>
    <x v="44"/>
    <x v="0"/>
    <x v="0"/>
    <x v="0"/>
    <n v="3"/>
    <n v="50"/>
    <n v="150"/>
  </r>
  <r>
    <n v="577"/>
    <x v="146"/>
    <x v="576"/>
    <x v="0"/>
    <x v="34"/>
    <x v="1"/>
    <x v="1"/>
    <x v="0"/>
    <n v="4"/>
    <n v="500"/>
    <n v="2000"/>
  </r>
  <r>
    <n v="578"/>
    <x v="232"/>
    <x v="577"/>
    <x v="1"/>
    <x v="31"/>
    <x v="4"/>
    <x v="4"/>
    <x v="1"/>
    <n v="4"/>
    <n v="30"/>
    <n v="120"/>
  </r>
  <r>
    <n v="579"/>
    <x v="172"/>
    <x v="578"/>
    <x v="1"/>
    <x v="21"/>
    <x v="0"/>
    <x v="0"/>
    <x v="2"/>
    <n v="1"/>
    <n v="30"/>
    <n v="30"/>
  </r>
  <r>
    <n v="580"/>
    <x v="237"/>
    <x v="579"/>
    <x v="1"/>
    <x v="33"/>
    <x v="0"/>
    <x v="0"/>
    <x v="1"/>
    <n v="3"/>
    <n v="500"/>
    <n v="1500"/>
  </r>
  <r>
    <n v="581"/>
    <x v="245"/>
    <x v="580"/>
    <x v="1"/>
    <x v="27"/>
    <x v="2"/>
    <x v="2"/>
    <x v="0"/>
    <n v="2"/>
    <n v="30"/>
    <n v="60"/>
  </r>
  <r>
    <n v="582"/>
    <x v="220"/>
    <x v="581"/>
    <x v="0"/>
    <x v="10"/>
    <x v="0"/>
    <x v="0"/>
    <x v="1"/>
    <n v="3"/>
    <n v="300"/>
    <n v="900"/>
  </r>
  <r>
    <n v="583"/>
    <x v="288"/>
    <x v="582"/>
    <x v="1"/>
    <x v="46"/>
    <x v="1"/>
    <x v="1"/>
    <x v="2"/>
    <n v="4"/>
    <n v="25"/>
    <n v="100"/>
  </r>
  <r>
    <n v="584"/>
    <x v="15"/>
    <x v="583"/>
    <x v="1"/>
    <x v="15"/>
    <x v="1"/>
    <x v="1"/>
    <x v="0"/>
    <n v="4"/>
    <n v="50"/>
    <n v="200"/>
  </r>
  <r>
    <n v="585"/>
    <x v="217"/>
    <x v="584"/>
    <x v="1"/>
    <x v="46"/>
    <x v="1"/>
    <x v="1"/>
    <x v="1"/>
    <n v="1"/>
    <n v="25"/>
    <n v="25"/>
  </r>
  <r>
    <n v="586"/>
    <x v="186"/>
    <x v="585"/>
    <x v="0"/>
    <x v="2"/>
    <x v="2"/>
    <x v="2"/>
    <x v="2"/>
    <n v="1"/>
    <n v="50"/>
    <n v="50"/>
  </r>
  <r>
    <n v="587"/>
    <x v="276"/>
    <x v="586"/>
    <x v="1"/>
    <x v="30"/>
    <x v="0"/>
    <x v="0"/>
    <x v="0"/>
    <n v="4"/>
    <n v="300"/>
    <n v="1200"/>
  </r>
  <r>
    <n v="588"/>
    <x v="164"/>
    <x v="587"/>
    <x v="0"/>
    <x v="21"/>
    <x v="0"/>
    <x v="0"/>
    <x v="2"/>
    <n v="2"/>
    <n v="30"/>
    <n v="60"/>
  </r>
  <r>
    <n v="589"/>
    <x v="22"/>
    <x v="588"/>
    <x v="1"/>
    <x v="32"/>
    <x v="0"/>
    <x v="0"/>
    <x v="0"/>
    <n v="2"/>
    <n v="500"/>
    <n v="1000"/>
  </r>
  <r>
    <n v="590"/>
    <x v="255"/>
    <x v="589"/>
    <x v="0"/>
    <x v="32"/>
    <x v="0"/>
    <x v="0"/>
    <x v="1"/>
    <n v="3"/>
    <n v="300"/>
    <n v="900"/>
  </r>
  <r>
    <n v="591"/>
    <x v="2"/>
    <x v="590"/>
    <x v="0"/>
    <x v="45"/>
    <x v="4"/>
    <x v="4"/>
    <x v="2"/>
    <n v="4"/>
    <n v="25"/>
    <n v="100"/>
  </r>
  <r>
    <n v="592"/>
    <x v="58"/>
    <x v="591"/>
    <x v="1"/>
    <x v="6"/>
    <x v="2"/>
    <x v="2"/>
    <x v="0"/>
    <n v="4"/>
    <n v="500"/>
    <n v="2000"/>
  </r>
  <r>
    <n v="593"/>
    <x v="4"/>
    <x v="592"/>
    <x v="0"/>
    <x v="10"/>
    <x v="0"/>
    <x v="0"/>
    <x v="2"/>
    <n v="2"/>
    <n v="30"/>
    <n v="60"/>
  </r>
  <r>
    <n v="594"/>
    <x v="152"/>
    <x v="593"/>
    <x v="1"/>
    <x v="14"/>
    <x v="5"/>
    <x v="5"/>
    <x v="2"/>
    <n v="2"/>
    <n v="300"/>
    <n v="600"/>
  </r>
  <r>
    <n v="595"/>
    <x v="289"/>
    <x v="594"/>
    <x v="1"/>
    <x v="18"/>
    <x v="5"/>
    <x v="5"/>
    <x v="1"/>
    <n v="4"/>
    <n v="500"/>
    <n v="2000"/>
  </r>
  <r>
    <n v="596"/>
    <x v="227"/>
    <x v="595"/>
    <x v="1"/>
    <x v="12"/>
    <x v="3"/>
    <x v="3"/>
    <x v="2"/>
    <n v="1"/>
    <n v="300"/>
    <n v="300"/>
  </r>
  <r>
    <n v="597"/>
    <x v="290"/>
    <x v="596"/>
    <x v="0"/>
    <x v="11"/>
    <x v="1"/>
    <x v="1"/>
    <x v="0"/>
    <n v="4"/>
    <n v="300"/>
    <n v="1200"/>
  </r>
  <r>
    <n v="598"/>
    <x v="291"/>
    <x v="597"/>
    <x v="0"/>
    <x v="3"/>
    <x v="0"/>
    <x v="0"/>
    <x v="0"/>
    <n v="4"/>
    <n v="30"/>
    <n v="120"/>
  </r>
  <r>
    <n v="599"/>
    <x v="292"/>
    <x v="598"/>
    <x v="1"/>
    <x v="20"/>
    <x v="1"/>
    <x v="1"/>
    <x v="0"/>
    <n v="2"/>
    <n v="50"/>
    <n v="100"/>
  </r>
  <r>
    <n v="600"/>
    <x v="293"/>
    <x v="599"/>
    <x v="1"/>
    <x v="42"/>
    <x v="4"/>
    <x v="4"/>
    <x v="0"/>
    <n v="2"/>
    <n v="500"/>
    <n v="1000"/>
  </r>
  <r>
    <n v="601"/>
    <x v="294"/>
    <x v="600"/>
    <x v="0"/>
    <x v="14"/>
    <x v="5"/>
    <x v="5"/>
    <x v="1"/>
    <n v="1"/>
    <n v="30"/>
    <n v="30"/>
  </r>
  <r>
    <n v="602"/>
    <x v="204"/>
    <x v="601"/>
    <x v="1"/>
    <x v="29"/>
    <x v="5"/>
    <x v="5"/>
    <x v="2"/>
    <n v="1"/>
    <n v="300"/>
    <n v="300"/>
  </r>
  <r>
    <n v="603"/>
    <x v="295"/>
    <x v="602"/>
    <x v="1"/>
    <x v="30"/>
    <x v="0"/>
    <x v="0"/>
    <x v="1"/>
    <n v="3"/>
    <n v="30"/>
    <n v="90"/>
  </r>
  <r>
    <n v="604"/>
    <x v="296"/>
    <x v="603"/>
    <x v="1"/>
    <x v="38"/>
    <x v="1"/>
    <x v="1"/>
    <x v="2"/>
    <n v="4"/>
    <n v="50"/>
    <n v="200"/>
  </r>
  <r>
    <n v="605"/>
    <x v="104"/>
    <x v="604"/>
    <x v="0"/>
    <x v="3"/>
    <x v="0"/>
    <x v="0"/>
    <x v="2"/>
    <n v="2"/>
    <n v="500"/>
    <n v="1000"/>
  </r>
  <r>
    <n v="606"/>
    <x v="179"/>
    <x v="605"/>
    <x v="0"/>
    <x v="11"/>
    <x v="1"/>
    <x v="1"/>
    <x v="2"/>
    <n v="1"/>
    <n v="50"/>
    <n v="50"/>
  </r>
  <r>
    <n v="607"/>
    <x v="255"/>
    <x v="606"/>
    <x v="0"/>
    <x v="31"/>
    <x v="4"/>
    <x v="4"/>
    <x v="1"/>
    <n v="3"/>
    <n v="25"/>
    <n v="75"/>
  </r>
  <r>
    <n v="608"/>
    <x v="92"/>
    <x v="607"/>
    <x v="1"/>
    <x v="28"/>
    <x v="4"/>
    <x v="4"/>
    <x v="2"/>
    <n v="3"/>
    <n v="500"/>
    <n v="1500"/>
  </r>
  <r>
    <n v="609"/>
    <x v="80"/>
    <x v="608"/>
    <x v="1"/>
    <x v="16"/>
    <x v="2"/>
    <x v="2"/>
    <x v="1"/>
    <n v="2"/>
    <n v="50"/>
    <n v="100"/>
  </r>
  <r>
    <n v="610"/>
    <x v="297"/>
    <x v="609"/>
    <x v="1"/>
    <x v="1"/>
    <x v="1"/>
    <x v="1"/>
    <x v="0"/>
    <n v="2"/>
    <n v="300"/>
    <n v="600"/>
  </r>
  <r>
    <n v="611"/>
    <x v="130"/>
    <x v="610"/>
    <x v="0"/>
    <x v="25"/>
    <x v="4"/>
    <x v="4"/>
    <x v="0"/>
    <n v="3"/>
    <n v="500"/>
    <n v="1500"/>
  </r>
  <r>
    <n v="612"/>
    <x v="298"/>
    <x v="611"/>
    <x v="1"/>
    <x v="39"/>
    <x v="3"/>
    <x v="3"/>
    <x v="2"/>
    <n v="1"/>
    <n v="500"/>
    <n v="500"/>
  </r>
  <r>
    <n v="613"/>
    <x v="26"/>
    <x v="612"/>
    <x v="1"/>
    <x v="8"/>
    <x v="4"/>
    <x v="4"/>
    <x v="1"/>
    <n v="3"/>
    <n v="30"/>
    <n v="90"/>
  </r>
  <r>
    <n v="614"/>
    <x v="258"/>
    <x v="613"/>
    <x v="1"/>
    <x v="23"/>
    <x v="0"/>
    <x v="0"/>
    <x v="0"/>
    <n v="4"/>
    <n v="300"/>
    <n v="1200"/>
  </r>
  <r>
    <n v="615"/>
    <x v="204"/>
    <x v="614"/>
    <x v="1"/>
    <x v="39"/>
    <x v="3"/>
    <x v="3"/>
    <x v="1"/>
    <n v="4"/>
    <n v="25"/>
    <n v="100"/>
  </r>
  <r>
    <n v="616"/>
    <x v="299"/>
    <x v="615"/>
    <x v="0"/>
    <x v="41"/>
    <x v="2"/>
    <x v="2"/>
    <x v="1"/>
    <n v="2"/>
    <n v="50"/>
    <n v="100"/>
  </r>
  <r>
    <n v="617"/>
    <x v="300"/>
    <x v="616"/>
    <x v="0"/>
    <x v="0"/>
    <x v="0"/>
    <x v="0"/>
    <x v="2"/>
    <n v="1"/>
    <n v="30"/>
    <n v="30"/>
  </r>
  <r>
    <n v="618"/>
    <x v="197"/>
    <x v="617"/>
    <x v="1"/>
    <x v="15"/>
    <x v="1"/>
    <x v="1"/>
    <x v="0"/>
    <n v="1"/>
    <n v="50"/>
    <n v="50"/>
  </r>
  <r>
    <n v="619"/>
    <x v="81"/>
    <x v="618"/>
    <x v="0"/>
    <x v="16"/>
    <x v="2"/>
    <x v="2"/>
    <x v="2"/>
    <n v="4"/>
    <n v="25"/>
    <n v="100"/>
  </r>
  <r>
    <n v="620"/>
    <x v="193"/>
    <x v="619"/>
    <x v="0"/>
    <x v="7"/>
    <x v="3"/>
    <x v="3"/>
    <x v="2"/>
    <n v="3"/>
    <n v="25"/>
    <n v="75"/>
  </r>
  <r>
    <n v="621"/>
    <x v="301"/>
    <x v="620"/>
    <x v="1"/>
    <x v="30"/>
    <x v="0"/>
    <x v="0"/>
    <x v="0"/>
    <n v="2"/>
    <n v="500"/>
    <n v="1000"/>
  </r>
  <r>
    <n v="622"/>
    <x v="290"/>
    <x v="621"/>
    <x v="1"/>
    <x v="19"/>
    <x v="2"/>
    <x v="2"/>
    <x v="0"/>
    <n v="3"/>
    <n v="25"/>
    <n v="75"/>
  </r>
  <r>
    <n v="623"/>
    <x v="239"/>
    <x v="622"/>
    <x v="0"/>
    <x v="0"/>
    <x v="0"/>
    <x v="0"/>
    <x v="1"/>
    <n v="3"/>
    <n v="50"/>
    <n v="150"/>
  </r>
  <r>
    <n v="624"/>
    <x v="300"/>
    <x v="623"/>
    <x v="1"/>
    <x v="0"/>
    <x v="0"/>
    <x v="0"/>
    <x v="0"/>
    <n v="3"/>
    <n v="300"/>
    <n v="900"/>
  </r>
  <r>
    <n v="625"/>
    <x v="236"/>
    <x v="624"/>
    <x v="0"/>
    <x v="33"/>
    <x v="0"/>
    <x v="0"/>
    <x v="1"/>
    <n v="1"/>
    <n v="300"/>
    <n v="300"/>
  </r>
  <r>
    <n v="626"/>
    <x v="136"/>
    <x v="625"/>
    <x v="1"/>
    <x v="1"/>
    <x v="1"/>
    <x v="1"/>
    <x v="1"/>
    <n v="4"/>
    <n v="500"/>
    <n v="2000"/>
  </r>
  <r>
    <n v="627"/>
    <x v="257"/>
    <x v="626"/>
    <x v="0"/>
    <x v="35"/>
    <x v="4"/>
    <x v="4"/>
    <x v="1"/>
    <n v="1"/>
    <n v="50"/>
    <n v="50"/>
  </r>
  <r>
    <n v="628"/>
    <x v="215"/>
    <x v="627"/>
    <x v="1"/>
    <x v="14"/>
    <x v="5"/>
    <x v="5"/>
    <x v="0"/>
    <n v="4"/>
    <n v="50"/>
    <n v="200"/>
  </r>
  <r>
    <n v="629"/>
    <x v="302"/>
    <x v="628"/>
    <x v="0"/>
    <x v="17"/>
    <x v="3"/>
    <x v="3"/>
    <x v="2"/>
    <n v="2"/>
    <n v="25"/>
    <n v="50"/>
  </r>
  <r>
    <n v="630"/>
    <x v="196"/>
    <x v="629"/>
    <x v="0"/>
    <x v="13"/>
    <x v="2"/>
    <x v="2"/>
    <x v="1"/>
    <n v="2"/>
    <n v="50"/>
    <n v="100"/>
  </r>
  <r>
    <n v="631"/>
    <x v="235"/>
    <x v="630"/>
    <x v="0"/>
    <x v="37"/>
    <x v="4"/>
    <x v="4"/>
    <x v="2"/>
    <n v="3"/>
    <n v="30"/>
    <n v="90"/>
  </r>
  <r>
    <n v="632"/>
    <x v="18"/>
    <x v="631"/>
    <x v="1"/>
    <x v="1"/>
    <x v="1"/>
    <x v="1"/>
    <x v="2"/>
    <n v="4"/>
    <n v="25"/>
    <n v="100"/>
  </r>
  <r>
    <n v="633"/>
    <x v="252"/>
    <x v="632"/>
    <x v="0"/>
    <x v="23"/>
    <x v="0"/>
    <x v="0"/>
    <x v="0"/>
    <n v="4"/>
    <n v="30"/>
    <n v="120"/>
  </r>
  <r>
    <n v="634"/>
    <x v="283"/>
    <x v="633"/>
    <x v="0"/>
    <x v="43"/>
    <x v="4"/>
    <x v="4"/>
    <x v="2"/>
    <n v="4"/>
    <n v="500"/>
    <n v="2000"/>
  </r>
  <r>
    <n v="635"/>
    <x v="303"/>
    <x v="634"/>
    <x v="1"/>
    <x v="7"/>
    <x v="3"/>
    <x v="3"/>
    <x v="2"/>
    <n v="3"/>
    <n v="300"/>
    <n v="900"/>
  </r>
  <r>
    <n v="636"/>
    <x v="31"/>
    <x v="635"/>
    <x v="1"/>
    <x v="34"/>
    <x v="1"/>
    <x v="1"/>
    <x v="0"/>
    <n v="3"/>
    <n v="500"/>
    <n v="1500"/>
  </r>
  <r>
    <n v="637"/>
    <x v="152"/>
    <x v="636"/>
    <x v="0"/>
    <x v="22"/>
    <x v="2"/>
    <x v="2"/>
    <x v="1"/>
    <n v="2"/>
    <n v="300"/>
    <n v="600"/>
  </r>
  <r>
    <n v="638"/>
    <x v="304"/>
    <x v="637"/>
    <x v="0"/>
    <x v="6"/>
    <x v="2"/>
    <x v="2"/>
    <x v="2"/>
    <n v="1"/>
    <n v="500"/>
    <n v="500"/>
  </r>
  <r>
    <n v="639"/>
    <x v="305"/>
    <x v="638"/>
    <x v="1"/>
    <x v="17"/>
    <x v="3"/>
    <x v="3"/>
    <x v="0"/>
    <n v="4"/>
    <n v="50"/>
    <n v="200"/>
  </r>
  <r>
    <n v="640"/>
    <x v="98"/>
    <x v="639"/>
    <x v="1"/>
    <x v="25"/>
    <x v="4"/>
    <x v="4"/>
    <x v="2"/>
    <n v="4"/>
    <n v="30"/>
    <n v="120"/>
  </r>
  <r>
    <n v="641"/>
    <x v="250"/>
    <x v="640"/>
    <x v="1"/>
    <x v="30"/>
    <x v="0"/>
    <x v="0"/>
    <x v="2"/>
    <n v="1"/>
    <n v="300"/>
    <n v="300"/>
  </r>
  <r>
    <n v="642"/>
    <x v="247"/>
    <x v="641"/>
    <x v="1"/>
    <x v="31"/>
    <x v="4"/>
    <x v="4"/>
    <x v="1"/>
    <n v="4"/>
    <n v="25"/>
    <n v="100"/>
  </r>
  <r>
    <n v="643"/>
    <x v="272"/>
    <x v="642"/>
    <x v="1"/>
    <x v="20"/>
    <x v="1"/>
    <x v="1"/>
    <x v="2"/>
    <n v="3"/>
    <n v="30"/>
    <n v="90"/>
  </r>
  <r>
    <n v="644"/>
    <x v="147"/>
    <x v="643"/>
    <x v="0"/>
    <x v="9"/>
    <x v="1"/>
    <x v="1"/>
    <x v="0"/>
    <n v="3"/>
    <n v="25"/>
    <n v="75"/>
  </r>
  <r>
    <n v="645"/>
    <x v="131"/>
    <x v="644"/>
    <x v="1"/>
    <x v="10"/>
    <x v="0"/>
    <x v="0"/>
    <x v="2"/>
    <n v="4"/>
    <n v="30"/>
    <n v="120"/>
  </r>
  <r>
    <n v="646"/>
    <x v="143"/>
    <x v="645"/>
    <x v="0"/>
    <x v="21"/>
    <x v="0"/>
    <x v="0"/>
    <x v="1"/>
    <n v="3"/>
    <n v="30"/>
    <n v="90"/>
  </r>
  <r>
    <n v="647"/>
    <x v="3"/>
    <x v="646"/>
    <x v="0"/>
    <x v="42"/>
    <x v="4"/>
    <x v="4"/>
    <x v="1"/>
    <n v="3"/>
    <n v="500"/>
    <n v="1500"/>
  </r>
  <r>
    <n v="648"/>
    <x v="306"/>
    <x v="647"/>
    <x v="0"/>
    <x v="45"/>
    <x v="4"/>
    <x v="4"/>
    <x v="0"/>
    <n v="4"/>
    <n v="300"/>
    <n v="1200"/>
  </r>
  <r>
    <n v="649"/>
    <x v="307"/>
    <x v="648"/>
    <x v="1"/>
    <x v="26"/>
    <x v="4"/>
    <x v="4"/>
    <x v="1"/>
    <n v="2"/>
    <n v="300"/>
    <n v="600"/>
  </r>
  <r>
    <n v="650"/>
    <x v="158"/>
    <x v="649"/>
    <x v="0"/>
    <x v="28"/>
    <x v="4"/>
    <x v="4"/>
    <x v="2"/>
    <n v="1"/>
    <n v="30"/>
    <n v="30"/>
  </r>
  <r>
    <n v="651"/>
    <x v="203"/>
    <x v="650"/>
    <x v="0"/>
    <x v="25"/>
    <x v="4"/>
    <x v="4"/>
    <x v="1"/>
    <n v="3"/>
    <n v="50"/>
    <n v="150"/>
  </r>
  <r>
    <n v="652"/>
    <x v="217"/>
    <x v="651"/>
    <x v="1"/>
    <x v="0"/>
    <x v="0"/>
    <x v="0"/>
    <x v="0"/>
    <n v="2"/>
    <n v="50"/>
    <n v="100"/>
  </r>
  <r>
    <n v="653"/>
    <x v="241"/>
    <x v="652"/>
    <x v="0"/>
    <x v="31"/>
    <x v="4"/>
    <x v="4"/>
    <x v="1"/>
    <n v="3"/>
    <n v="25"/>
    <n v="75"/>
  </r>
  <r>
    <n v="654"/>
    <x v="288"/>
    <x v="653"/>
    <x v="0"/>
    <x v="13"/>
    <x v="2"/>
    <x v="2"/>
    <x v="1"/>
    <n v="3"/>
    <n v="25"/>
    <n v="75"/>
  </r>
  <r>
    <n v="655"/>
    <x v="308"/>
    <x v="654"/>
    <x v="1"/>
    <x v="28"/>
    <x v="4"/>
    <x v="4"/>
    <x v="1"/>
    <n v="1"/>
    <n v="500"/>
    <n v="500"/>
  </r>
  <r>
    <n v="656"/>
    <x v="135"/>
    <x v="655"/>
    <x v="0"/>
    <x v="38"/>
    <x v="1"/>
    <x v="1"/>
    <x v="0"/>
    <n v="3"/>
    <n v="30"/>
    <n v="90"/>
  </r>
  <r>
    <n v="657"/>
    <x v="213"/>
    <x v="656"/>
    <x v="0"/>
    <x v="30"/>
    <x v="0"/>
    <x v="0"/>
    <x v="1"/>
    <n v="1"/>
    <n v="25"/>
    <n v="25"/>
  </r>
  <r>
    <n v="658"/>
    <x v="105"/>
    <x v="657"/>
    <x v="0"/>
    <x v="42"/>
    <x v="4"/>
    <x v="4"/>
    <x v="1"/>
    <n v="1"/>
    <n v="25"/>
    <n v="25"/>
  </r>
  <r>
    <n v="659"/>
    <x v="309"/>
    <x v="658"/>
    <x v="1"/>
    <x v="23"/>
    <x v="0"/>
    <x v="0"/>
    <x v="2"/>
    <n v="1"/>
    <n v="30"/>
    <n v="30"/>
  </r>
  <r>
    <n v="660"/>
    <x v="310"/>
    <x v="659"/>
    <x v="1"/>
    <x v="21"/>
    <x v="0"/>
    <x v="0"/>
    <x v="0"/>
    <n v="2"/>
    <n v="500"/>
    <n v="1000"/>
  </r>
  <r>
    <n v="661"/>
    <x v="295"/>
    <x v="660"/>
    <x v="1"/>
    <x v="24"/>
    <x v="2"/>
    <x v="2"/>
    <x v="1"/>
    <n v="4"/>
    <n v="25"/>
    <n v="100"/>
  </r>
  <r>
    <n v="662"/>
    <x v="311"/>
    <x v="661"/>
    <x v="0"/>
    <x v="27"/>
    <x v="2"/>
    <x v="2"/>
    <x v="0"/>
    <n v="2"/>
    <n v="500"/>
    <n v="1000"/>
  </r>
  <r>
    <n v="663"/>
    <x v="111"/>
    <x v="662"/>
    <x v="0"/>
    <x v="9"/>
    <x v="1"/>
    <x v="1"/>
    <x v="1"/>
    <n v="4"/>
    <n v="300"/>
    <n v="1200"/>
  </r>
  <r>
    <n v="664"/>
    <x v="251"/>
    <x v="663"/>
    <x v="1"/>
    <x v="24"/>
    <x v="2"/>
    <x v="2"/>
    <x v="1"/>
    <n v="4"/>
    <n v="500"/>
    <n v="2000"/>
  </r>
  <r>
    <n v="665"/>
    <x v="175"/>
    <x v="664"/>
    <x v="0"/>
    <x v="35"/>
    <x v="4"/>
    <x v="4"/>
    <x v="1"/>
    <n v="1"/>
    <n v="50"/>
    <n v="50"/>
  </r>
  <r>
    <n v="666"/>
    <x v="114"/>
    <x v="665"/>
    <x v="0"/>
    <x v="25"/>
    <x v="4"/>
    <x v="4"/>
    <x v="2"/>
    <n v="3"/>
    <n v="50"/>
    <n v="150"/>
  </r>
  <r>
    <n v="667"/>
    <x v="291"/>
    <x v="666"/>
    <x v="1"/>
    <x v="38"/>
    <x v="1"/>
    <x v="1"/>
    <x v="2"/>
    <n v="1"/>
    <n v="500"/>
    <n v="500"/>
  </r>
  <r>
    <n v="668"/>
    <x v="180"/>
    <x v="667"/>
    <x v="1"/>
    <x v="17"/>
    <x v="3"/>
    <x v="3"/>
    <x v="2"/>
    <n v="3"/>
    <n v="50"/>
    <n v="150"/>
  </r>
  <r>
    <n v="669"/>
    <x v="171"/>
    <x v="668"/>
    <x v="0"/>
    <x v="46"/>
    <x v="1"/>
    <x v="1"/>
    <x v="0"/>
    <n v="4"/>
    <n v="300"/>
    <n v="1200"/>
  </r>
  <r>
    <n v="670"/>
    <x v="209"/>
    <x v="669"/>
    <x v="0"/>
    <x v="15"/>
    <x v="1"/>
    <x v="1"/>
    <x v="0"/>
    <n v="1"/>
    <n v="30"/>
    <n v="30"/>
  </r>
  <r>
    <n v="671"/>
    <x v="286"/>
    <x v="670"/>
    <x v="0"/>
    <x v="17"/>
    <x v="3"/>
    <x v="3"/>
    <x v="2"/>
    <n v="3"/>
    <n v="50"/>
    <n v="150"/>
  </r>
  <r>
    <n v="672"/>
    <x v="291"/>
    <x v="671"/>
    <x v="1"/>
    <x v="0"/>
    <x v="0"/>
    <x v="0"/>
    <x v="0"/>
    <n v="2"/>
    <n v="50"/>
    <n v="100"/>
  </r>
  <r>
    <n v="673"/>
    <x v="190"/>
    <x v="672"/>
    <x v="1"/>
    <x v="22"/>
    <x v="2"/>
    <x v="2"/>
    <x v="1"/>
    <n v="3"/>
    <n v="500"/>
    <n v="1500"/>
  </r>
  <r>
    <n v="674"/>
    <x v="312"/>
    <x v="673"/>
    <x v="1"/>
    <x v="21"/>
    <x v="0"/>
    <x v="0"/>
    <x v="1"/>
    <n v="1"/>
    <n v="300"/>
    <n v="300"/>
  </r>
  <r>
    <n v="675"/>
    <x v="279"/>
    <x v="674"/>
    <x v="1"/>
    <x v="5"/>
    <x v="2"/>
    <x v="2"/>
    <x v="1"/>
    <n v="2"/>
    <n v="30"/>
    <n v="60"/>
  </r>
  <r>
    <n v="676"/>
    <x v="202"/>
    <x v="675"/>
    <x v="0"/>
    <x v="7"/>
    <x v="3"/>
    <x v="3"/>
    <x v="2"/>
    <n v="3"/>
    <n v="500"/>
    <n v="1500"/>
  </r>
  <r>
    <n v="677"/>
    <x v="101"/>
    <x v="676"/>
    <x v="1"/>
    <x v="14"/>
    <x v="5"/>
    <x v="5"/>
    <x v="0"/>
    <n v="3"/>
    <n v="500"/>
    <n v="1500"/>
  </r>
  <r>
    <n v="678"/>
    <x v="204"/>
    <x v="677"/>
    <x v="1"/>
    <x v="43"/>
    <x v="4"/>
    <x v="4"/>
    <x v="2"/>
    <n v="3"/>
    <n v="300"/>
    <n v="900"/>
  </r>
  <r>
    <n v="679"/>
    <x v="166"/>
    <x v="678"/>
    <x v="1"/>
    <x v="18"/>
    <x v="5"/>
    <x v="5"/>
    <x v="0"/>
    <n v="3"/>
    <n v="30"/>
    <n v="90"/>
  </r>
  <r>
    <n v="680"/>
    <x v="293"/>
    <x v="679"/>
    <x v="1"/>
    <x v="45"/>
    <x v="4"/>
    <x v="4"/>
    <x v="1"/>
    <n v="3"/>
    <n v="300"/>
    <n v="900"/>
  </r>
  <r>
    <n v="681"/>
    <x v="37"/>
    <x v="680"/>
    <x v="1"/>
    <x v="22"/>
    <x v="2"/>
    <x v="2"/>
    <x v="2"/>
    <n v="2"/>
    <n v="30"/>
    <n v="60"/>
  </r>
  <r>
    <n v="682"/>
    <x v="211"/>
    <x v="681"/>
    <x v="0"/>
    <x v="6"/>
    <x v="2"/>
    <x v="2"/>
    <x v="0"/>
    <n v="4"/>
    <n v="300"/>
    <n v="1200"/>
  </r>
  <r>
    <n v="683"/>
    <x v="30"/>
    <x v="682"/>
    <x v="0"/>
    <x v="21"/>
    <x v="0"/>
    <x v="0"/>
    <x v="0"/>
    <n v="2"/>
    <n v="500"/>
    <n v="1000"/>
  </r>
  <r>
    <n v="684"/>
    <x v="313"/>
    <x v="683"/>
    <x v="1"/>
    <x v="20"/>
    <x v="1"/>
    <x v="1"/>
    <x v="1"/>
    <n v="2"/>
    <n v="500"/>
    <n v="1000"/>
  </r>
  <r>
    <n v="685"/>
    <x v="132"/>
    <x v="684"/>
    <x v="0"/>
    <x v="35"/>
    <x v="4"/>
    <x v="4"/>
    <x v="2"/>
    <n v="2"/>
    <n v="25"/>
    <n v="50"/>
  </r>
  <r>
    <n v="686"/>
    <x v="202"/>
    <x v="685"/>
    <x v="1"/>
    <x v="20"/>
    <x v="1"/>
    <x v="1"/>
    <x v="2"/>
    <n v="4"/>
    <n v="50"/>
    <n v="200"/>
  </r>
  <r>
    <n v="687"/>
    <x v="25"/>
    <x v="686"/>
    <x v="1"/>
    <x v="45"/>
    <x v="4"/>
    <x v="4"/>
    <x v="2"/>
    <n v="1"/>
    <n v="300"/>
    <n v="300"/>
  </r>
  <r>
    <n v="688"/>
    <x v="99"/>
    <x v="687"/>
    <x v="0"/>
    <x v="37"/>
    <x v="4"/>
    <x v="4"/>
    <x v="1"/>
    <n v="4"/>
    <n v="25"/>
    <n v="100"/>
  </r>
  <r>
    <n v="689"/>
    <x v="9"/>
    <x v="688"/>
    <x v="0"/>
    <x v="35"/>
    <x v="4"/>
    <x v="4"/>
    <x v="2"/>
    <n v="2"/>
    <n v="50"/>
    <n v="100"/>
  </r>
  <r>
    <n v="690"/>
    <x v="19"/>
    <x v="689"/>
    <x v="1"/>
    <x v="8"/>
    <x v="4"/>
    <x v="4"/>
    <x v="1"/>
    <n v="3"/>
    <n v="300"/>
    <n v="900"/>
  </r>
  <r>
    <n v="691"/>
    <x v="26"/>
    <x v="690"/>
    <x v="1"/>
    <x v="25"/>
    <x v="4"/>
    <x v="4"/>
    <x v="1"/>
    <n v="3"/>
    <n v="30"/>
    <n v="90"/>
  </r>
  <r>
    <n v="692"/>
    <x v="206"/>
    <x v="691"/>
    <x v="1"/>
    <x v="12"/>
    <x v="3"/>
    <x v="3"/>
    <x v="1"/>
    <n v="2"/>
    <n v="50"/>
    <n v="100"/>
  </r>
  <r>
    <n v="693"/>
    <x v="26"/>
    <x v="692"/>
    <x v="0"/>
    <x v="41"/>
    <x v="2"/>
    <x v="2"/>
    <x v="0"/>
    <n v="3"/>
    <n v="500"/>
    <n v="1500"/>
  </r>
  <r>
    <n v="694"/>
    <x v="241"/>
    <x v="693"/>
    <x v="1"/>
    <x v="23"/>
    <x v="0"/>
    <x v="0"/>
    <x v="2"/>
    <n v="2"/>
    <n v="25"/>
    <n v="50"/>
  </r>
  <r>
    <n v="695"/>
    <x v="269"/>
    <x v="694"/>
    <x v="1"/>
    <x v="11"/>
    <x v="1"/>
    <x v="1"/>
    <x v="2"/>
    <n v="3"/>
    <n v="50"/>
    <n v="150"/>
  </r>
  <r>
    <n v="696"/>
    <x v="147"/>
    <x v="695"/>
    <x v="1"/>
    <x v="2"/>
    <x v="2"/>
    <x v="2"/>
    <x v="1"/>
    <n v="4"/>
    <n v="50"/>
    <n v="200"/>
  </r>
  <r>
    <n v="697"/>
    <x v="267"/>
    <x v="696"/>
    <x v="0"/>
    <x v="45"/>
    <x v="4"/>
    <x v="4"/>
    <x v="1"/>
    <n v="1"/>
    <n v="500"/>
    <n v="500"/>
  </r>
  <r>
    <n v="698"/>
    <x v="202"/>
    <x v="697"/>
    <x v="1"/>
    <x v="12"/>
    <x v="3"/>
    <x v="3"/>
    <x v="2"/>
    <n v="1"/>
    <n v="300"/>
    <n v="300"/>
  </r>
  <r>
    <n v="699"/>
    <x v="36"/>
    <x v="698"/>
    <x v="1"/>
    <x v="3"/>
    <x v="0"/>
    <x v="0"/>
    <x v="1"/>
    <n v="4"/>
    <n v="30"/>
    <n v="120"/>
  </r>
  <r>
    <n v="700"/>
    <x v="174"/>
    <x v="699"/>
    <x v="0"/>
    <x v="32"/>
    <x v="0"/>
    <x v="0"/>
    <x v="2"/>
    <n v="4"/>
    <n v="500"/>
    <n v="2000"/>
  </r>
  <r>
    <n v="701"/>
    <x v="266"/>
    <x v="700"/>
    <x v="1"/>
    <x v="8"/>
    <x v="4"/>
    <x v="4"/>
    <x v="0"/>
    <n v="2"/>
    <n v="30"/>
    <n v="60"/>
  </r>
  <r>
    <n v="702"/>
    <x v="282"/>
    <x v="701"/>
    <x v="1"/>
    <x v="43"/>
    <x v="4"/>
    <x v="4"/>
    <x v="1"/>
    <n v="2"/>
    <n v="300"/>
    <n v="600"/>
  </r>
  <r>
    <n v="703"/>
    <x v="154"/>
    <x v="702"/>
    <x v="0"/>
    <x v="0"/>
    <x v="0"/>
    <x v="0"/>
    <x v="2"/>
    <n v="2"/>
    <n v="50"/>
    <n v="100"/>
  </r>
  <r>
    <n v="704"/>
    <x v="117"/>
    <x v="703"/>
    <x v="1"/>
    <x v="17"/>
    <x v="3"/>
    <x v="3"/>
    <x v="1"/>
    <n v="3"/>
    <n v="30"/>
    <n v="90"/>
  </r>
  <r>
    <n v="705"/>
    <x v="150"/>
    <x v="704"/>
    <x v="0"/>
    <x v="43"/>
    <x v="4"/>
    <x v="4"/>
    <x v="2"/>
    <n v="2"/>
    <n v="25"/>
    <n v="50"/>
  </r>
  <r>
    <n v="706"/>
    <x v="229"/>
    <x v="705"/>
    <x v="0"/>
    <x v="25"/>
    <x v="4"/>
    <x v="4"/>
    <x v="2"/>
    <n v="4"/>
    <n v="25"/>
    <n v="100"/>
  </r>
  <r>
    <n v="707"/>
    <x v="77"/>
    <x v="706"/>
    <x v="1"/>
    <x v="1"/>
    <x v="1"/>
    <x v="1"/>
    <x v="1"/>
    <n v="1"/>
    <n v="500"/>
    <n v="500"/>
  </r>
  <r>
    <n v="708"/>
    <x v="20"/>
    <x v="707"/>
    <x v="1"/>
    <x v="22"/>
    <x v="2"/>
    <x v="2"/>
    <x v="0"/>
    <n v="3"/>
    <n v="300"/>
    <n v="900"/>
  </r>
  <r>
    <n v="709"/>
    <x v="314"/>
    <x v="708"/>
    <x v="1"/>
    <x v="14"/>
    <x v="5"/>
    <x v="5"/>
    <x v="2"/>
    <n v="2"/>
    <n v="500"/>
    <n v="1000"/>
  </r>
  <r>
    <n v="710"/>
    <x v="315"/>
    <x v="709"/>
    <x v="1"/>
    <x v="1"/>
    <x v="1"/>
    <x v="1"/>
    <x v="2"/>
    <n v="3"/>
    <n v="500"/>
    <n v="1500"/>
  </r>
  <r>
    <n v="711"/>
    <x v="230"/>
    <x v="710"/>
    <x v="0"/>
    <x v="1"/>
    <x v="1"/>
    <x v="1"/>
    <x v="2"/>
    <n v="3"/>
    <n v="500"/>
    <n v="1500"/>
  </r>
  <r>
    <n v="712"/>
    <x v="237"/>
    <x v="711"/>
    <x v="1"/>
    <x v="35"/>
    <x v="4"/>
    <x v="4"/>
    <x v="0"/>
    <n v="2"/>
    <n v="25"/>
    <n v="50"/>
  </r>
  <r>
    <n v="713"/>
    <x v="20"/>
    <x v="712"/>
    <x v="0"/>
    <x v="0"/>
    <x v="0"/>
    <x v="0"/>
    <x v="0"/>
    <n v="3"/>
    <n v="25"/>
    <n v="75"/>
  </r>
  <r>
    <n v="714"/>
    <x v="316"/>
    <x v="713"/>
    <x v="1"/>
    <x v="18"/>
    <x v="5"/>
    <x v="5"/>
    <x v="1"/>
    <n v="1"/>
    <n v="500"/>
    <n v="500"/>
  </r>
  <r>
    <n v="715"/>
    <x v="95"/>
    <x v="714"/>
    <x v="1"/>
    <x v="13"/>
    <x v="2"/>
    <x v="2"/>
    <x v="0"/>
    <n v="4"/>
    <n v="25"/>
    <n v="100"/>
  </r>
  <r>
    <n v="716"/>
    <x v="102"/>
    <x v="715"/>
    <x v="1"/>
    <x v="43"/>
    <x v="4"/>
    <x v="4"/>
    <x v="1"/>
    <n v="4"/>
    <n v="300"/>
    <n v="1200"/>
  </r>
  <r>
    <n v="717"/>
    <x v="317"/>
    <x v="716"/>
    <x v="0"/>
    <x v="35"/>
    <x v="4"/>
    <x v="4"/>
    <x v="1"/>
    <n v="1"/>
    <n v="500"/>
    <n v="500"/>
  </r>
  <r>
    <n v="718"/>
    <x v="78"/>
    <x v="717"/>
    <x v="1"/>
    <x v="42"/>
    <x v="4"/>
    <x v="4"/>
    <x v="0"/>
    <n v="3"/>
    <n v="25"/>
    <n v="75"/>
  </r>
  <r>
    <n v="719"/>
    <x v="194"/>
    <x v="718"/>
    <x v="1"/>
    <x v="13"/>
    <x v="2"/>
    <x v="2"/>
    <x v="1"/>
    <n v="2"/>
    <n v="30"/>
    <n v="60"/>
  </r>
  <r>
    <n v="720"/>
    <x v="197"/>
    <x v="719"/>
    <x v="1"/>
    <x v="37"/>
    <x v="4"/>
    <x v="4"/>
    <x v="0"/>
    <n v="3"/>
    <n v="500"/>
    <n v="1500"/>
  </r>
  <r>
    <n v="721"/>
    <x v="224"/>
    <x v="720"/>
    <x v="1"/>
    <x v="8"/>
    <x v="4"/>
    <x v="4"/>
    <x v="1"/>
    <n v="1"/>
    <n v="500"/>
    <n v="500"/>
  </r>
  <r>
    <n v="722"/>
    <x v="37"/>
    <x v="721"/>
    <x v="0"/>
    <x v="29"/>
    <x v="5"/>
    <x v="5"/>
    <x v="0"/>
    <n v="3"/>
    <n v="300"/>
    <n v="900"/>
  </r>
  <r>
    <n v="723"/>
    <x v="278"/>
    <x v="722"/>
    <x v="1"/>
    <x v="31"/>
    <x v="4"/>
    <x v="4"/>
    <x v="0"/>
    <n v="4"/>
    <n v="50"/>
    <n v="200"/>
  </r>
  <r>
    <n v="724"/>
    <x v="90"/>
    <x v="723"/>
    <x v="0"/>
    <x v="39"/>
    <x v="3"/>
    <x v="3"/>
    <x v="1"/>
    <n v="3"/>
    <n v="50"/>
    <n v="150"/>
  </r>
  <r>
    <n v="725"/>
    <x v="63"/>
    <x v="724"/>
    <x v="0"/>
    <x v="39"/>
    <x v="3"/>
    <x v="3"/>
    <x v="2"/>
    <n v="1"/>
    <n v="300"/>
    <n v="300"/>
  </r>
  <r>
    <n v="726"/>
    <x v="278"/>
    <x v="725"/>
    <x v="0"/>
    <x v="16"/>
    <x v="2"/>
    <x v="2"/>
    <x v="1"/>
    <n v="4"/>
    <n v="300"/>
    <n v="1200"/>
  </r>
  <r>
    <n v="727"/>
    <x v="36"/>
    <x v="726"/>
    <x v="0"/>
    <x v="28"/>
    <x v="4"/>
    <x v="4"/>
    <x v="0"/>
    <n v="3"/>
    <n v="300"/>
    <n v="900"/>
  </r>
  <r>
    <n v="728"/>
    <x v="37"/>
    <x v="727"/>
    <x v="0"/>
    <x v="25"/>
    <x v="4"/>
    <x v="4"/>
    <x v="2"/>
    <n v="3"/>
    <n v="50"/>
    <n v="150"/>
  </r>
  <r>
    <n v="729"/>
    <x v="29"/>
    <x v="728"/>
    <x v="0"/>
    <x v="38"/>
    <x v="1"/>
    <x v="1"/>
    <x v="1"/>
    <n v="4"/>
    <n v="300"/>
    <n v="1200"/>
  </r>
  <r>
    <n v="730"/>
    <x v="279"/>
    <x v="729"/>
    <x v="1"/>
    <x v="32"/>
    <x v="0"/>
    <x v="0"/>
    <x v="1"/>
    <n v="2"/>
    <n v="25"/>
    <n v="50"/>
  </r>
  <r>
    <n v="731"/>
    <x v="318"/>
    <x v="730"/>
    <x v="0"/>
    <x v="31"/>
    <x v="4"/>
    <x v="4"/>
    <x v="1"/>
    <n v="4"/>
    <n v="500"/>
    <n v="2000"/>
  </r>
  <r>
    <n v="732"/>
    <x v="213"/>
    <x v="731"/>
    <x v="0"/>
    <x v="39"/>
    <x v="3"/>
    <x v="3"/>
    <x v="2"/>
    <n v="2"/>
    <n v="500"/>
    <n v="1000"/>
  </r>
  <r>
    <n v="733"/>
    <x v="261"/>
    <x v="732"/>
    <x v="0"/>
    <x v="0"/>
    <x v="0"/>
    <x v="0"/>
    <x v="0"/>
    <n v="1"/>
    <n v="30"/>
    <n v="30"/>
  </r>
  <r>
    <n v="734"/>
    <x v="141"/>
    <x v="733"/>
    <x v="1"/>
    <x v="15"/>
    <x v="1"/>
    <x v="1"/>
    <x v="1"/>
    <n v="1"/>
    <n v="30"/>
    <n v="30"/>
  </r>
  <r>
    <n v="735"/>
    <x v="135"/>
    <x v="734"/>
    <x v="1"/>
    <x v="12"/>
    <x v="3"/>
    <x v="3"/>
    <x v="1"/>
    <n v="4"/>
    <n v="500"/>
    <n v="2000"/>
  </r>
  <r>
    <n v="736"/>
    <x v="246"/>
    <x v="735"/>
    <x v="0"/>
    <x v="38"/>
    <x v="1"/>
    <x v="1"/>
    <x v="1"/>
    <n v="4"/>
    <n v="25"/>
    <n v="100"/>
  </r>
  <r>
    <n v="737"/>
    <x v="263"/>
    <x v="736"/>
    <x v="1"/>
    <x v="44"/>
    <x v="0"/>
    <x v="0"/>
    <x v="1"/>
    <n v="1"/>
    <n v="50"/>
    <n v="50"/>
  </r>
  <r>
    <n v="738"/>
    <x v="5"/>
    <x v="737"/>
    <x v="0"/>
    <x v="41"/>
    <x v="2"/>
    <x v="2"/>
    <x v="1"/>
    <n v="2"/>
    <n v="50"/>
    <n v="100"/>
  </r>
  <r>
    <n v="739"/>
    <x v="23"/>
    <x v="738"/>
    <x v="0"/>
    <x v="32"/>
    <x v="0"/>
    <x v="0"/>
    <x v="0"/>
    <n v="1"/>
    <n v="25"/>
    <n v="25"/>
  </r>
  <r>
    <n v="740"/>
    <x v="57"/>
    <x v="739"/>
    <x v="1"/>
    <x v="36"/>
    <x v="1"/>
    <x v="1"/>
    <x v="0"/>
    <n v="4"/>
    <n v="50"/>
    <n v="200"/>
  </r>
  <r>
    <n v="741"/>
    <x v="198"/>
    <x v="740"/>
    <x v="0"/>
    <x v="27"/>
    <x v="2"/>
    <x v="2"/>
    <x v="1"/>
    <n v="1"/>
    <n v="300"/>
    <n v="300"/>
  </r>
  <r>
    <n v="742"/>
    <x v="219"/>
    <x v="741"/>
    <x v="1"/>
    <x v="21"/>
    <x v="0"/>
    <x v="0"/>
    <x v="2"/>
    <n v="4"/>
    <n v="500"/>
    <n v="2000"/>
  </r>
  <r>
    <n v="743"/>
    <x v="14"/>
    <x v="742"/>
    <x v="1"/>
    <x v="0"/>
    <x v="0"/>
    <x v="0"/>
    <x v="0"/>
    <n v="4"/>
    <n v="500"/>
    <n v="2000"/>
  </r>
  <r>
    <n v="744"/>
    <x v="98"/>
    <x v="743"/>
    <x v="0"/>
    <x v="30"/>
    <x v="0"/>
    <x v="0"/>
    <x v="2"/>
    <n v="1"/>
    <n v="25"/>
    <n v="25"/>
  </r>
  <r>
    <n v="745"/>
    <x v="157"/>
    <x v="744"/>
    <x v="0"/>
    <x v="31"/>
    <x v="4"/>
    <x v="4"/>
    <x v="0"/>
    <n v="2"/>
    <n v="50"/>
    <n v="100"/>
  </r>
  <r>
    <n v="746"/>
    <x v="166"/>
    <x v="745"/>
    <x v="1"/>
    <x v="44"/>
    <x v="0"/>
    <x v="0"/>
    <x v="1"/>
    <n v="3"/>
    <n v="30"/>
    <n v="90"/>
  </r>
  <r>
    <n v="747"/>
    <x v="229"/>
    <x v="746"/>
    <x v="0"/>
    <x v="9"/>
    <x v="1"/>
    <x v="1"/>
    <x v="0"/>
    <n v="1"/>
    <n v="30"/>
    <n v="30"/>
  </r>
  <r>
    <n v="748"/>
    <x v="111"/>
    <x v="747"/>
    <x v="0"/>
    <x v="36"/>
    <x v="1"/>
    <x v="1"/>
    <x v="1"/>
    <n v="3"/>
    <n v="50"/>
    <n v="150"/>
  </r>
  <r>
    <n v="749"/>
    <x v="143"/>
    <x v="748"/>
    <x v="0"/>
    <x v="13"/>
    <x v="2"/>
    <x v="2"/>
    <x v="0"/>
    <n v="1"/>
    <n v="30"/>
    <n v="30"/>
  </r>
  <r>
    <n v="750"/>
    <x v="149"/>
    <x v="749"/>
    <x v="1"/>
    <x v="10"/>
    <x v="0"/>
    <x v="0"/>
    <x v="1"/>
    <n v="3"/>
    <n v="25"/>
    <n v="75"/>
  </r>
  <r>
    <n v="751"/>
    <x v="178"/>
    <x v="750"/>
    <x v="1"/>
    <x v="13"/>
    <x v="2"/>
    <x v="2"/>
    <x v="1"/>
    <n v="2"/>
    <n v="25"/>
    <n v="50"/>
  </r>
  <r>
    <n v="752"/>
    <x v="174"/>
    <x v="751"/>
    <x v="0"/>
    <x v="38"/>
    <x v="1"/>
    <x v="1"/>
    <x v="1"/>
    <n v="2"/>
    <n v="50"/>
    <n v="100"/>
  </r>
  <r>
    <n v="753"/>
    <x v="122"/>
    <x v="752"/>
    <x v="1"/>
    <x v="40"/>
    <x v="0"/>
    <x v="0"/>
    <x v="1"/>
    <n v="1"/>
    <n v="30"/>
    <n v="30"/>
  </r>
  <r>
    <n v="754"/>
    <x v="230"/>
    <x v="753"/>
    <x v="1"/>
    <x v="22"/>
    <x v="2"/>
    <x v="2"/>
    <x v="2"/>
    <n v="4"/>
    <n v="25"/>
    <n v="100"/>
  </r>
  <r>
    <n v="755"/>
    <x v="16"/>
    <x v="754"/>
    <x v="1"/>
    <x v="26"/>
    <x v="4"/>
    <x v="4"/>
    <x v="1"/>
    <n v="3"/>
    <n v="25"/>
    <n v="75"/>
  </r>
  <r>
    <n v="756"/>
    <x v="286"/>
    <x v="755"/>
    <x v="1"/>
    <x v="17"/>
    <x v="3"/>
    <x v="3"/>
    <x v="2"/>
    <n v="4"/>
    <n v="300"/>
    <n v="1200"/>
  </r>
  <r>
    <n v="757"/>
    <x v="319"/>
    <x v="756"/>
    <x v="1"/>
    <x v="22"/>
    <x v="2"/>
    <x v="2"/>
    <x v="2"/>
    <n v="4"/>
    <n v="300"/>
    <n v="1200"/>
  </r>
  <r>
    <n v="758"/>
    <x v="320"/>
    <x v="757"/>
    <x v="0"/>
    <x v="12"/>
    <x v="3"/>
    <x v="3"/>
    <x v="1"/>
    <n v="4"/>
    <n v="25"/>
    <n v="100"/>
  </r>
  <r>
    <n v="759"/>
    <x v="321"/>
    <x v="758"/>
    <x v="0"/>
    <x v="19"/>
    <x v="2"/>
    <x v="2"/>
    <x v="2"/>
    <n v="2"/>
    <n v="50"/>
    <n v="100"/>
  </r>
  <r>
    <n v="760"/>
    <x v="200"/>
    <x v="759"/>
    <x v="0"/>
    <x v="15"/>
    <x v="1"/>
    <x v="1"/>
    <x v="0"/>
    <n v="1"/>
    <n v="500"/>
    <n v="500"/>
  </r>
  <r>
    <n v="761"/>
    <x v="155"/>
    <x v="760"/>
    <x v="1"/>
    <x v="44"/>
    <x v="0"/>
    <x v="0"/>
    <x v="1"/>
    <n v="1"/>
    <n v="500"/>
    <n v="500"/>
  </r>
  <r>
    <n v="762"/>
    <x v="155"/>
    <x v="761"/>
    <x v="1"/>
    <x v="46"/>
    <x v="1"/>
    <x v="1"/>
    <x v="2"/>
    <n v="2"/>
    <n v="25"/>
    <n v="50"/>
  </r>
  <r>
    <n v="763"/>
    <x v="122"/>
    <x v="762"/>
    <x v="0"/>
    <x v="0"/>
    <x v="0"/>
    <x v="0"/>
    <x v="1"/>
    <n v="2"/>
    <n v="25"/>
    <n v="50"/>
  </r>
  <r>
    <n v="764"/>
    <x v="66"/>
    <x v="763"/>
    <x v="1"/>
    <x v="30"/>
    <x v="0"/>
    <x v="0"/>
    <x v="1"/>
    <n v="1"/>
    <n v="25"/>
    <n v="25"/>
  </r>
  <r>
    <n v="765"/>
    <x v="159"/>
    <x v="764"/>
    <x v="0"/>
    <x v="22"/>
    <x v="2"/>
    <x v="2"/>
    <x v="1"/>
    <n v="4"/>
    <n v="50"/>
    <n v="200"/>
  </r>
  <r>
    <n v="766"/>
    <x v="192"/>
    <x v="765"/>
    <x v="0"/>
    <x v="21"/>
    <x v="0"/>
    <x v="0"/>
    <x v="2"/>
    <n v="3"/>
    <n v="300"/>
    <n v="900"/>
  </r>
  <r>
    <n v="767"/>
    <x v="208"/>
    <x v="766"/>
    <x v="0"/>
    <x v="23"/>
    <x v="0"/>
    <x v="0"/>
    <x v="0"/>
    <n v="3"/>
    <n v="25"/>
    <n v="75"/>
  </r>
  <r>
    <n v="768"/>
    <x v="20"/>
    <x v="767"/>
    <x v="1"/>
    <x v="46"/>
    <x v="1"/>
    <x v="1"/>
    <x v="0"/>
    <n v="3"/>
    <n v="25"/>
    <n v="75"/>
  </r>
  <r>
    <n v="769"/>
    <x v="159"/>
    <x v="768"/>
    <x v="1"/>
    <x v="33"/>
    <x v="0"/>
    <x v="0"/>
    <x v="2"/>
    <n v="4"/>
    <n v="30"/>
    <n v="120"/>
  </r>
  <r>
    <n v="770"/>
    <x v="293"/>
    <x v="769"/>
    <x v="0"/>
    <x v="40"/>
    <x v="0"/>
    <x v="0"/>
    <x v="1"/>
    <n v="1"/>
    <n v="50"/>
    <n v="50"/>
  </r>
  <r>
    <n v="771"/>
    <x v="8"/>
    <x v="770"/>
    <x v="0"/>
    <x v="46"/>
    <x v="1"/>
    <x v="1"/>
    <x v="2"/>
    <n v="2"/>
    <n v="25"/>
    <n v="50"/>
  </r>
  <r>
    <n v="772"/>
    <x v="322"/>
    <x v="771"/>
    <x v="0"/>
    <x v="1"/>
    <x v="1"/>
    <x v="1"/>
    <x v="2"/>
    <n v="1"/>
    <n v="30"/>
    <n v="30"/>
  </r>
  <r>
    <n v="773"/>
    <x v="323"/>
    <x v="772"/>
    <x v="0"/>
    <x v="36"/>
    <x v="1"/>
    <x v="1"/>
    <x v="2"/>
    <n v="4"/>
    <n v="500"/>
    <n v="2000"/>
  </r>
  <r>
    <n v="774"/>
    <x v="22"/>
    <x v="773"/>
    <x v="1"/>
    <x v="30"/>
    <x v="0"/>
    <x v="0"/>
    <x v="1"/>
    <n v="2"/>
    <n v="25"/>
    <n v="50"/>
  </r>
  <r>
    <n v="775"/>
    <x v="195"/>
    <x v="774"/>
    <x v="1"/>
    <x v="6"/>
    <x v="2"/>
    <x v="2"/>
    <x v="2"/>
    <n v="4"/>
    <n v="25"/>
    <n v="100"/>
  </r>
  <r>
    <n v="776"/>
    <x v="315"/>
    <x v="775"/>
    <x v="0"/>
    <x v="10"/>
    <x v="0"/>
    <x v="0"/>
    <x v="1"/>
    <n v="3"/>
    <n v="30"/>
    <n v="90"/>
  </r>
  <r>
    <n v="777"/>
    <x v="156"/>
    <x v="776"/>
    <x v="0"/>
    <x v="27"/>
    <x v="2"/>
    <x v="2"/>
    <x v="2"/>
    <n v="3"/>
    <n v="50"/>
    <n v="150"/>
  </r>
  <r>
    <n v="778"/>
    <x v="51"/>
    <x v="777"/>
    <x v="1"/>
    <x v="16"/>
    <x v="2"/>
    <x v="2"/>
    <x v="0"/>
    <n v="4"/>
    <n v="25"/>
    <n v="100"/>
  </r>
  <r>
    <n v="779"/>
    <x v="179"/>
    <x v="778"/>
    <x v="1"/>
    <x v="37"/>
    <x v="4"/>
    <x v="4"/>
    <x v="2"/>
    <n v="2"/>
    <n v="500"/>
    <n v="1000"/>
  </r>
  <r>
    <n v="780"/>
    <x v="7"/>
    <x v="779"/>
    <x v="0"/>
    <x v="8"/>
    <x v="4"/>
    <x v="4"/>
    <x v="2"/>
    <n v="2"/>
    <n v="25"/>
    <n v="50"/>
  </r>
  <r>
    <n v="781"/>
    <x v="204"/>
    <x v="780"/>
    <x v="0"/>
    <x v="10"/>
    <x v="0"/>
    <x v="0"/>
    <x v="0"/>
    <n v="1"/>
    <n v="500"/>
    <n v="500"/>
  </r>
  <r>
    <n v="782"/>
    <x v="234"/>
    <x v="781"/>
    <x v="0"/>
    <x v="42"/>
    <x v="4"/>
    <x v="4"/>
    <x v="1"/>
    <n v="3"/>
    <n v="300"/>
    <n v="900"/>
  </r>
  <r>
    <n v="783"/>
    <x v="82"/>
    <x v="782"/>
    <x v="1"/>
    <x v="37"/>
    <x v="4"/>
    <x v="4"/>
    <x v="1"/>
    <n v="1"/>
    <n v="300"/>
    <n v="300"/>
  </r>
  <r>
    <n v="784"/>
    <x v="324"/>
    <x v="783"/>
    <x v="1"/>
    <x v="0"/>
    <x v="0"/>
    <x v="0"/>
    <x v="2"/>
    <n v="1"/>
    <n v="500"/>
    <n v="500"/>
  </r>
  <r>
    <n v="785"/>
    <x v="163"/>
    <x v="784"/>
    <x v="1"/>
    <x v="33"/>
    <x v="0"/>
    <x v="0"/>
    <x v="0"/>
    <n v="4"/>
    <n v="50"/>
    <n v="200"/>
  </r>
  <r>
    <n v="786"/>
    <x v="222"/>
    <x v="785"/>
    <x v="0"/>
    <x v="27"/>
    <x v="2"/>
    <x v="2"/>
    <x v="1"/>
    <n v="4"/>
    <n v="25"/>
    <n v="100"/>
  </r>
  <r>
    <n v="787"/>
    <x v="256"/>
    <x v="786"/>
    <x v="0"/>
    <x v="41"/>
    <x v="2"/>
    <x v="2"/>
    <x v="2"/>
    <n v="1"/>
    <n v="25"/>
    <n v="25"/>
  </r>
  <r>
    <n v="788"/>
    <x v="325"/>
    <x v="787"/>
    <x v="1"/>
    <x v="8"/>
    <x v="4"/>
    <x v="4"/>
    <x v="0"/>
    <n v="3"/>
    <n v="300"/>
    <n v="900"/>
  </r>
  <r>
    <n v="789"/>
    <x v="148"/>
    <x v="788"/>
    <x v="1"/>
    <x v="39"/>
    <x v="3"/>
    <x v="3"/>
    <x v="1"/>
    <n v="4"/>
    <n v="500"/>
    <n v="2000"/>
  </r>
  <r>
    <n v="790"/>
    <x v="102"/>
    <x v="789"/>
    <x v="0"/>
    <x v="17"/>
    <x v="3"/>
    <x v="3"/>
    <x v="1"/>
    <n v="1"/>
    <n v="25"/>
    <n v="25"/>
  </r>
  <r>
    <n v="791"/>
    <x v="59"/>
    <x v="790"/>
    <x v="1"/>
    <x v="25"/>
    <x v="4"/>
    <x v="4"/>
    <x v="0"/>
    <n v="1"/>
    <n v="25"/>
    <n v="25"/>
  </r>
  <r>
    <n v="792"/>
    <x v="67"/>
    <x v="791"/>
    <x v="1"/>
    <x v="29"/>
    <x v="5"/>
    <x v="5"/>
    <x v="0"/>
    <n v="1"/>
    <n v="50"/>
    <n v="50"/>
  </r>
  <r>
    <n v="793"/>
    <x v="57"/>
    <x v="792"/>
    <x v="0"/>
    <x v="31"/>
    <x v="4"/>
    <x v="4"/>
    <x v="0"/>
    <n v="1"/>
    <n v="30"/>
    <n v="30"/>
  </r>
  <r>
    <n v="794"/>
    <x v="129"/>
    <x v="793"/>
    <x v="1"/>
    <x v="43"/>
    <x v="4"/>
    <x v="4"/>
    <x v="0"/>
    <n v="1"/>
    <n v="300"/>
    <n v="300"/>
  </r>
  <r>
    <n v="795"/>
    <x v="73"/>
    <x v="794"/>
    <x v="0"/>
    <x v="35"/>
    <x v="4"/>
    <x v="4"/>
    <x v="2"/>
    <n v="1"/>
    <n v="300"/>
    <n v="300"/>
  </r>
  <r>
    <n v="796"/>
    <x v="33"/>
    <x v="795"/>
    <x v="0"/>
    <x v="22"/>
    <x v="2"/>
    <x v="2"/>
    <x v="0"/>
    <n v="4"/>
    <n v="30"/>
    <n v="120"/>
  </r>
  <r>
    <n v="797"/>
    <x v="326"/>
    <x v="796"/>
    <x v="0"/>
    <x v="30"/>
    <x v="0"/>
    <x v="0"/>
    <x v="1"/>
    <n v="3"/>
    <n v="25"/>
    <n v="75"/>
  </r>
  <r>
    <n v="798"/>
    <x v="279"/>
    <x v="797"/>
    <x v="0"/>
    <x v="39"/>
    <x v="3"/>
    <x v="3"/>
    <x v="1"/>
    <n v="1"/>
    <n v="50"/>
    <n v="50"/>
  </r>
  <r>
    <n v="799"/>
    <x v="140"/>
    <x v="798"/>
    <x v="0"/>
    <x v="37"/>
    <x v="4"/>
    <x v="4"/>
    <x v="2"/>
    <n v="2"/>
    <n v="50"/>
    <n v="100"/>
  </r>
  <r>
    <n v="800"/>
    <x v="130"/>
    <x v="799"/>
    <x v="0"/>
    <x v="40"/>
    <x v="0"/>
    <x v="0"/>
    <x v="1"/>
    <n v="4"/>
    <n v="300"/>
    <n v="1200"/>
  </r>
  <r>
    <n v="801"/>
    <x v="327"/>
    <x v="800"/>
    <x v="0"/>
    <x v="34"/>
    <x v="1"/>
    <x v="1"/>
    <x v="1"/>
    <n v="4"/>
    <n v="50"/>
    <n v="200"/>
  </r>
  <r>
    <n v="802"/>
    <x v="53"/>
    <x v="801"/>
    <x v="1"/>
    <x v="6"/>
    <x v="2"/>
    <x v="2"/>
    <x v="0"/>
    <n v="1"/>
    <n v="30"/>
    <n v="30"/>
  </r>
  <r>
    <n v="803"/>
    <x v="64"/>
    <x v="802"/>
    <x v="0"/>
    <x v="23"/>
    <x v="0"/>
    <x v="0"/>
    <x v="1"/>
    <n v="4"/>
    <n v="25"/>
    <n v="100"/>
  </r>
  <r>
    <n v="804"/>
    <x v="44"/>
    <x v="803"/>
    <x v="0"/>
    <x v="13"/>
    <x v="2"/>
    <x v="2"/>
    <x v="2"/>
    <n v="1"/>
    <n v="30"/>
    <n v="30"/>
  </r>
  <r>
    <n v="805"/>
    <x v="167"/>
    <x v="804"/>
    <x v="1"/>
    <x v="4"/>
    <x v="1"/>
    <x v="1"/>
    <x v="0"/>
    <n v="3"/>
    <n v="500"/>
    <n v="1500"/>
  </r>
  <r>
    <n v="806"/>
    <x v="111"/>
    <x v="805"/>
    <x v="1"/>
    <x v="10"/>
    <x v="0"/>
    <x v="0"/>
    <x v="0"/>
    <n v="3"/>
    <n v="300"/>
    <n v="900"/>
  </r>
  <r>
    <n v="807"/>
    <x v="124"/>
    <x v="806"/>
    <x v="1"/>
    <x v="2"/>
    <x v="2"/>
    <x v="2"/>
    <x v="2"/>
    <n v="4"/>
    <n v="50"/>
    <n v="200"/>
  </r>
  <r>
    <n v="808"/>
    <x v="258"/>
    <x v="807"/>
    <x v="0"/>
    <x v="44"/>
    <x v="0"/>
    <x v="0"/>
    <x v="0"/>
    <n v="4"/>
    <n v="500"/>
    <n v="2000"/>
  </r>
  <r>
    <n v="809"/>
    <x v="223"/>
    <x v="808"/>
    <x v="1"/>
    <x v="17"/>
    <x v="3"/>
    <x v="3"/>
    <x v="0"/>
    <n v="2"/>
    <n v="50"/>
    <n v="100"/>
  </r>
  <r>
    <n v="810"/>
    <x v="198"/>
    <x v="809"/>
    <x v="0"/>
    <x v="42"/>
    <x v="4"/>
    <x v="4"/>
    <x v="2"/>
    <n v="4"/>
    <n v="25"/>
    <n v="100"/>
  </r>
  <r>
    <n v="811"/>
    <x v="79"/>
    <x v="810"/>
    <x v="0"/>
    <x v="39"/>
    <x v="3"/>
    <x v="3"/>
    <x v="0"/>
    <n v="2"/>
    <n v="25"/>
    <n v="50"/>
  </r>
  <r>
    <n v="812"/>
    <x v="281"/>
    <x v="811"/>
    <x v="0"/>
    <x v="14"/>
    <x v="5"/>
    <x v="5"/>
    <x v="2"/>
    <n v="3"/>
    <n v="25"/>
    <n v="75"/>
  </r>
  <r>
    <n v="813"/>
    <x v="99"/>
    <x v="812"/>
    <x v="0"/>
    <x v="8"/>
    <x v="4"/>
    <x v="4"/>
    <x v="2"/>
    <n v="3"/>
    <n v="50"/>
    <n v="150"/>
  </r>
  <r>
    <n v="814"/>
    <x v="328"/>
    <x v="813"/>
    <x v="1"/>
    <x v="42"/>
    <x v="4"/>
    <x v="4"/>
    <x v="1"/>
    <n v="1"/>
    <n v="500"/>
    <n v="500"/>
  </r>
  <r>
    <n v="815"/>
    <x v="286"/>
    <x v="814"/>
    <x v="1"/>
    <x v="25"/>
    <x v="4"/>
    <x v="4"/>
    <x v="1"/>
    <n v="3"/>
    <n v="25"/>
    <n v="75"/>
  </r>
  <r>
    <n v="816"/>
    <x v="269"/>
    <x v="815"/>
    <x v="0"/>
    <x v="16"/>
    <x v="2"/>
    <x v="2"/>
    <x v="0"/>
    <n v="2"/>
    <n v="500"/>
    <n v="1000"/>
  </r>
  <r>
    <n v="817"/>
    <x v="315"/>
    <x v="816"/>
    <x v="0"/>
    <x v="4"/>
    <x v="1"/>
    <x v="1"/>
    <x v="0"/>
    <n v="4"/>
    <n v="50"/>
    <n v="200"/>
  </r>
  <r>
    <n v="818"/>
    <x v="88"/>
    <x v="817"/>
    <x v="0"/>
    <x v="4"/>
    <x v="1"/>
    <x v="1"/>
    <x v="2"/>
    <n v="1"/>
    <n v="500"/>
    <n v="500"/>
  </r>
  <r>
    <n v="819"/>
    <x v="139"/>
    <x v="818"/>
    <x v="1"/>
    <x v="10"/>
    <x v="0"/>
    <x v="0"/>
    <x v="0"/>
    <n v="2"/>
    <n v="50"/>
    <n v="100"/>
  </r>
  <r>
    <n v="820"/>
    <x v="4"/>
    <x v="819"/>
    <x v="0"/>
    <x v="19"/>
    <x v="2"/>
    <x v="2"/>
    <x v="2"/>
    <n v="4"/>
    <n v="50"/>
    <n v="200"/>
  </r>
  <r>
    <n v="821"/>
    <x v="10"/>
    <x v="820"/>
    <x v="0"/>
    <x v="19"/>
    <x v="2"/>
    <x v="2"/>
    <x v="2"/>
    <n v="1"/>
    <n v="300"/>
    <n v="300"/>
  </r>
  <r>
    <n v="822"/>
    <x v="29"/>
    <x v="821"/>
    <x v="1"/>
    <x v="8"/>
    <x v="4"/>
    <x v="4"/>
    <x v="0"/>
    <n v="3"/>
    <n v="50"/>
    <n v="150"/>
  </r>
  <r>
    <n v="823"/>
    <x v="304"/>
    <x v="822"/>
    <x v="1"/>
    <x v="37"/>
    <x v="4"/>
    <x v="4"/>
    <x v="2"/>
    <n v="2"/>
    <n v="50"/>
    <n v="100"/>
  </r>
  <r>
    <n v="824"/>
    <x v="179"/>
    <x v="823"/>
    <x v="0"/>
    <x v="7"/>
    <x v="3"/>
    <x v="3"/>
    <x v="1"/>
    <n v="4"/>
    <n v="30"/>
    <n v="120"/>
  </r>
  <r>
    <n v="825"/>
    <x v="300"/>
    <x v="824"/>
    <x v="1"/>
    <x v="6"/>
    <x v="2"/>
    <x v="2"/>
    <x v="0"/>
    <n v="1"/>
    <n v="25"/>
    <n v="25"/>
  </r>
  <r>
    <n v="826"/>
    <x v="218"/>
    <x v="825"/>
    <x v="1"/>
    <x v="6"/>
    <x v="2"/>
    <x v="2"/>
    <x v="1"/>
    <n v="1"/>
    <n v="300"/>
    <n v="300"/>
  </r>
  <r>
    <n v="827"/>
    <x v="289"/>
    <x v="826"/>
    <x v="0"/>
    <x v="39"/>
    <x v="3"/>
    <x v="3"/>
    <x v="0"/>
    <n v="3"/>
    <n v="300"/>
    <n v="900"/>
  </r>
  <r>
    <n v="828"/>
    <x v="174"/>
    <x v="827"/>
    <x v="1"/>
    <x v="44"/>
    <x v="0"/>
    <x v="0"/>
    <x v="2"/>
    <n v="4"/>
    <n v="300"/>
    <n v="1200"/>
  </r>
  <r>
    <n v="829"/>
    <x v="37"/>
    <x v="828"/>
    <x v="0"/>
    <x v="39"/>
    <x v="3"/>
    <x v="3"/>
    <x v="0"/>
    <n v="3"/>
    <n v="30"/>
    <n v="90"/>
  </r>
  <r>
    <n v="830"/>
    <x v="36"/>
    <x v="829"/>
    <x v="1"/>
    <x v="12"/>
    <x v="3"/>
    <x v="3"/>
    <x v="1"/>
    <n v="3"/>
    <n v="50"/>
    <n v="150"/>
  </r>
  <r>
    <n v="831"/>
    <x v="267"/>
    <x v="830"/>
    <x v="0"/>
    <x v="15"/>
    <x v="1"/>
    <x v="1"/>
    <x v="2"/>
    <n v="4"/>
    <n v="25"/>
    <n v="100"/>
  </r>
  <r>
    <n v="832"/>
    <x v="296"/>
    <x v="831"/>
    <x v="0"/>
    <x v="16"/>
    <x v="2"/>
    <x v="2"/>
    <x v="0"/>
    <n v="4"/>
    <n v="500"/>
    <n v="2000"/>
  </r>
  <r>
    <n v="833"/>
    <x v="83"/>
    <x v="832"/>
    <x v="0"/>
    <x v="13"/>
    <x v="2"/>
    <x v="2"/>
    <x v="0"/>
    <n v="4"/>
    <n v="50"/>
    <n v="200"/>
  </r>
  <r>
    <n v="834"/>
    <x v="194"/>
    <x v="833"/>
    <x v="1"/>
    <x v="37"/>
    <x v="4"/>
    <x v="4"/>
    <x v="0"/>
    <n v="2"/>
    <n v="30"/>
    <n v="60"/>
  </r>
  <r>
    <n v="835"/>
    <x v="206"/>
    <x v="834"/>
    <x v="0"/>
    <x v="3"/>
    <x v="0"/>
    <x v="0"/>
    <x v="1"/>
    <n v="4"/>
    <n v="50"/>
    <n v="200"/>
  </r>
  <r>
    <n v="836"/>
    <x v="90"/>
    <x v="835"/>
    <x v="1"/>
    <x v="11"/>
    <x v="1"/>
    <x v="1"/>
    <x v="1"/>
    <n v="1"/>
    <n v="50"/>
    <n v="50"/>
  </r>
  <r>
    <n v="837"/>
    <x v="68"/>
    <x v="836"/>
    <x v="0"/>
    <x v="18"/>
    <x v="5"/>
    <x v="5"/>
    <x v="0"/>
    <n v="3"/>
    <n v="30"/>
    <n v="90"/>
  </r>
  <r>
    <n v="838"/>
    <x v="305"/>
    <x v="837"/>
    <x v="0"/>
    <x v="16"/>
    <x v="2"/>
    <x v="2"/>
    <x v="2"/>
    <n v="2"/>
    <n v="300"/>
    <n v="600"/>
  </r>
  <r>
    <n v="839"/>
    <x v="33"/>
    <x v="838"/>
    <x v="1"/>
    <x v="29"/>
    <x v="5"/>
    <x v="5"/>
    <x v="2"/>
    <n v="4"/>
    <n v="300"/>
    <n v="1200"/>
  </r>
  <r>
    <n v="840"/>
    <x v="329"/>
    <x v="839"/>
    <x v="0"/>
    <x v="17"/>
    <x v="3"/>
    <x v="3"/>
    <x v="1"/>
    <n v="2"/>
    <n v="25"/>
    <n v="50"/>
  </r>
  <r>
    <n v="841"/>
    <x v="113"/>
    <x v="840"/>
    <x v="0"/>
    <x v="33"/>
    <x v="0"/>
    <x v="0"/>
    <x v="2"/>
    <n v="4"/>
    <n v="25"/>
    <n v="100"/>
  </r>
  <r>
    <n v="842"/>
    <x v="24"/>
    <x v="841"/>
    <x v="1"/>
    <x v="16"/>
    <x v="2"/>
    <x v="2"/>
    <x v="1"/>
    <n v="2"/>
    <n v="300"/>
    <n v="600"/>
  </r>
  <r>
    <n v="843"/>
    <x v="247"/>
    <x v="842"/>
    <x v="0"/>
    <x v="34"/>
    <x v="1"/>
    <x v="1"/>
    <x v="0"/>
    <n v="3"/>
    <n v="500"/>
    <n v="1500"/>
  </r>
  <r>
    <n v="844"/>
    <x v="205"/>
    <x v="843"/>
    <x v="0"/>
    <x v="10"/>
    <x v="0"/>
    <x v="0"/>
    <x v="1"/>
    <n v="3"/>
    <n v="50"/>
    <n v="150"/>
  </r>
  <r>
    <n v="845"/>
    <x v="121"/>
    <x v="844"/>
    <x v="0"/>
    <x v="31"/>
    <x v="4"/>
    <x v="4"/>
    <x v="1"/>
    <n v="1"/>
    <n v="500"/>
    <n v="500"/>
  </r>
  <r>
    <n v="846"/>
    <x v="161"/>
    <x v="845"/>
    <x v="0"/>
    <x v="13"/>
    <x v="2"/>
    <x v="2"/>
    <x v="0"/>
    <n v="1"/>
    <n v="50"/>
    <n v="50"/>
  </r>
  <r>
    <n v="847"/>
    <x v="181"/>
    <x v="846"/>
    <x v="1"/>
    <x v="18"/>
    <x v="5"/>
    <x v="5"/>
    <x v="2"/>
    <n v="4"/>
    <n v="300"/>
    <n v="1200"/>
  </r>
  <r>
    <n v="848"/>
    <x v="146"/>
    <x v="847"/>
    <x v="1"/>
    <x v="7"/>
    <x v="3"/>
    <x v="3"/>
    <x v="1"/>
    <n v="3"/>
    <n v="25"/>
    <n v="75"/>
  </r>
  <r>
    <n v="849"/>
    <x v="145"/>
    <x v="848"/>
    <x v="0"/>
    <x v="40"/>
    <x v="0"/>
    <x v="0"/>
    <x v="1"/>
    <n v="2"/>
    <n v="25"/>
    <n v="50"/>
  </r>
  <r>
    <n v="850"/>
    <x v="180"/>
    <x v="849"/>
    <x v="1"/>
    <x v="1"/>
    <x v="1"/>
    <x v="1"/>
    <x v="0"/>
    <n v="2"/>
    <n v="500"/>
    <n v="1000"/>
  </r>
  <r>
    <n v="851"/>
    <x v="140"/>
    <x v="850"/>
    <x v="0"/>
    <x v="40"/>
    <x v="0"/>
    <x v="0"/>
    <x v="2"/>
    <n v="2"/>
    <n v="25"/>
    <n v="50"/>
  </r>
  <r>
    <n v="852"/>
    <x v="205"/>
    <x v="851"/>
    <x v="1"/>
    <x v="41"/>
    <x v="2"/>
    <x v="2"/>
    <x v="1"/>
    <n v="1"/>
    <n v="300"/>
    <n v="300"/>
  </r>
  <r>
    <n v="853"/>
    <x v="145"/>
    <x v="852"/>
    <x v="0"/>
    <x v="34"/>
    <x v="1"/>
    <x v="1"/>
    <x v="0"/>
    <n v="2"/>
    <n v="500"/>
    <n v="1000"/>
  </r>
  <r>
    <n v="854"/>
    <x v="156"/>
    <x v="853"/>
    <x v="0"/>
    <x v="38"/>
    <x v="1"/>
    <x v="1"/>
    <x v="1"/>
    <n v="1"/>
    <n v="50"/>
    <n v="50"/>
  </r>
  <r>
    <n v="855"/>
    <x v="152"/>
    <x v="854"/>
    <x v="0"/>
    <x v="31"/>
    <x v="4"/>
    <x v="4"/>
    <x v="0"/>
    <n v="1"/>
    <n v="25"/>
    <n v="25"/>
  </r>
  <r>
    <n v="856"/>
    <x v="188"/>
    <x v="855"/>
    <x v="0"/>
    <x v="31"/>
    <x v="4"/>
    <x v="4"/>
    <x v="2"/>
    <n v="4"/>
    <n v="30"/>
    <n v="120"/>
  </r>
  <r>
    <n v="857"/>
    <x v="330"/>
    <x v="856"/>
    <x v="0"/>
    <x v="43"/>
    <x v="4"/>
    <x v="4"/>
    <x v="2"/>
    <n v="2"/>
    <n v="25"/>
    <n v="50"/>
  </r>
  <r>
    <n v="858"/>
    <x v="331"/>
    <x v="857"/>
    <x v="0"/>
    <x v="9"/>
    <x v="1"/>
    <x v="1"/>
    <x v="2"/>
    <n v="2"/>
    <n v="50"/>
    <n v="100"/>
  </r>
  <r>
    <n v="859"/>
    <x v="27"/>
    <x v="858"/>
    <x v="1"/>
    <x v="37"/>
    <x v="4"/>
    <x v="4"/>
    <x v="2"/>
    <n v="3"/>
    <n v="500"/>
    <n v="1500"/>
  </r>
  <r>
    <n v="860"/>
    <x v="332"/>
    <x v="859"/>
    <x v="0"/>
    <x v="7"/>
    <x v="3"/>
    <x v="3"/>
    <x v="1"/>
    <n v="4"/>
    <n v="50"/>
    <n v="200"/>
  </r>
  <r>
    <n v="861"/>
    <x v="15"/>
    <x v="860"/>
    <x v="1"/>
    <x v="41"/>
    <x v="2"/>
    <x v="2"/>
    <x v="1"/>
    <n v="3"/>
    <n v="30"/>
    <n v="90"/>
  </r>
  <r>
    <n v="862"/>
    <x v="50"/>
    <x v="861"/>
    <x v="0"/>
    <x v="20"/>
    <x v="1"/>
    <x v="1"/>
    <x v="2"/>
    <n v="4"/>
    <n v="300"/>
    <n v="1200"/>
  </r>
  <r>
    <n v="863"/>
    <x v="262"/>
    <x v="862"/>
    <x v="1"/>
    <x v="4"/>
    <x v="1"/>
    <x v="1"/>
    <x v="2"/>
    <n v="2"/>
    <n v="25"/>
    <n v="50"/>
  </r>
  <r>
    <n v="864"/>
    <x v="282"/>
    <x v="863"/>
    <x v="1"/>
    <x v="25"/>
    <x v="4"/>
    <x v="4"/>
    <x v="2"/>
    <n v="1"/>
    <n v="500"/>
    <n v="500"/>
  </r>
  <r>
    <n v="865"/>
    <x v="333"/>
    <x v="864"/>
    <x v="1"/>
    <x v="13"/>
    <x v="2"/>
    <x v="2"/>
    <x v="1"/>
    <n v="1"/>
    <n v="300"/>
    <n v="300"/>
  </r>
  <r>
    <n v="866"/>
    <x v="179"/>
    <x v="865"/>
    <x v="0"/>
    <x v="46"/>
    <x v="1"/>
    <x v="1"/>
    <x v="2"/>
    <n v="1"/>
    <n v="50"/>
    <n v="50"/>
  </r>
  <r>
    <n v="867"/>
    <x v="264"/>
    <x v="866"/>
    <x v="0"/>
    <x v="34"/>
    <x v="1"/>
    <x v="1"/>
    <x v="2"/>
    <n v="1"/>
    <n v="500"/>
    <n v="500"/>
  </r>
  <r>
    <n v="868"/>
    <x v="237"/>
    <x v="867"/>
    <x v="1"/>
    <x v="36"/>
    <x v="1"/>
    <x v="1"/>
    <x v="2"/>
    <n v="1"/>
    <n v="300"/>
    <n v="300"/>
  </r>
  <r>
    <n v="869"/>
    <x v="268"/>
    <x v="868"/>
    <x v="0"/>
    <x v="3"/>
    <x v="0"/>
    <x v="0"/>
    <x v="0"/>
    <n v="3"/>
    <n v="500"/>
    <n v="1500"/>
  </r>
  <r>
    <n v="870"/>
    <x v="321"/>
    <x v="869"/>
    <x v="1"/>
    <x v="6"/>
    <x v="2"/>
    <x v="2"/>
    <x v="2"/>
    <n v="4"/>
    <n v="30"/>
    <n v="120"/>
  </r>
  <r>
    <n v="871"/>
    <x v="178"/>
    <x v="870"/>
    <x v="0"/>
    <x v="17"/>
    <x v="3"/>
    <x v="3"/>
    <x v="0"/>
    <n v="2"/>
    <n v="30"/>
    <n v="60"/>
  </r>
  <r>
    <n v="872"/>
    <x v="120"/>
    <x v="871"/>
    <x v="1"/>
    <x v="7"/>
    <x v="3"/>
    <x v="3"/>
    <x v="0"/>
    <n v="3"/>
    <n v="25"/>
    <n v="75"/>
  </r>
  <r>
    <n v="873"/>
    <x v="136"/>
    <x v="872"/>
    <x v="1"/>
    <x v="15"/>
    <x v="1"/>
    <x v="1"/>
    <x v="2"/>
    <n v="4"/>
    <n v="25"/>
    <n v="100"/>
  </r>
  <r>
    <n v="874"/>
    <x v="40"/>
    <x v="873"/>
    <x v="0"/>
    <x v="43"/>
    <x v="4"/>
    <x v="4"/>
    <x v="0"/>
    <n v="1"/>
    <n v="30"/>
    <n v="30"/>
  </r>
  <r>
    <n v="875"/>
    <x v="298"/>
    <x v="874"/>
    <x v="1"/>
    <x v="25"/>
    <x v="4"/>
    <x v="4"/>
    <x v="2"/>
    <n v="4"/>
    <n v="500"/>
    <n v="2000"/>
  </r>
  <r>
    <n v="876"/>
    <x v="153"/>
    <x v="875"/>
    <x v="0"/>
    <x v="22"/>
    <x v="2"/>
    <x v="2"/>
    <x v="1"/>
    <n v="4"/>
    <n v="30"/>
    <n v="120"/>
  </r>
  <r>
    <n v="877"/>
    <x v="171"/>
    <x v="876"/>
    <x v="1"/>
    <x v="26"/>
    <x v="4"/>
    <x v="4"/>
    <x v="1"/>
    <n v="1"/>
    <n v="25"/>
    <n v="25"/>
  </r>
  <r>
    <n v="878"/>
    <x v="313"/>
    <x v="877"/>
    <x v="1"/>
    <x v="29"/>
    <x v="5"/>
    <x v="5"/>
    <x v="1"/>
    <n v="1"/>
    <n v="30"/>
    <n v="30"/>
  </r>
  <r>
    <n v="879"/>
    <x v="24"/>
    <x v="878"/>
    <x v="0"/>
    <x v="9"/>
    <x v="1"/>
    <x v="1"/>
    <x v="1"/>
    <n v="1"/>
    <n v="30"/>
    <n v="30"/>
  </r>
  <r>
    <n v="880"/>
    <x v="63"/>
    <x v="879"/>
    <x v="0"/>
    <x v="11"/>
    <x v="1"/>
    <x v="1"/>
    <x v="0"/>
    <n v="2"/>
    <n v="500"/>
    <n v="1000"/>
  </r>
  <r>
    <n v="881"/>
    <x v="79"/>
    <x v="880"/>
    <x v="0"/>
    <x v="11"/>
    <x v="1"/>
    <x v="1"/>
    <x v="2"/>
    <n v="1"/>
    <n v="300"/>
    <n v="300"/>
  </r>
  <r>
    <n v="882"/>
    <x v="264"/>
    <x v="881"/>
    <x v="1"/>
    <x v="12"/>
    <x v="3"/>
    <x v="3"/>
    <x v="2"/>
    <n v="2"/>
    <n v="25"/>
    <n v="50"/>
  </r>
  <r>
    <n v="883"/>
    <x v="119"/>
    <x v="882"/>
    <x v="0"/>
    <x v="30"/>
    <x v="0"/>
    <x v="0"/>
    <x v="2"/>
    <n v="1"/>
    <n v="500"/>
    <n v="500"/>
  </r>
  <r>
    <n v="884"/>
    <x v="310"/>
    <x v="883"/>
    <x v="1"/>
    <x v="1"/>
    <x v="1"/>
    <x v="1"/>
    <x v="1"/>
    <n v="2"/>
    <n v="30"/>
    <n v="60"/>
  </r>
  <r>
    <n v="885"/>
    <x v="163"/>
    <x v="884"/>
    <x v="1"/>
    <x v="8"/>
    <x v="4"/>
    <x v="4"/>
    <x v="1"/>
    <n v="4"/>
    <n v="30"/>
    <n v="120"/>
  </r>
  <r>
    <n v="886"/>
    <x v="55"/>
    <x v="885"/>
    <x v="0"/>
    <x v="3"/>
    <x v="0"/>
    <x v="0"/>
    <x v="2"/>
    <n v="3"/>
    <n v="300"/>
    <n v="900"/>
  </r>
  <r>
    <n v="887"/>
    <x v="86"/>
    <x v="886"/>
    <x v="0"/>
    <x v="42"/>
    <x v="4"/>
    <x v="4"/>
    <x v="1"/>
    <n v="4"/>
    <n v="25"/>
    <n v="100"/>
  </r>
  <r>
    <n v="888"/>
    <x v="163"/>
    <x v="887"/>
    <x v="1"/>
    <x v="8"/>
    <x v="4"/>
    <x v="4"/>
    <x v="2"/>
    <n v="4"/>
    <n v="25"/>
    <n v="100"/>
  </r>
  <r>
    <n v="889"/>
    <x v="45"/>
    <x v="888"/>
    <x v="1"/>
    <x v="10"/>
    <x v="0"/>
    <x v="0"/>
    <x v="2"/>
    <n v="1"/>
    <n v="50"/>
    <n v="50"/>
  </r>
  <r>
    <n v="890"/>
    <x v="156"/>
    <x v="889"/>
    <x v="0"/>
    <x v="0"/>
    <x v="0"/>
    <x v="0"/>
    <x v="2"/>
    <n v="2"/>
    <n v="25"/>
    <n v="50"/>
  </r>
  <r>
    <n v="891"/>
    <x v="334"/>
    <x v="890"/>
    <x v="0"/>
    <x v="41"/>
    <x v="2"/>
    <x v="2"/>
    <x v="2"/>
    <n v="3"/>
    <n v="300"/>
    <n v="900"/>
  </r>
  <r>
    <n v="892"/>
    <x v="55"/>
    <x v="891"/>
    <x v="0"/>
    <x v="29"/>
    <x v="5"/>
    <x v="5"/>
    <x v="2"/>
    <n v="1"/>
    <n v="50"/>
    <n v="50"/>
  </r>
  <r>
    <n v="893"/>
    <x v="35"/>
    <x v="892"/>
    <x v="0"/>
    <x v="19"/>
    <x v="2"/>
    <x v="2"/>
    <x v="2"/>
    <n v="1"/>
    <n v="50"/>
    <n v="50"/>
  </r>
  <r>
    <n v="894"/>
    <x v="328"/>
    <x v="893"/>
    <x v="0"/>
    <x v="8"/>
    <x v="4"/>
    <x v="4"/>
    <x v="2"/>
    <n v="1"/>
    <n v="30"/>
    <n v="30"/>
  </r>
  <r>
    <n v="895"/>
    <x v="247"/>
    <x v="894"/>
    <x v="1"/>
    <x v="28"/>
    <x v="4"/>
    <x v="4"/>
    <x v="1"/>
    <n v="4"/>
    <n v="30"/>
    <n v="120"/>
  </r>
  <r>
    <n v="896"/>
    <x v="28"/>
    <x v="895"/>
    <x v="1"/>
    <x v="4"/>
    <x v="1"/>
    <x v="1"/>
    <x v="2"/>
    <n v="2"/>
    <n v="25"/>
    <n v="50"/>
  </r>
  <r>
    <n v="897"/>
    <x v="335"/>
    <x v="896"/>
    <x v="1"/>
    <x v="12"/>
    <x v="3"/>
    <x v="3"/>
    <x v="2"/>
    <n v="2"/>
    <n v="50"/>
    <n v="100"/>
  </r>
  <r>
    <n v="898"/>
    <x v="113"/>
    <x v="897"/>
    <x v="1"/>
    <x v="13"/>
    <x v="2"/>
    <x v="2"/>
    <x v="1"/>
    <n v="3"/>
    <n v="30"/>
    <n v="90"/>
  </r>
  <r>
    <n v="899"/>
    <x v="242"/>
    <x v="898"/>
    <x v="0"/>
    <x v="1"/>
    <x v="1"/>
    <x v="1"/>
    <x v="1"/>
    <n v="2"/>
    <n v="300"/>
    <n v="600"/>
  </r>
  <r>
    <n v="900"/>
    <x v="62"/>
    <x v="899"/>
    <x v="0"/>
    <x v="34"/>
    <x v="1"/>
    <x v="1"/>
    <x v="1"/>
    <n v="2"/>
    <n v="30"/>
    <n v="60"/>
  </r>
  <r>
    <n v="901"/>
    <x v="294"/>
    <x v="900"/>
    <x v="0"/>
    <x v="33"/>
    <x v="0"/>
    <x v="0"/>
    <x v="2"/>
    <n v="1"/>
    <n v="30"/>
    <n v="30"/>
  </r>
  <r>
    <n v="902"/>
    <x v="207"/>
    <x v="901"/>
    <x v="1"/>
    <x v="31"/>
    <x v="4"/>
    <x v="4"/>
    <x v="0"/>
    <n v="1"/>
    <n v="50"/>
    <n v="50"/>
  </r>
  <r>
    <n v="903"/>
    <x v="60"/>
    <x v="902"/>
    <x v="1"/>
    <x v="25"/>
    <x v="4"/>
    <x v="4"/>
    <x v="0"/>
    <n v="4"/>
    <n v="50"/>
    <n v="200"/>
  </r>
  <r>
    <n v="904"/>
    <x v="336"/>
    <x v="903"/>
    <x v="0"/>
    <x v="20"/>
    <x v="1"/>
    <x v="1"/>
    <x v="1"/>
    <n v="1"/>
    <n v="500"/>
    <n v="500"/>
  </r>
  <r>
    <n v="905"/>
    <x v="128"/>
    <x v="904"/>
    <x v="0"/>
    <x v="26"/>
    <x v="4"/>
    <x v="4"/>
    <x v="0"/>
    <n v="1"/>
    <n v="300"/>
    <n v="300"/>
  </r>
  <r>
    <n v="906"/>
    <x v="234"/>
    <x v="905"/>
    <x v="1"/>
    <x v="29"/>
    <x v="5"/>
    <x v="5"/>
    <x v="1"/>
    <n v="1"/>
    <n v="50"/>
    <n v="50"/>
  </r>
  <r>
    <n v="907"/>
    <x v="199"/>
    <x v="906"/>
    <x v="1"/>
    <x v="5"/>
    <x v="2"/>
    <x v="2"/>
    <x v="2"/>
    <n v="1"/>
    <n v="25"/>
    <n v="25"/>
  </r>
  <r>
    <n v="908"/>
    <x v="167"/>
    <x v="907"/>
    <x v="0"/>
    <x v="6"/>
    <x v="2"/>
    <x v="2"/>
    <x v="0"/>
    <n v="4"/>
    <n v="300"/>
    <n v="1200"/>
  </r>
  <r>
    <n v="909"/>
    <x v="77"/>
    <x v="908"/>
    <x v="0"/>
    <x v="1"/>
    <x v="1"/>
    <x v="1"/>
    <x v="2"/>
    <n v="1"/>
    <n v="300"/>
    <n v="300"/>
  </r>
  <r>
    <n v="910"/>
    <x v="149"/>
    <x v="909"/>
    <x v="1"/>
    <x v="29"/>
    <x v="5"/>
    <x v="5"/>
    <x v="0"/>
    <n v="3"/>
    <n v="50"/>
    <n v="150"/>
  </r>
  <r>
    <n v="911"/>
    <x v="3"/>
    <x v="910"/>
    <x v="0"/>
    <x v="13"/>
    <x v="2"/>
    <x v="2"/>
    <x v="2"/>
    <n v="3"/>
    <n v="300"/>
    <n v="900"/>
  </r>
  <r>
    <n v="912"/>
    <x v="58"/>
    <x v="911"/>
    <x v="0"/>
    <x v="25"/>
    <x v="4"/>
    <x v="4"/>
    <x v="0"/>
    <n v="3"/>
    <n v="50"/>
    <n v="150"/>
  </r>
  <r>
    <n v="913"/>
    <x v="185"/>
    <x v="912"/>
    <x v="0"/>
    <x v="38"/>
    <x v="1"/>
    <x v="1"/>
    <x v="2"/>
    <n v="3"/>
    <n v="30"/>
    <n v="90"/>
  </r>
  <r>
    <n v="914"/>
    <x v="120"/>
    <x v="913"/>
    <x v="1"/>
    <x v="42"/>
    <x v="4"/>
    <x v="4"/>
    <x v="2"/>
    <n v="1"/>
    <n v="500"/>
    <n v="500"/>
  </r>
  <r>
    <n v="915"/>
    <x v="337"/>
    <x v="914"/>
    <x v="1"/>
    <x v="1"/>
    <x v="1"/>
    <x v="1"/>
    <x v="0"/>
    <n v="3"/>
    <n v="30"/>
    <n v="90"/>
  </r>
  <r>
    <n v="916"/>
    <x v="32"/>
    <x v="915"/>
    <x v="1"/>
    <x v="40"/>
    <x v="0"/>
    <x v="0"/>
    <x v="2"/>
    <n v="1"/>
    <n v="50"/>
    <n v="50"/>
  </r>
  <r>
    <n v="917"/>
    <x v="149"/>
    <x v="916"/>
    <x v="1"/>
    <x v="35"/>
    <x v="4"/>
    <x v="4"/>
    <x v="2"/>
    <n v="4"/>
    <n v="50"/>
    <n v="200"/>
  </r>
  <r>
    <n v="918"/>
    <x v="250"/>
    <x v="917"/>
    <x v="1"/>
    <x v="13"/>
    <x v="2"/>
    <x v="2"/>
    <x v="2"/>
    <n v="3"/>
    <n v="30"/>
    <n v="90"/>
  </r>
  <r>
    <n v="919"/>
    <x v="331"/>
    <x v="918"/>
    <x v="1"/>
    <x v="11"/>
    <x v="1"/>
    <x v="1"/>
    <x v="0"/>
    <n v="2"/>
    <n v="25"/>
    <n v="50"/>
  </r>
  <r>
    <n v="920"/>
    <x v="7"/>
    <x v="919"/>
    <x v="1"/>
    <x v="20"/>
    <x v="1"/>
    <x v="1"/>
    <x v="0"/>
    <n v="3"/>
    <n v="25"/>
    <n v="75"/>
  </r>
  <r>
    <n v="921"/>
    <x v="326"/>
    <x v="920"/>
    <x v="0"/>
    <x v="25"/>
    <x v="4"/>
    <x v="4"/>
    <x v="2"/>
    <n v="3"/>
    <n v="25"/>
    <n v="75"/>
  </r>
  <r>
    <n v="922"/>
    <x v="338"/>
    <x v="921"/>
    <x v="0"/>
    <x v="41"/>
    <x v="2"/>
    <x v="2"/>
    <x v="2"/>
    <n v="1"/>
    <n v="50"/>
    <n v="50"/>
  </r>
  <r>
    <n v="923"/>
    <x v="232"/>
    <x v="922"/>
    <x v="0"/>
    <x v="40"/>
    <x v="0"/>
    <x v="0"/>
    <x v="0"/>
    <n v="3"/>
    <n v="300"/>
    <n v="900"/>
  </r>
  <r>
    <n v="924"/>
    <x v="261"/>
    <x v="923"/>
    <x v="0"/>
    <x v="28"/>
    <x v="4"/>
    <x v="4"/>
    <x v="0"/>
    <n v="2"/>
    <n v="50"/>
    <n v="100"/>
  </r>
  <r>
    <n v="925"/>
    <x v="339"/>
    <x v="924"/>
    <x v="0"/>
    <x v="36"/>
    <x v="1"/>
    <x v="1"/>
    <x v="2"/>
    <n v="1"/>
    <n v="300"/>
    <n v="300"/>
  </r>
  <r>
    <n v="926"/>
    <x v="306"/>
    <x v="925"/>
    <x v="0"/>
    <x v="11"/>
    <x v="1"/>
    <x v="1"/>
    <x v="2"/>
    <n v="1"/>
    <n v="30"/>
    <n v="30"/>
  </r>
  <r>
    <n v="927"/>
    <x v="33"/>
    <x v="926"/>
    <x v="0"/>
    <x v="22"/>
    <x v="2"/>
    <x v="2"/>
    <x v="2"/>
    <n v="4"/>
    <n v="500"/>
    <n v="2000"/>
  </r>
  <r>
    <n v="928"/>
    <x v="334"/>
    <x v="927"/>
    <x v="1"/>
    <x v="10"/>
    <x v="0"/>
    <x v="0"/>
    <x v="1"/>
    <n v="4"/>
    <n v="300"/>
    <n v="1200"/>
  </r>
  <r>
    <n v="929"/>
    <x v="246"/>
    <x v="928"/>
    <x v="1"/>
    <x v="9"/>
    <x v="1"/>
    <x v="1"/>
    <x v="0"/>
    <n v="3"/>
    <n v="25"/>
    <n v="75"/>
  </r>
  <r>
    <n v="930"/>
    <x v="318"/>
    <x v="929"/>
    <x v="0"/>
    <x v="31"/>
    <x v="4"/>
    <x v="4"/>
    <x v="1"/>
    <n v="4"/>
    <n v="50"/>
    <n v="200"/>
  </r>
  <r>
    <n v="931"/>
    <x v="211"/>
    <x v="930"/>
    <x v="0"/>
    <x v="4"/>
    <x v="1"/>
    <x v="1"/>
    <x v="0"/>
    <n v="4"/>
    <n v="30"/>
    <n v="120"/>
  </r>
  <r>
    <n v="932"/>
    <x v="122"/>
    <x v="931"/>
    <x v="1"/>
    <x v="5"/>
    <x v="2"/>
    <x v="2"/>
    <x v="0"/>
    <n v="4"/>
    <n v="25"/>
    <n v="100"/>
  </r>
  <r>
    <n v="933"/>
    <x v="89"/>
    <x v="932"/>
    <x v="0"/>
    <x v="11"/>
    <x v="1"/>
    <x v="1"/>
    <x v="0"/>
    <n v="1"/>
    <n v="30"/>
    <n v="30"/>
  </r>
  <r>
    <n v="934"/>
    <x v="87"/>
    <x v="933"/>
    <x v="0"/>
    <x v="4"/>
    <x v="1"/>
    <x v="1"/>
    <x v="0"/>
    <n v="1"/>
    <n v="500"/>
    <n v="500"/>
  </r>
  <r>
    <n v="935"/>
    <x v="331"/>
    <x v="934"/>
    <x v="1"/>
    <x v="0"/>
    <x v="0"/>
    <x v="0"/>
    <x v="0"/>
    <n v="1"/>
    <n v="50"/>
    <n v="50"/>
  </r>
  <r>
    <n v="936"/>
    <x v="227"/>
    <x v="935"/>
    <x v="0"/>
    <x v="35"/>
    <x v="4"/>
    <x v="4"/>
    <x v="0"/>
    <n v="4"/>
    <n v="50"/>
    <n v="200"/>
  </r>
  <r>
    <n v="937"/>
    <x v="54"/>
    <x v="936"/>
    <x v="1"/>
    <x v="17"/>
    <x v="3"/>
    <x v="3"/>
    <x v="0"/>
    <n v="1"/>
    <n v="500"/>
    <n v="500"/>
  </r>
  <r>
    <n v="938"/>
    <x v="292"/>
    <x v="937"/>
    <x v="0"/>
    <x v="19"/>
    <x v="2"/>
    <x v="2"/>
    <x v="1"/>
    <n v="4"/>
    <n v="50"/>
    <n v="200"/>
  </r>
  <r>
    <n v="939"/>
    <x v="244"/>
    <x v="938"/>
    <x v="1"/>
    <x v="6"/>
    <x v="2"/>
    <x v="2"/>
    <x v="2"/>
    <n v="1"/>
    <n v="300"/>
    <n v="300"/>
  </r>
  <r>
    <n v="940"/>
    <x v="185"/>
    <x v="939"/>
    <x v="1"/>
    <x v="29"/>
    <x v="5"/>
    <x v="5"/>
    <x v="2"/>
    <n v="1"/>
    <n v="30"/>
    <n v="30"/>
  </r>
  <r>
    <n v="941"/>
    <x v="309"/>
    <x v="940"/>
    <x v="1"/>
    <x v="35"/>
    <x v="4"/>
    <x v="4"/>
    <x v="1"/>
    <n v="2"/>
    <n v="25"/>
    <n v="50"/>
  </r>
  <r>
    <n v="942"/>
    <x v="253"/>
    <x v="941"/>
    <x v="0"/>
    <x v="25"/>
    <x v="4"/>
    <x v="4"/>
    <x v="1"/>
    <n v="3"/>
    <n v="500"/>
    <n v="1500"/>
  </r>
  <r>
    <n v="943"/>
    <x v="230"/>
    <x v="942"/>
    <x v="1"/>
    <x v="35"/>
    <x v="4"/>
    <x v="4"/>
    <x v="1"/>
    <n v="4"/>
    <n v="300"/>
    <n v="1200"/>
  </r>
  <r>
    <n v="944"/>
    <x v="284"/>
    <x v="943"/>
    <x v="0"/>
    <x v="24"/>
    <x v="2"/>
    <x v="2"/>
    <x v="1"/>
    <n v="2"/>
    <n v="25"/>
    <n v="50"/>
  </r>
  <r>
    <n v="945"/>
    <x v="146"/>
    <x v="944"/>
    <x v="0"/>
    <x v="4"/>
    <x v="1"/>
    <x v="1"/>
    <x v="0"/>
    <n v="1"/>
    <n v="25"/>
    <n v="25"/>
  </r>
  <r>
    <n v="946"/>
    <x v="193"/>
    <x v="945"/>
    <x v="0"/>
    <x v="17"/>
    <x v="3"/>
    <x v="3"/>
    <x v="2"/>
    <n v="4"/>
    <n v="500"/>
    <n v="2000"/>
  </r>
  <r>
    <n v="947"/>
    <x v="340"/>
    <x v="946"/>
    <x v="0"/>
    <x v="2"/>
    <x v="2"/>
    <x v="2"/>
    <x v="0"/>
    <n v="1"/>
    <n v="300"/>
    <n v="300"/>
  </r>
  <r>
    <n v="948"/>
    <x v="81"/>
    <x v="947"/>
    <x v="1"/>
    <x v="9"/>
    <x v="1"/>
    <x v="1"/>
    <x v="2"/>
    <n v="3"/>
    <n v="25"/>
    <n v="75"/>
  </r>
  <r>
    <n v="949"/>
    <x v="341"/>
    <x v="948"/>
    <x v="1"/>
    <x v="41"/>
    <x v="2"/>
    <x v="2"/>
    <x v="2"/>
    <n v="2"/>
    <n v="25"/>
    <n v="50"/>
  </r>
  <r>
    <n v="950"/>
    <x v="155"/>
    <x v="949"/>
    <x v="0"/>
    <x v="32"/>
    <x v="0"/>
    <x v="0"/>
    <x v="1"/>
    <n v="3"/>
    <n v="300"/>
    <n v="900"/>
  </r>
  <r>
    <n v="951"/>
    <x v="113"/>
    <x v="950"/>
    <x v="0"/>
    <x v="44"/>
    <x v="0"/>
    <x v="0"/>
    <x v="0"/>
    <n v="2"/>
    <n v="50"/>
    <n v="100"/>
  </r>
  <r>
    <n v="952"/>
    <x v="52"/>
    <x v="951"/>
    <x v="1"/>
    <x v="35"/>
    <x v="4"/>
    <x v="4"/>
    <x v="1"/>
    <n v="1"/>
    <n v="25"/>
    <n v="25"/>
  </r>
  <r>
    <n v="953"/>
    <x v="164"/>
    <x v="952"/>
    <x v="0"/>
    <x v="5"/>
    <x v="2"/>
    <x v="2"/>
    <x v="0"/>
    <n v="3"/>
    <n v="30"/>
    <n v="90"/>
  </r>
  <r>
    <n v="954"/>
    <x v="223"/>
    <x v="953"/>
    <x v="1"/>
    <x v="2"/>
    <x v="2"/>
    <x v="2"/>
    <x v="2"/>
    <n v="3"/>
    <n v="300"/>
    <n v="900"/>
  </r>
  <r>
    <n v="955"/>
    <x v="37"/>
    <x v="954"/>
    <x v="0"/>
    <x v="26"/>
    <x v="4"/>
    <x v="4"/>
    <x v="1"/>
    <n v="1"/>
    <n v="25"/>
    <n v="25"/>
  </r>
  <r>
    <n v="956"/>
    <x v="304"/>
    <x v="955"/>
    <x v="0"/>
    <x v="4"/>
    <x v="1"/>
    <x v="1"/>
    <x v="1"/>
    <n v="3"/>
    <n v="500"/>
    <n v="1500"/>
  </r>
  <r>
    <n v="957"/>
    <x v="196"/>
    <x v="956"/>
    <x v="1"/>
    <x v="43"/>
    <x v="4"/>
    <x v="4"/>
    <x v="2"/>
    <n v="4"/>
    <n v="30"/>
    <n v="120"/>
  </r>
  <r>
    <n v="958"/>
    <x v="132"/>
    <x v="957"/>
    <x v="0"/>
    <x v="17"/>
    <x v="3"/>
    <x v="3"/>
    <x v="2"/>
    <n v="2"/>
    <n v="25"/>
    <n v="50"/>
  </r>
  <r>
    <n v="959"/>
    <x v="28"/>
    <x v="958"/>
    <x v="1"/>
    <x v="13"/>
    <x v="2"/>
    <x v="2"/>
    <x v="2"/>
    <n v="2"/>
    <n v="30"/>
    <n v="60"/>
  </r>
  <r>
    <n v="960"/>
    <x v="102"/>
    <x v="959"/>
    <x v="0"/>
    <x v="42"/>
    <x v="4"/>
    <x v="4"/>
    <x v="1"/>
    <n v="2"/>
    <n v="30"/>
    <n v="60"/>
  </r>
  <r>
    <n v="961"/>
    <x v="264"/>
    <x v="960"/>
    <x v="0"/>
    <x v="45"/>
    <x v="4"/>
    <x v="4"/>
    <x v="0"/>
    <n v="4"/>
    <n v="50"/>
    <n v="200"/>
  </r>
  <r>
    <n v="962"/>
    <x v="218"/>
    <x v="961"/>
    <x v="0"/>
    <x v="24"/>
    <x v="2"/>
    <x v="2"/>
    <x v="1"/>
    <n v="2"/>
    <n v="30"/>
    <n v="60"/>
  </r>
  <r>
    <n v="963"/>
    <x v="220"/>
    <x v="962"/>
    <x v="1"/>
    <x v="28"/>
    <x v="4"/>
    <x v="4"/>
    <x v="0"/>
    <n v="1"/>
    <n v="50"/>
    <n v="50"/>
  </r>
  <r>
    <n v="964"/>
    <x v="169"/>
    <x v="963"/>
    <x v="0"/>
    <x v="46"/>
    <x v="1"/>
    <x v="1"/>
    <x v="1"/>
    <n v="3"/>
    <n v="300"/>
    <n v="900"/>
  </r>
  <r>
    <n v="965"/>
    <x v="289"/>
    <x v="964"/>
    <x v="0"/>
    <x v="11"/>
    <x v="1"/>
    <x v="1"/>
    <x v="1"/>
    <n v="4"/>
    <n v="50"/>
    <n v="200"/>
  </r>
  <r>
    <n v="966"/>
    <x v="189"/>
    <x v="965"/>
    <x v="0"/>
    <x v="43"/>
    <x v="4"/>
    <x v="4"/>
    <x v="2"/>
    <n v="2"/>
    <n v="500"/>
    <n v="1000"/>
  </r>
  <r>
    <n v="967"/>
    <x v="342"/>
    <x v="966"/>
    <x v="0"/>
    <x v="17"/>
    <x v="3"/>
    <x v="3"/>
    <x v="0"/>
    <n v="1"/>
    <n v="25"/>
    <n v="25"/>
  </r>
  <r>
    <n v="968"/>
    <x v="131"/>
    <x v="967"/>
    <x v="1"/>
    <x v="27"/>
    <x v="2"/>
    <x v="2"/>
    <x v="1"/>
    <n v="3"/>
    <n v="300"/>
    <n v="900"/>
  </r>
  <r>
    <n v="969"/>
    <x v="90"/>
    <x v="968"/>
    <x v="1"/>
    <x v="30"/>
    <x v="0"/>
    <x v="0"/>
    <x v="1"/>
    <n v="3"/>
    <n v="300"/>
    <n v="900"/>
  </r>
  <r>
    <n v="970"/>
    <x v="42"/>
    <x v="969"/>
    <x v="0"/>
    <x v="42"/>
    <x v="4"/>
    <x v="4"/>
    <x v="2"/>
    <n v="4"/>
    <n v="500"/>
    <n v="2000"/>
  </r>
  <r>
    <n v="971"/>
    <x v="59"/>
    <x v="970"/>
    <x v="1"/>
    <x v="15"/>
    <x v="1"/>
    <x v="1"/>
    <x v="2"/>
    <n v="4"/>
    <n v="50"/>
    <n v="200"/>
  </r>
  <r>
    <n v="972"/>
    <x v="213"/>
    <x v="971"/>
    <x v="0"/>
    <x v="19"/>
    <x v="2"/>
    <x v="2"/>
    <x v="0"/>
    <n v="4"/>
    <n v="25"/>
    <n v="100"/>
  </r>
  <r>
    <n v="973"/>
    <x v="125"/>
    <x v="972"/>
    <x v="0"/>
    <x v="43"/>
    <x v="4"/>
    <x v="4"/>
    <x v="1"/>
    <n v="1"/>
    <n v="50"/>
    <n v="50"/>
  </r>
  <r>
    <n v="974"/>
    <x v="143"/>
    <x v="973"/>
    <x v="0"/>
    <x v="16"/>
    <x v="2"/>
    <x v="2"/>
    <x v="0"/>
    <n v="1"/>
    <n v="30"/>
    <n v="30"/>
  </r>
  <r>
    <n v="975"/>
    <x v="343"/>
    <x v="974"/>
    <x v="1"/>
    <x v="37"/>
    <x v="4"/>
    <x v="4"/>
    <x v="1"/>
    <n v="4"/>
    <n v="50"/>
    <n v="200"/>
  </r>
  <r>
    <n v="976"/>
    <x v="49"/>
    <x v="975"/>
    <x v="1"/>
    <x v="27"/>
    <x v="2"/>
    <x v="2"/>
    <x v="0"/>
    <n v="2"/>
    <n v="300"/>
    <n v="600"/>
  </r>
  <r>
    <n v="977"/>
    <x v="195"/>
    <x v="976"/>
    <x v="1"/>
    <x v="10"/>
    <x v="0"/>
    <x v="0"/>
    <x v="2"/>
    <n v="3"/>
    <n v="25"/>
    <n v="75"/>
  </r>
  <r>
    <n v="978"/>
    <x v="125"/>
    <x v="977"/>
    <x v="1"/>
    <x v="45"/>
    <x v="4"/>
    <x v="4"/>
    <x v="1"/>
    <n v="3"/>
    <n v="50"/>
    <n v="150"/>
  </r>
  <r>
    <n v="979"/>
    <x v="126"/>
    <x v="978"/>
    <x v="1"/>
    <x v="14"/>
    <x v="5"/>
    <x v="5"/>
    <x v="0"/>
    <n v="1"/>
    <n v="25"/>
    <n v="25"/>
  </r>
  <r>
    <n v="980"/>
    <x v="277"/>
    <x v="979"/>
    <x v="1"/>
    <x v="33"/>
    <x v="0"/>
    <x v="0"/>
    <x v="2"/>
    <n v="3"/>
    <n v="25"/>
    <n v="75"/>
  </r>
  <r>
    <n v="981"/>
    <x v="304"/>
    <x v="980"/>
    <x v="1"/>
    <x v="4"/>
    <x v="1"/>
    <x v="1"/>
    <x v="2"/>
    <n v="2"/>
    <n v="30"/>
    <n v="60"/>
  </r>
  <r>
    <n v="982"/>
    <x v="80"/>
    <x v="981"/>
    <x v="1"/>
    <x v="6"/>
    <x v="2"/>
    <x v="2"/>
    <x v="0"/>
    <n v="3"/>
    <n v="30"/>
    <n v="90"/>
  </r>
  <r>
    <n v="983"/>
    <x v="215"/>
    <x v="982"/>
    <x v="1"/>
    <x v="38"/>
    <x v="1"/>
    <x v="1"/>
    <x v="1"/>
    <n v="1"/>
    <n v="300"/>
    <n v="300"/>
  </r>
  <r>
    <n v="984"/>
    <x v="261"/>
    <x v="983"/>
    <x v="0"/>
    <x v="37"/>
    <x v="4"/>
    <x v="4"/>
    <x v="1"/>
    <n v="1"/>
    <n v="500"/>
    <n v="500"/>
  </r>
  <r>
    <n v="985"/>
    <x v="337"/>
    <x v="984"/>
    <x v="1"/>
    <x v="14"/>
    <x v="5"/>
    <x v="5"/>
    <x v="2"/>
    <n v="2"/>
    <n v="25"/>
    <n v="50"/>
  </r>
  <r>
    <n v="986"/>
    <x v="13"/>
    <x v="985"/>
    <x v="1"/>
    <x v="19"/>
    <x v="2"/>
    <x v="2"/>
    <x v="1"/>
    <n v="2"/>
    <n v="500"/>
    <n v="1000"/>
  </r>
  <r>
    <n v="987"/>
    <x v="310"/>
    <x v="986"/>
    <x v="1"/>
    <x v="4"/>
    <x v="1"/>
    <x v="1"/>
    <x v="1"/>
    <n v="3"/>
    <n v="300"/>
    <n v="900"/>
  </r>
  <r>
    <n v="988"/>
    <x v="344"/>
    <x v="987"/>
    <x v="1"/>
    <x v="7"/>
    <x v="3"/>
    <x v="3"/>
    <x v="1"/>
    <n v="3"/>
    <n v="25"/>
    <n v="75"/>
  </r>
  <r>
    <n v="989"/>
    <x v="251"/>
    <x v="988"/>
    <x v="1"/>
    <x v="24"/>
    <x v="2"/>
    <x v="2"/>
    <x v="2"/>
    <n v="1"/>
    <n v="25"/>
    <n v="25"/>
  </r>
  <r>
    <n v="990"/>
    <x v="242"/>
    <x v="989"/>
    <x v="1"/>
    <x v="26"/>
    <x v="4"/>
    <x v="4"/>
    <x v="0"/>
    <n v="2"/>
    <n v="500"/>
    <n v="1000"/>
  </r>
  <r>
    <n v="991"/>
    <x v="24"/>
    <x v="990"/>
    <x v="1"/>
    <x v="0"/>
    <x v="0"/>
    <x v="0"/>
    <x v="1"/>
    <n v="2"/>
    <n v="50"/>
    <n v="100"/>
  </r>
  <r>
    <n v="992"/>
    <x v="63"/>
    <x v="991"/>
    <x v="1"/>
    <x v="35"/>
    <x v="4"/>
    <x v="4"/>
    <x v="2"/>
    <n v="2"/>
    <n v="30"/>
    <n v="60"/>
  </r>
  <r>
    <n v="993"/>
    <x v="74"/>
    <x v="992"/>
    <x v="1"/>
    <x v="27"/>
    <x v="2"/>
    <x v="2"/>
    <x v="2"/>
    <n v="3"/>
    <n v="50"/>
    <n v="150"/>
  </r>
  <r>
    <n v="994"/>
    <x v="244"/>
    <x v="993"/>
    <x v="1"/>
    <x v="25"/>
    <x v="4"/>
    <x v="4"/>
    <x v="0"/>
    <n v="2"/>
    <n v="500"/>
    <n v="1000"/>
  </r>
  <r>
    <n v="995"/>
    <x v="17"/>
    <x v="994"/>
    <x v="1"/>
    <x v="41"/>
    <x v="2"/>
    <x v="2"/>
    <x v="1"/>
    <n v="1"/>
    <n v="30"/>
    <n v="30"/>
  </r>
  <r>
    <n v="996"/>
    <x v="42"/>
    <x v="995"/>
    <x v="0"/>
    <x v="17"/>
    <x v="3"/>
    <x v="3"/>
    <x v="1"/>
    <n v="1"/>
    <n v="50"/>
    <n v="50"/>
  </r>
  <r>
    <n v="997"/>
    <x v="131"/>
    <x v="996"/>
    <x v="0"/>
    <x v="8"/>
    <x v="4"/>
    <x v="4"/>
    <x v="0"/>
    <n v="3"/>
    <n v="30"/>
    <n v="90"/>
  </r>
  <r>
    <n v="998"/>
    <x v="28"/>
    <x v="997"/>
    <x v="1"/>
    <x v="9"/>
    <x v="1"/>
    <x v="1"/>
    <x v="0"/>
    <n v="4"/>
    <n v="25"/>
    <n v="100"/>
  </r>
  <r>
    <n v="999"/>
    <x v="59"/>
    <x v="998"/>
    <x v="1"/>
    <x v="32"/>
    <x v="0"/>
    <x v="0"/>
    <x v="2"/>
    <n v="3"/>
    <n v="50"/>
    <n v="150"/>
  </r>
  <r>
    <n v="1000"/>
    <x v="22"/>
    <x v="999"/>
    <x v="0"/>
    <x v="16"/>
    <x v="2"/>
    <x v="2"/>
    <x v="2"/>
    <n v="4"/>
    <n v="30"/>
    <n v="1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n v="2"/>
    <d v="2023-02-27T00:00:00"/>
    <x v="0"/>
    <s v="Female"/>
    <n v="26"/>
    <s v="21-30"/>
    <s v="Clothing"/>
    <n v="2"/>
    <n v="500"/>
    <n v="1000"/>
  </r>
  <r>
    <n v="5"/>
    <d v="2023-05-06T00:00:00"/>
    <x v="1"/>
    <s v="Male"/>
    <n v="30"/>
    <s v="21-30"/>
    <s v="Beauty"/>
    <n v="2"/>
    <n v="50"/>
    <n v="100"/>
  </r>
  <r>
    <n v="8"/>
    <d v="2023-02-22T00:00:00"/>
    <x v="2"/>
    <s v="Male"/>
    <n v="30"/>
    <s v="21-30"/>
    <s v="Electronics"/>
    <n v="4"/>
    <n v="25"/>
    <n v="100"/>
  </r>
  <r>
    <n v="11"/>
    <d v="2023-02-14T00:00:00"/>
    <x v="3"/>
    <s v="Male"/>
    <n v="23"/>
    <s v="21-30"/>
    <s v="Clothing"/>
    <n v="2"/>
    <n v="50"/>
    <n v="100"/>
  </r>
  <r>
    <n v="13"/>
    <d v="2023-08-05T00:00:00"/>
    <x v="4"/>
    <s v="Male"/>
    <n v="22"/>
    <s v="21-30"/>
    <s v="Electronics"/>
    <n v="3"/>
    <n v="500"/>
    <n v="1500"/>
  </r>
  <r>
    <n v="17"/>
    <d v="2023-04-22T00:00:00"/>
    <x v="5"/>
    <s v="Female"/>
    <n v="27"/>
    <s v="21-30"/>
    <s v="Clothing"/>
    <n v="4"/>
    <n v="25"/>
    <n v="100"/>
  </r>
  <r>
    <n v="20"/>
    <d v="2023-11-05T00:00:00"/>
    <x v="6"/>
    <s v="Male"/>
    <n v="22"/>
    <s v="21-30"/>
    <s v="Clothing"/>
    <n v="3"/>
    <n v="300"/>
    <n v="900"/>
  </r>
  <r>
    <n v="26"/>
    <d v="2023-10-07T00:00:00"/>
    <x v="7"/>
    <s v="Female"/>
    <n v="28"/>
    <s v="21-30"/>
    <s v="Electronics"/>
    <n v="2"/>
    <n v="500"/>
    <n v="1000"/>
  </r>
  <r>
    <n v="32"/>
    <d v="2023-01-04T00:00:00"/>
    <x v="8"/>
    <s v="Male"/>
    <n v="30"/>
    <s v="21-30"/>
    <s v="Beauty"/>
    <n v="3"/>
    <n v="30"/>
    <n v="90"/>
  </r>
  <r>
    <n v="39"/>
    <d v="2023-04-21T00:00:00"/>
    <x v="9"/>
    <s v="Male"/>
    <n v="23"/>
    <s v="21-30"/>
    <s v="Clothing"/>
    <n v="4"/>
    <n v="30"/>
    <n v="120"/>
  </r>
  <r>
    <n v="42"/>
    <d v="2023-02-17T00:00:00"/>
    <x v="10"/>
    <s v="Male"/>
    <n v="22"/>
    <s v="21-30"/>
    <s v="Clothing"/>
    <n v="3"/>
    <n v="300"/>
    <n v="900"/>
  </r>
  <r>
    <n v="44"/>
    <d v="2023-02-19T00:00:00"/>
    <x v="11"/>
    <s v="Female"/>
    <n v="22"/>
    <s v="21-30"/>
    <s v="Clothing"/>
    <n v="1"/>
    <n v="25"/>
    <n v="25"/>
  </r>
  <r>
    <n v="46"/>
    <d v="2023-06-26T00:00:00"/>
    <x v="12"/>
    <s v="Female"/>
    <n v="20"/>
    <s v="10-20"/>
    <s v="Electronics"/>
    <n v="4"/>
    <n v="300"/>
    <n v="1200"/>
  </r>
  <r>
    <n v="50"/>
    <d v="2023-08-24T00:00:00"/>
    <x v="13"/>
    <s v="Female"/>
    <n v="27"/>
    <s v="21-30"/>
    <s v="Beauty"/>
    <n v="3"/>
    <n v="25"/>
    <n v="75"/>
  </r>
  <r>
    <n v="51"/>
    <d v="2023-10-02T00:00:00"/>
    <x v="14"/>
    <s v="Male"/>
    <n v="27"/>
    <s v="21-30"/>
    <s v="Beauty"/>
    <n v="3"/>
    <n v="25"/>
    <n v="75"/>
  </r>
  <r>
    <n v="56"/>
    <d v="2023-05-31T00:00:00"/>
    <x v="15"/>
    <s v="Female"/>
    <n v="26"/>
    <s v="21-30"/>
    <s v="Clothing"/>
    <n v="3"/>
    <n v="300"/>
    <n v="900"/>
  </r>
  <r>
    <n v="60"/>
    <d v="2023-10-23T00:00:00"/>
    <x v="16"/>
    <s v="Male"/>
    <n v="30"/>
    <s v="21-30"/>
    <s v="Beauty"/>
    <n v="3"/>
    <n v="50"/>
    <n v="150"/>
  </r>
  <r>
    <n v="61"/>
    <d v="2023-04-09T00:00:00"/>
    <x v="17"/>
    <s v="Male"/>
    <n v="21"/>
    <s v="21-30"/>
    <s v="Beauty"/>
    <n v="4"/>
    <n v="50"/>
    <n v="200"/>
  </r>
  <r>
    <n v="68"/>
    <d v="2023-02-10T00:00:00"/>
    <x v="18"/>
    <s v="Male"/>
    <n v="25"/>
    <s v="21-30"/>
    <s v="Electronics"/>
    <n v="1"/>
    <n v="300"/>
    <n v="300"/>
  </r>
  <r>
    <n v="72"/>
    <d v="2023-05-23T00:00:00"/>
    <x v="19"/>
    <s v="Female"/>
    <n v="20"/>
    <s v="10-20"/>
    <s v="Electronics"/>
    <n v="4"/>
    <n v="500"/>
    <n v="2000"/>
  </r>
  <r>
    <n v="73"/>
    <d v="2023-08-21T00:00:00"/>
    <x v="20"/>
    <s v="Male"/>
    <n v="29"/>
    <s v="21-30"/>
    <s v="Electronics"/>
    <n v="3"/>
    <n v="30"/>
    <n v="90"/>
  </r>
  <r>
    <n v="76"/>
    <d v="2023-03-25T00:00:00"/>
    <x v="21"/>
    <s v="Female"/>
    <n v="22"/>
    <s v="21-30"/>
    <s v="Electronics"/>
    <n v="2"/>
    <n v="50"/>
    <n v="100"/>
  </r>
  <r>
    <n v="87"/>
    <d v="2023-11-22T00:00:00"/>
    <x v="22"/>
    <s v="Female"/>
    <n v="28"/>
    <s v="21-30"/>
    <s v="Beauty"/>
    <n v="2"/>
    <n v="50"/>
    <n v="100"/>
  </r>
  <r>
    <n v="105"/>
    <d v="2023-07-25T00:00:00"/>
    <x v="23"/>
    <s v="Female"/>
    <n v="22"/>
    <s v="21-30"/>
    <s v="Electronics"/>
    <n v="1"/>
    <n v="500"/>
    <n v="500"/>
  </r>
  <r>
    <n v="107"/>
    <d v="2023-02-03T00:00:00"/>
    <x v="24"/>
    <s v="Female"/>
    <n v="21"/>
    <s v="21-30"/>
    <s v="Clothing"/>
    <n v="4"/>
    <n v="300"/>
    <n v="1200"/>
  </r>
  <r>
    <n v="108"/>
    <d v="2023-04-19T00:00:00"/>
    <x v="25"/>
    <s v="Female"/>
    <n v="27"/>
    <s v="21-30"/>
    <s v="Beauty"/>
    <n v="3"/>
    <n v="25"/>
    <n v="75"/>
  </r>
  <r>
    <n v="110"/>
    <d v="2023-06-11T00:00:00"/>
    <x v="26"/>
    <s v="Male"/>
    <n v="27"/>
    <s v="21-30"/>
    <s v="Clothing"/>
    <n v="3"/>
    <n v="300"/>
    <n v="900"/>
  </r>
  <r>
    <n v="114"/>
    <d v="2023-07-22T00:00:00"/>
    <x v="27"/>
    <s v="Female"/>
    <n v="22"/>
    <s v="21-30"/>
    <s v="Beauty"/>
    <n v="4"/>
    <n v="25"/>
    <n v="100"/>
  </r>
  <r>
    <n v="116"/>
    <d v="2023-08-23T00:00:00"/>
    <x v="28"/>
    <s v="Female"/>
    <n v="23"/>
    <s v="21-30"/>
    <s v="Clothing"/>
    <n v="1"/>
    <n v="30"/>
    <n v="30"/>
  </r>
  <r>
    <n v="118"/>
    <d v="2023-05-16T00:00:00"/>
    <x v="29"/>
    <s v="Female"/>
    <n v="30"/>
    <s v="21-30"/>
    <s v="Electronics"/>
    <n v="4"/>
    <n v="500"/>
    <n v="2000"/>
  </r>
  <r>
    <n v="121"/>
    <d v="2023-10-15T00:00:00"/>
    <x v="30"/>
    <s v="Female"/>
    <n v="28"/>
    <s v="21-30"/>
    <s v="Electronics"/>
    <n v="4"/>
    <n v="50"/>
    <n v="200"/>
  </r>
  <r>
    <n v="126"/>
    <d v="2023-10-26T00:00:00"/>
    <x v="31"/>
    <s v="Female"/>
    <n v="28"/>
    <s v="21-30"/>
    <s v="Clothing"/>
    <n v="3"/>
    <n v="30"/>
    <n v="90"/>
  </r>
  <r>
    <n v="128"/>
    <d v="2023-07-05T00:00:00"/>
    <x v="32"/>
    <s v="Male"/>
    <n v="25"/>
    <s v="21-30"/>
    <s v="Beauty"/>
    <n v="1"/>
    <n v="500"/>
    <n v="500"/>
  </r>
  <r>
    <n v="129"/>
    <d v="2023-04-23T00:00:00"/>
    <x v="33"/>
    <s v="Female"/>
    <n v="21"/>
    <s v="21-30"/>
    <s v="Beauty"/>
    <n v="2"/>
    <n v="300"/>
    <n v="600"/>
  </r>
  <r>
    <n v="131"/>
    <d v="2023-09-18T00:00:00"/>
    <x v="34"/>
    <s v="Female"/>
    <n v="21"/>
    <s v="21-30"/>
    <s v="Beauty"/>
    <n v="2"/>
    <n v="300"/>
    <n v="600"/>
  </r>
  <r>
    <n v="133"/>
    <d v="2023-02-16T00:00:00"/>
    <x v="35"/>
    <s v="Male"/>
    <n v="20"/>
    <s v="10-20"/>
    <s v="Electronics"/>
    <n v="3"/>
    <n v="300"/>
    <n v="900"/>
  </r>
  <r>
    <n v="135"/>
    <d v="2023-02-26T00:00:00"/>
    <x v="36"/>
    <s v="Male"/>
    <n v="20"/>
    <s v="10-20"/>
    <s v="Clothing"/>
    <n v="2"/>
    <n v="25"/>
    <n v="50"/>
  </r>
  <r>
    <n v="141"/>
    <d v="2023-11-02T00:00:00"/>
    <x v="37"/>
    <s v="Female"/>
    <n v="22"/>
    <s v="21-30"/>
    <s v="Electronics"/>
    <n v="1"/>
    <n v="50"/>
    <n v="50"/>
  </r>
  <r>
    <n v="147"/>
    <d v="2023-09-28T00:00:00"/>
    <x v="38"/>
    <s v="Male"/>
    <n v="23"/>
    <s v="21-30"/>
    <s v="Electronics"/>
    <n v="1"/>
    <n v="300"/>
    <n v="300"/>
  </r>
  <r>
    <n v="149"/>
    <d v="2023-10-11T00:00:00"/>
    <x v="39"/>
    <s v="Male"/>
    <n v="22"/>
    <s v="21-30"/>
    <s v="Clothing"/>
    <n v="3"/>
    <n v="25"/>
    <n v="75"/>
  </r>
  <r>
    <n v="151"/>
    <d v="2023-12-15T00:00:00"/>
    <x v="40"/>
    <s v="Male"/>
    <n v="29"/>
    <s v="21-30"/>
    <s v="Clothing"/>
    <n v="1"/>
    <n v="50"/>
    <n v="50"/>
  </r>
  <r>
    <n v="159"/>
    <d v="2023-05-31T00:00:00"/>
    <x v="41"/>
    <s v="Male"/>
    <n v="26"/>
    <s v="21-30"/>
    <s v="Clothing"/>
    <n v="4"/>
    <n v="50"/>
    <n v="200"/>
  </r>
  <r>
    <n v="170"/>
    <d v="2023-06-02T00:00:00"/>
    <x v="42"/>
    <s v="Female"/>
    <n v="25"/>
    <s v="21-30"/>
    <s v="Clothing"/>
    <n v="2"/>
    <n v="25"/>
    <n v="50"/>
  </r>
  <r>
    <n v="185"/>
    <d v="2023-02-27T00:00:00"/>
    <x v="43"/>
    <s v="Male"/>
    <n v="24"/>
    <s v="21-30"/>
    <s v="Clothing"/>
    <n v="1"/>
    <n v="25"/>
    <n v="25"/>
  </r>
  <r>
    <n v="186"/>
    <d v="2023-07-05T00:00:00"/>
    <x v="44"/>
    <s v="Male"/>
    <n v="20"/>
    <s v="10-20"/>
    <s v="Clothing"/>
    <n v="4"/>
    <n v="50"/>
    <n v="200"/>
  </r>
  <r>
    <n v="200"/>
    <d v="2023-09-01T00:00:00"/>
    <x v="45"/>
    <s v="Male"/>
    <n v="27"/>
    <s v="21-30"/>
    <s v="Beauty"/>
    <n v="3"/>
    <n v="50"/>
    <n v="150"/>
  </r>
  <r>
    <n v="209"/>
    <d v="2023-12-20T00:00:00"/>
    <x v="46"/>
    <s v="Female"/>
    <n v="30"/>
    <s v="21-30"/>
    <s v="Electronics"/>
    <n v="4"/>
    <n v="50"/>
    <n v="200"/>
  </r>
  <r>
    <n v="212"/>
    <d v="2023-06-09T00:00:00"/>
    <x v="47"/>
    <s v="Male"/>
    <n v="21"/>
    <s v="21-30"/>
    <s v="Clothing"/>
    <n v="3"/>
    <n v="500"/>
    <n v="1500"/>
  </r>
  <r>
    <n v="213"/>
    <d v="2023-07-24T00:00:00"/>
    <x v="48"/>
    <s v="Male"/>
    <n v="27"/>
    <s v="21-30"/>
    <s v="Beauty"/>
    <n v="3"/>
    <n v="500"/>
    <n v="1500"/>
  </r>
  <r>
    <n v="214"/>
    <d v="2023-12-10T00:00:00"/>
    <x v="49"/>
    <s v="Male"/>
    <n v="20"/>
    <s v="10-20"/>
    <s v="Beauty"/>
    <n v="2"/>
    <n v="30"/>
    <n v="60"/>
  </r>
  <r>
    <n v="224"/>
    <d v="2023-06-23T00:00:00"/>
    <x v="50"/>
    <s v="Female"/>
    <n v="25"/>
    <s v="21-30"/>
    <s v="Clothing"/>
    <n v="1"/>
    <n v="50"/>
    <n v="50"/>
  </r>
  <r>
    <n v="231"/>
    <d v="2023-01-04T00:00:00"/>
    <x v="51"/>
    <s v="Female"/>
    <n v="23"/>
    <s v="21-30"/>
    <s v="Clothing"/>
    <n v="3"/>
    <n v="50"/>
    <n v="150"/>
  </r>
  <r>
    <n v="235"/>
    <d v="2023-01-31T00:00:00"/>
    <x v="52"/>
    <s v="Female"/>
    <n v="23"/>
    <s v="21-30"/>
    <s v="Electronics"/>
    <n v="2"/>
    <n v="500"/>
    <n v="1000"/>
  </r>
  <r>
    <n v="240"/>
    <d v="2023-02-06T00:00:00"/>
    <x v="53"/>
    <s v="Female"/>
    <n v="23"/>
    <s v="21-30"/>
    <s v="Beauty"/>
    <n v="1"/>
    <n v="300"/>
    <n v="300"/>
  </r>
  <r>
    <n v="241"/>
    <d v="2023-09-21T00:00:00"/>
    <x v="54"/>
    <s v="Female"/>
    <n v="23"/>
    <s v="21-30"/>
    <s v="Electronics"/>
    <n v="3"/>
    <n v="25"/>
    <n v="75"/>
  </r>
  <r>
    <n v="242"/>
    <d v="2023-05-02T00:00:00"/>
    <x v="55"/>
    <s v="Male"/>
    <n v="21"/>
    <s v="21-30"/>
    <s v="Clothing"/>
    <n v="1"/>
    <n v="25"/>
    <n v="25"/>
  </r>
  <r>
    <n v="244"/>
    <d v="2023-12-09T00:00:00"/>
    <x v="56"/>
    <s v="Male"/>
    <n v="28"/>
    <s v="21-30"/>
    <s v="Beauty"/>
    <n v="2"/>
    <n v="50"/>
    <n v="100"/>
  </r>
  <r>
    <n v="248"/>
    <d v="2023-03-09T00:00:00"/>
    <x v="57"/>
    <s v="Male"/>
    <n v="26"/>
    <s v="21-30"/>
    <s v="Clothing"/>
    <n v="3"/>
    <n v="300"/>
    <n v="900"/>
  </r>
  <r>
    <n v="249"/>
    <d v="2023-10-20T00:00:00"/>
    <x v="58"/>
    <s v="Male"/>
    <n v="20"/>
    <s v="10-20"/>
    <s v="Clothing"/>
    <n v="1"/>
    <n v="50"/>
    <n v="50"/>
  </r>
  <r>
    <n v="256"/>
    <d v="2023-02-18T00:00:00"/>
    <x v="59"/>
    <s v="Male"/>
    <n v="23"/>
    <s v="21-30"/>
    <s v="Clothing"/>
    <n v="2"/>
    <n v="500"/>
    <n v="1000"/>
  </r>
  <r>
    <n v="260"/>
    <d v="2023-07-01T00:00:00"/>
    <x v="60"/>
    <s v="Male"/>
    <n v="28"/>
    <s v="21-30"/>
    <s v="Beauty"/>
    <n v="2"/>
    <n v="30"/>
    <n v="60"/>
  </r>
  <r>
    <n v="261"/>
    <d v="2023-08-05T00:00:00"/>
    <x v="61"/>
    <s v="Male"/>
    <n v="21"/>
    <s v="21-30"/>
    <s v="Clothing"/>
    <n v="2"/>
    <n v="25"/>
    <n v="50"/>
  </r>
  <r>
    <n v="263"/>
    <d v="2023-08-28T00:00:00"/>
    <x v="62"/>
    <s v="Male"/>
    <n v="23"/>
    <s v="21-30"/>
    <s v="Beauty"/>
    <n v="2"/>
    <n v="30"/>
    <n v="60"/>
  </r>
  <r>
    <n v="268"/>
    <d v="2023-02-20T00:00:00"/>
    <x v="63"/>
    <s v="Female"/>
    <n v="28"/>
    <s v="21-30"/>
    <s v="Electronics"/>
    <n v="1"/>
    <n v="30"/>
    <n v="30"/>
  </r>
  <r>
    <n v="269"/>
    <d v="2023-02-01T00:00:00"/>
    <x v="64"/>
    <s v="Male"/>
    <n v="25"/>
    <s v="21-30"/>
    <s v="Clothing"/>
    <n v="4"/>
    <n v="500"/>
    <n v="2000"/>
  </r>
  <r>
    <n v="273"/>
    <d v="2023-05-08T00:00:00"/>
    <x v="65"/>
    <s v="Female"/>
    <n v="22"/>
    <s v="21-30"/>
    <s v="Beauty"/>
    <n v="1"/>
    <n v="50"/>
    <n v="50"/>
  </r>
  <r>
    <n v="274"/>
    <d v="2023-04-09T00:00:00"/>
    <x v="66"/>
    <s v="Female"/>
    <n v="23"/>
    <s v="21-30"/>
    <s v="Clothing"/>
    <n v="2"/>
    <n v="500"/>
    <n v="1000"/>
  </r>
  <r>
    <n v="276"/>
    <d v="2023-10-02T00:00:00"/>
    <x v="67"/>
    <s v="Female"/>
    <n v="21"/>
    <s v="21-30"/>
    <s v="Beauty"/>
    <n v="4"/>
    <n v="25"/>
    <n v="100"/>
  </r>
  <r>
    <n v="281"/>
    <d v="2023-05-23T00:00:00"/>
    <x v="68"/>
    <s v="Female"/>
    <n v="29"/>
    <s v="21-30"/>
    <s v="Beauty"/>
    <n v="4"/>
    <n v="500"/>
    <n v="2000"/>
  </r>
  <r>
    <n v="288"/>
    <d v="2023-01-26T00:00:00"/>
    <x v="69"/>
    <s v="Male"/>
    <n v="28"/>
    <s v="21-30"/>
    <s v="Clothing"/>
    <n v="4"/>
    <n v="30"/>
    <n v="120"/>
  </r>
  <r>
    <n v="290"/>
    <d v="2023-10-04T00:00:00"/>
    <x v="70"/>
    <s v="Female"/>
    <n v="30"/>
    <s v="21-30"/>
    <s v="Beauty"/>
    <n v="2"/>
    <n v="300"/>
    <n v="600"/>
  </r>
  <r>
    <n v="292"/>
    <d v="2023-02-17T00:00:00"/>
    <x v="71"/>
    <s v="Male"/>
    <n v="20"/>
    <s v="10-20"/>
    <s v="Beauty"/>
    <n v="4"/>
    <n v="300"/>
    <n v="1200"/>
  </r>
  <r>
    <n v="294"/>
    <d v="2023-03-27T00:00:00"/>
    <x v="72"/>
    <s v="Female"/>
    <n v="23"/>
    <s v="21-30"/>
    <s v="Clothing"/>
    <n v="3"/>
    <n v="30"/>
    <n v="90"/>
  </r>
  <r>
    <n v="295"/>
    <d v="2023-07-28T00:00:00"/>
    <x v="73"/>
    <s v="Female"/>
    <n v="27"/>
    <s v="21-30"/>
    <s v="Beauty"/>
    <n v="3"/>
    <n v="300"/>
    <n v="900"/>
  </r>
  <r>
    <n v="296"/>
    <d v="2023-09-06T00:00:00"/>
    <x v="74"/>
    <s v="Female"/>
    <n v="22"/>
    <s v="21-30"/>
    <s v="Clothing"/>
    <n v="4"/>
    <n v="300"/>
    <n v="1200"/>
  </r>
  <r>
    <n v="298"/>
    <d v="2023-04-20T00:00:00"/>
    <x v="75"/>
    <s v="Male"/>
    <n v="27"/>
    <s v="21-30"/>
    <s v="Beauty"/>
    <n v="4"/>
    <n v="300"/>
    <n v="1200"/>
  </r>
  <r>
    <n v="301"/>
    <d v="2023-03-26T00:00:00"/>
    <x v="76"/>
    <s v="Male"/>
    <n v="30"/>
    <s v="21-30"/>
    <s v="Clothing"/>
    <n v="4"/>
    <n v="30"/>
    <n v="120"/>
  </r>
  <r>
    <n v="307"/>
    <d v="2023-05-27T00:00:00"/>
    <x v="77"/>
    <s v="Female"/>
    <n v="26"/>
    <s v="21-30"/>
    <s v="Electronics"/>
    <n v="2"/>
    <n v="25"/>
    <n v="50"/>
  </r>
  <r>
    <n v="309"/>
    <d v="2023-12-23T00:00:00"/>
    <x v="78"/>
    <s v="Female"/>
    <n v="26"/>
    <s v="21-30"/>
    <s v="Beauty"/>
    <n v="1"/>
    <n v="25"/>
    <n v="25"/>
  </r>
  <r>
    <n v="310"/>
    <d v="2023-10-12T00:00:00"/>
    <x v="79"/>
    <s v="Female"/>
    <n v="28"/>
    <s v="21-30"/>
    <s v="Beauty"/>
    <n v="1"/>
    <n v="25"/>
    <n v="25"/>
  </r>
  <r>
    <n v="317"/>
    <d v="2023-01-30T00:00:00"/>
    <x v="80"/>
    <s v="Male"/>
    <n v="22"/>
    <s v="21-30"/>
    <s v="Electronics"/>
    <n v="3"/>
    <n v="30"/>
    <n v="90"/>
  </r>
  <r>
    <n v="320"/>
    <d v="2023-02-01T00:00:00"/>
    <x v="81"/>
    <s v="Female"/>
    <n v="28"/>
    <s v="21-30"/>
    <s v="Electronics"/>
    <n v="4"/>
    <n v="300"/>
    <n v="1200"/>
  </r>
  <r>
    <n v="321"/>
    <d v="2023-06-10T00:00:00"/>
    <x v="82"/>
    <s v="Female"/>
    <n v="26"/>
    <s v="21-30"/>
    <s v="Electronics"/>
    <n v="2"/>
    <n v="25"/>
    <n v="50"/>
  </r>
  <r>
    <n v="323"/>
    <d v="2023-01-26T00:00:00"/>
    <x v="83"/>
    <s v="Female"/>
    <n v="29"/>
    <s v="21-30"/>
    <s v="Beauty"/>
    <n v="3"/>
    <n v="300"/>
    <n v="900"/>
  </r>
  <r>
    <n v="330"/>
    <d v="2023-09-18T00:00:00"/>
    <x v="84"/>
    <s v="Female"/>
    <n v="25"/>
    <s v="21-30"/>
    <s v="Beauty"/>
    <n v="4"/>
    <n v="50"/>
    <n v="200"/>
  </r>
  <r>
    <n v="331"/>
    <d v="2023-02-11T00:00:00"/>
    <x v="85"/>
    <s v="Male"/>
    <n v="28"/>
    <s v="21-30"/>
    <s v="Electronics"/>
    <n v="3"/>
    <n v="30"/>
    <n v="90"/>
  </r>
  <r>
    <n v="339"/>
    <d v="2023-03-03T00:00:00"/>
    <x v="86"/>
    <s v="Female"/>
    <n v="22"/>
    <s v="21-30"/>
    <s v="Electronics"/>
    <n v="2"/>
    <n v="25"/>
    <n v="50"/>
  </r>
  <r>
    <n v="343"/>
    <d v="2023-11-01T00:00:00"/>
    <x v="87"/>
    <s v="Male"/>
    <n v="21"/>
    <s v="21-30"/>
    <s v="Electronics"/>
    <n v="2"/>
    <n v="25"/>
    <n v="50"/>
  </r>
  <r>
    <n v="350"/>
    <d v="2023-10-17T00:00:00"/>
    <x v="88"/>
    <s v="Male"/>
    <n v="25"/>
    <s v="21-30"/>
    <s v="Beauty"/>
    <n v="3"/>
    <n v="25"/>
    <n v="75"/>
  </r>
  <r>
    <n v="369"/>
    <d v="2023-11-15T00:00:00"/>
    <x v="89"/>
    <s v="Male"/>
    <n v="23"/>
    <s v="21-30"/>
    <s v="Electronics"/>
    <n v="3"/>
    <n v="500"/>
    <n v="1500"/>
  </r>
  <r>
    <n v="370"/>
    <d v="2023-10-16T00:00:00"/>
    <x v="90"/>
    <s v="Male"/>
    <n v="23"/>
    <s v="21-30"/>
    <s v="Electronics"/>
    <n v="2"/>
    <n v="30"/>
    <n v="60"/>
  </r>
  <r>
    <n v="371"/>
    <d v="2023-02-21T00:00:00"/>
    <x v="91"/>
    <s v="Female"/>
    <n v="20"/>
    <s v="10-20"/>
    <s v="Beauty"/>
    <n v="1"/>
    <n v="25"/>
    <n v="25"/>
  </r>
  <r>
    <n v="372"/>
    <d v="2023-02-07T00:00:00"/>
    <x v="92"/>
    <s v="Female"/>
    <n v="24"/>
    <s v="21-30"/>
    <s v="Beauty"/>
    <n v="3"/>
    <n v="500"/>
    <n v="1500"/>
  </r>
  <r>
    <n v="373"/>
    <d v="2023-10-03T00:00:00"/>
    <x v="93"/>
    <s v="Female"/>
    <n v="25"/>
    <s v="21-30"/>
    <s v="Beauty"/>
    <n v="2"/>
    <n v="300"/>
    <n v="600"/>
  </r>
  <r>
    <n v="389"/>
    <d v="2023-12-01T00:00:00"/>
    <x v="94"/>
    <s v="Male"/>
    <n v="21"/>
    <s v="21-30"/>
    <s v="Clothing"/>
    <n v="2"/>
    <n v="25"/>
    <n v="50"/>
  </r>
  <r>
    <n v="392"/>
    <d v="2023-12-08T00:00:00"/>
    <x v="95"/>
    <s v="Male"/>
    <n v="27"/>
    <s v="21-30"/>
    <s v="Clothing"/>
    <n v="2"/>
    <n v="300"/>
    <n v="600"/>
  </r>
  <r>
    <n v="393"/>
    <d v="2023-10-11T00:00:00"/>
    <x v="96"/>
    <s v="Female"/>
    <n v="22"/>
    <s v="21-30"/>
    <s v="Beauty"/>
    <n v="2"/>
    <n v="500"/>
    <n v="1000"/>
  </r>
  <r>
    <n v="394"/>
    <d v="2023-06-03T00:00:00"/>
    <x v="97"/>
    <s v="Female"/>
    <n v="27"/>
    <s v="21-30"/>
    <s v="Clothing"/>
    <n v="1"/>
    <n v="500"/>
    <n v="500"/>
  </r>
  <r>
    <n v="397"/>
    <d v="2023-03-10T00:00:00"/>
    <x v="98"/>
    <s v="Female"/>
    <n v="30"/>
    <s v="21-30"/>
    <s v="Beauty"/>
    <n v="1"/>
    <n v="25"/>
    <n v="25"/>
  </r>
  <r>
    <n v="405"/>
    <d v="2023-11-06T00:00:00"/>
    <x v="99"/>
    <s v="Female"/>
    <n v="25"/>
    <s v="21-30"/>
    <s v="Clothing"/>
    <n v="4"/>
    <n v="300"/>
    <n v="1200"/>
  </r>
  <r>
    <n v="406"/>
    <d v="2023-04-18T00:00:00"/>
    <x v="100"/>
    <s v="Female"/>
    <n v="22"/>
    <s v="21-30"/>
    <s v="Beauty"/>
    <n v="4"/>
    <n v="25"/>
    <n v="100"/>
  </r>
  <r>
    <n v="409"/>
    <d v="2023-12-18T00:00:00"/>
    <x v="101"/>
    <s v="Female"/>
    <n v="21"/>
    <s v="21-30"/>
    <s v="Electronics"/>
    <n v="3"/>
    <n v="300"/>
    <n v="900"/>
  </r>
  <r>
    <n v="410"/>
    <d v="2023-11-21T00:00:00"/>
    <x v="102"/>
    <s v="Female"/>
    <n v="29"/>
    <s v="21-30"/>
    <s v="Clothing"/>
    <n v="2"/>
    <n v="50"/>
    <n v="100"/>
  </r>
  <r>
    <n v="420"/>
    <d v="2023-01-23T00:00:00"/>
    <x v="103"/>
    <s v="Female"/>
    <n v="22"/>
    <s v="21-30"/>
    <s v="Clothing"/>
    <n v="4"/>
    <n v="500"/>
    <n v="2000"/>
  </r>
  <r>
    <n v="422"/>
    <d v="2023-06-20T00:00:00"/>
    <x v="104"/>
    <s v="Female"/>
    <n v="28"/>
    <s v="21-30"/>
    <s v="Clothing"/>
    <n v="3"/>
    <n v="30"/>
    <n v="90"/>
  </r>
  <r>
    <n v="423"/>
    <d v="2023-03-08T00:00:00"/>
    <x v="105"/>
    <s v="Female"/>
    <n v="27"/>
    <s v="21-30"/>
    <s v="Clothing"/>
    <n v="1"/>
    <n v="25"/>
    <n v="25"/>
  </r>
  <r>
    <n v="426"/>
    <d v="2023-03-24T00:00:00"/>
    <x v="106"/>
    <s v="Male"/>
    <n v="23"/>
    <s v="21-30"/>
    <s v="Electronics"/>
    <n v="3"/>
    <n v="50"/>
    <n v="150"/>
  </r>
  <r>
    <n v="427"/>
    <d v="2023-08-15T00:00:00"/>
    <x v="107"/>
    <s v="Male"/>
    <n v="25"/>
    <s v="21-30"/>
    <s v="Electronics"/>
    <n v="1"/>
    <n v="25"/>
    <n v="25"/>
  </r>
  <r>
    <n v="433"/>
    <d v="2023-02-27T00:00:00"/>
    <x v="108"/>
    <s v="Male"/>
    <n v="29"/>
    <s v="21-30"/>
    <s v="Beauty"/>
    <n v="4"/>
    <n v="50"/>
    <n v="200"/>
  </r>
  <r>
    <n v="435"/>
    <d v="2023-12-20T00:00:00"/>
    <x v="109"/>
    <s v="Female"/>
    <n v="30"/>
    <s v="21-30"/>
    <s v="Beauty"/>
    <n v="3"/>
    <n v="300"/>
    <n v="900"/>
  </r>
  <r>
    <n v="443"/>
    <d v="2023-08-09T00:00:00"/>
    <x v="110"/>
    <s v="Male"/>
    <n v="29"/>
    <s v="21-30"/>
    <s v="Clothing"/>
    <n v="2"/>
    <n v="300"/>
    <n v="600"/>
  </r>
  <r>
    <n v="446"/>
    <d v="2023-06-07T00:00:00"/>
    <x v="111"/>
    <s v="Male"/>
    <n v="21"/>
    <s v="21-30"/>
    <s v="Electronics"/>
    <n v="1"/>
    <n v="50"/>
    <n v="50"/>
  </r>
  <r>
    <n v="447"/>
    <d v="2023-07-06T00:00:00"/>
    <x v="112"/>
    <s v="Male"/>
    <n v="22"/>
    <s v="21-30"/>
    <s v="Beauty"/>
    <n v="4"/>
    <n v="500"/>
    <n v="2000"/>
  </r>
  <r>
    <n v="449"/>
    <d v="2023-07-03T00:00:00"/>
    <x v="113"/>
    <s v="Male"/>
    <n v="25"/>
    <s v="21-30"/>
    <s v="Electronics"/>
    <n v="4"/>
    <n v="50"/>
    <n v="200"/>
  </r>
  <r>
    <n v="453"/>
    <d v="2023-12-08T00:00:00"/>
    <x v="114"/>
    <s v="Female"/>
    <n v="26"/>
    <s v="21-30"/>
    <s v="Clothing"/>
    <n v="2"/>
    <n v="500"/>
    <n v="1000"/>
  </r>
  <r>
    <n v="459"/>
    <d v="2023-03-21T00:00:00"/>
    <x v="115"/>
    <s v="Male"/>
    <n v="28"/>
    <s v="21-30"/>
    <s v="Clothing"/>
    <n v="4"/>
    <n v="300"/>
    <n v="1200"/>
  </r>
  <r>
    <n v="474"/>
    <d v="2023-07-15T00:00:00"/>
    <x v="116"/>
    <s v="Female"/>
    <n v="26"/>
    <s v="21-30"/>
    <s v="Clothing"/>
    <n v="3"/>
    <n v="500"/>
    <n v="1500"/>
  </r>
  <r>
    <n v="475"/>
    <d v="2023-01-20T00:00:00"/>
    <x v="117"/>
    <s v="Male"/>
    <n v="26"/>
    <s v="21-30"/>
    <s v="Clothing"/>
    <n v="3"/>
    <n v="25"/>
    <n v="75"/>
  </r>
  <r>
    <n v="476"/>
    <d v="2023-08-29T00:00:00"/>
    <x v="118"/>
    <s v="Female"/>
    <n v="27"/>
    <s v="21-30"/>
    <s v="Clothing"/>
    <n v="4"/>
    <n v="500"/>
    <n v="2000"/>
  </r>
  <r>
    <n v="482"/>
    <d v="2023-04-27T00:00:00"/>
    <x v="119"/>
    <s v="Female"/>
    <n v="28"/>
    <s v="21-30"/>
    <s v="Clothing"/>
    <n v="4"/>
    <n v="300"/>
    <n v="1200"/>
  </r>
  <r>
    <n v="485"/>
    <d v="2023-12-04T00:00:00"/>
    <x v="120"/>
    <s v="Male"/>
    <n v="24"/>
    <s v="21-30"/>
    <s v="Electronics"/>
    <n v="1"/>
    <n v="30"/>
    <n v="30"/>
  </r>
  <r>
    <n v="495"/>
    <d v="2023-07-24T00:00:00"/>
    <x v="121"/>
    <s v="Male"/>
    <n v="24"/>
    <s v="21-30"/>
    <s v="Beauty"/>
    <n v="2"/>
    <n v="30"/>
    <n v="60"/>
  </r>
  <r>
    <n v="496"/>
    <d v="2023-12-14T00:00:00"/>
    <x v="122"/>
    <s v="Male"/>
    <n v="23"/>
    <s v="21-30"/>
    <s v="Clothing"/>
    <n v="2"/>
    <n v="300"/>
    <n v="600"/>
  </r>
  <r>
    <n v="505"/>
    <d v="2023-01-20T00:00:00"/>
    <x v="123"/>
    <s v="Male"/>
    <n v="24"/>
    <s v="21-30"/>
    <s v="Beauty"/>
    <n v="1"/>
    <n v="50"/>
    <n v="50"/>
  </r>
  <r>
    <n v="513"/>
    <d v="2023-09-19T00:00:00"/>
    <x v="124"/>
    <s v="Male"/>
    <n v="24"/>
    <s v="21-30"/>
    <s v="Electronics"/>
    <n v="4"/>
    <n v="25"/>
    <n v="100"/>
  </r>
  <r>
    <n v="516"/>
    <d v="2023-10-23T00:00:00"/>
    <x v="125"/>
    <s v="Male"/>
    <n v="30"/>
    <s v="21-30"/>
    <s v="Beauty"/>
    <n v="4"/>
    <n v="25"/>
    <n v="100"/>
  </r>
  <r>
    <n v="537"/>
    <d v="2023-06-03T00:00:00"/>
    <x v="126"/>
    <s v="Female"/>
    <n v="21"/>
    <s v="21-30"/>
    <s v="Beauty"/>
    <n v="1"/>
    <n v="500"/>
    <n v="500"/>
  </r>
  <r>
    <n v="539"/>
    <d v="2023-06-08T00:00:00"/>
    <x v="127"/>
    <s v="Male"/>
    <n v="25"/>
    <s v="21-30"/>
    <s v="Beauty"/>
    <n v="1"/>
    <n v="500"/>
    <n v="500"/>
  </r>
  <r>
    <n v="542"/>
    <d v="2023-06-17T00:00:00"/>
    <x v="128"/>
    <s v="Female"/>
    <n v="20"/>
    <s v="10-20"/>
    <s v="Beauty"/>
    <n v="1"/>
    <n v="50"/>
    <n v="50"/>
  </r>
  <r>
    <n v="544"/>
    <d v="2023-12-23T00:00:00"/>
    <x v="129"/>
    <s v="Female"/>
    <n v="27"/>
    <s v="21-30"/>
    <s v="Electronics"/>
    <n v="1"/>
    <n v="25"/>
    <n v="25"/>
  </r>
  <r>
    <n v="545"/>
    <d v="2023-06-01T00:00:00"/>
    <x v="130"/>
    <s v="Male"/>
    <n v="27"/>
    <s v="21-30"/>
    <s v="Clothing"/>
    <n v="2"/>
    <n v="25"/>
    <n v="50"/>
  </r>
  <r>
    <n v="553"/>
    <d v="2023-03-31T00:00:00"/>
    <x v="131"/>
    <s v="Male"/>
    <n v="24"/>
    <s v="21-30"/>
    <s v="Clothing"/>
    <n v="4"/>
    <n v="300"/>
    <n v="1200"/>
  </r>
  <r>
    <n v="555"/>
    <d v="2023-10-19T00:00:00"/>
    <x v="132"/>
    <s v="Male"/>
    <n v="25"/>
    <s v="21-30"/>
    <s v="Beauty"/>
    <n v="1"/>
    <n v="300"/>
    <n v="300"/>
  </r>
  <r>
    <n v="557"/>
    <d v="2023-07-27T00:00:00"/>
    <x v="133"/>
    <s v="Female"/>
    <n v="20"/>
    <s v="10-20"/>
    <s v="Beauty"/>
    <n v="3"/>
    <n v="30"/>
    <n v="90"/>
  </r>
  <r>
    <n v="560"/>
    <d v="2023-06-05T00:00:00"/>
    <x v="134"/>
    <s v="Female"/>
    <n v="25"/>
    <s v="21-30"/>
    <s v="Electronics"/>
    <n v="1"/>
    <n v="50"/>
    <n v="50"/>
  </r>
  <r>
    <n v="563"/>
    <d v="2023-08-09T00:00:00"/>
    <x v="135"/>
    <s v="Male"/>
    <n v="20"/>
    <s v="10-20"/>
    <s v="Clothing"/>
    <n v="2"/>
    <n v="30"/>
    <n v="60"/>
  </r>
  <r>
    <n v="567"/>
    <d v="2023-06-14T00:00:00"/>
    <x v="136"/>
    <s v="Female"/>
    <n v="25"/>
    <s v="21-30"/>
    <s v="Clothing"/>
    <n v="3"/>
    <n v="300"/>
    <n v="900"/>
  </r>
  <r>
    <n v="577"/>
    <d v="2023-02-13T00:00:00"/>
    <x v="137"/>
    <s v="Male"/>
    <n v="21"/>
    <s v="21-30"/>
    <s v="Beauty"/>
    <n v="4"/>
    <n v="500"/>
    <n v="2000"/>
  </r>
  <r>
    <n v="583"/>
    <d v="2023-06-21T00:00:00"/>
    <x v="138"/>
    <s v="Female"/>
    <n v="24"/>
    <s v="21-30"/>
    <s v="Electronics"/>
    <n v="4"/>
    <n v="25"/>
    <n v="100"/>
  </r>
  <r>
    <n v="584"/>
    <d v="2023-02-17T00:00:00"/>
    <x v="139"/>
    <s v="Female"/>
    <n v="27"/>
    <s v="21-30"/>
    <s v="Beauty"/>
    <n v="4"/>
    <n v="50"/>
    <n v="200"/>
  </r>
  <r>
    <n v="585"/>
    <d v="2023-05-01T00:00:00"/>
    <x v="140"/>
    <s v="Female"/>
    <n v="24"/>
    <s v="21-30"/>
    <s v="Clothing"/>
    <n v="1"/>
    <n v="25"/>
    <n v="25"/>
  </r>
  <r>
    <n v="597"/>
    <d v="2023-08-22T00:00:00"/>
    <x v="141"/>
    <s v="Male"/>
    <n v="22"/>
    <s v="21-30"/>
    <s v="Beauty"/>
    <n v="4"/>
    <n v="300"/>
    <n v="1200"/>
  </r>
  <r>
    <n v="599"/>
    <d v="2023-11-19T00:00:00"/>
    <x v="142"/>
    <s v="Female"/>
    <n v="28"/>
    <s v="21-30"/>
    <s v="Beauty"/>
    <n v="2"/>
    <n v="50"/>
    <n v="100"/>
  </r>
  <r>
    <n v="602"/>
    <d v="2023-12-23T00:00:00"/>
    <x v="143"/>
    <s v="Female"/>
    <n v="20"/>
    <s v="10-20"/>
    <s v="Electronics"/>
    <n v="1"/>
    <n v="300"/>
    <n v="300"/>
  </r>
  <r>
    <n v="604"/>
    <d v="2023-09-11T00:00:00"/>
    <x v="144"/>
    <s v="Female"/>
    <n v="29"/>
    <s v="21-30"/>
    <s v="Electronics"/>
    <n v="4"/>
    <n v="50"/>
    <n v="200"/>
  </r>
  <r>
    <n v="606"/>
    <d v="2023-05-05T00:00:00"/>
    <x v="145"/>
    <s v="Male"/>
    <n v="22"/>
    <s v="21-30"/>
    <s v="Electronics"/>
    <n v="1"/>
    <n v="50"/>
    <n v="50"/>
  </r>
  <r>
    <n v="610"/>
    <d v="2023-01-03T00:00:00"/>
    <x v="146"/>
    <s v="Female"/>
    <n v="26"/>
    <s v="21-30"/>
    <s v="Beauty"/>
    <n v="2"/>
    <n v="300"/>
    <n v="600"/>
  </r>
  <r>
    <n v="618"/>
    <d v="2023-01-26T00:00:00"/>
    <x v="147"/>
    <s v="Female"/>
    <n v="27"/>
    <s v="21-30"/>
    <s v="Beauty"/>
    <n v="1"/>
    <n v="50"/>
    <n v="50"/>
  </r>
  <r>
    <n v="626"/>
    <d v="2023-09-29T00:00:00"/>
    <x v="148"/>
    <s v="Female"/>
    <n v="26"/>
    <s v="21-30"/>
    <s v="Clothing"/>
    <n v="4"/>
    <n v="500"/>
    <n v="2000"/>
  </r>
  <r>
    <n v="632"/>
    <d v="2023-09-16T00:00:00"/>
    <x v="149"/>
    <s v="Female"/>
    <n v="26"/>
    <s v="21-30"/>
    <s v="Electronics"/>
    <n v="4"/>
    <n v="25"/>
    <n v="100"/>
  </r>
  <r>
    <n v="636"/>
    <d v="2023-03-23T00:00:00"/>
    <x v="150"/>
    <s v="Female"/>
    <n v="21"/>
    <s v="21-30"/>
    <s v="Beauty"/>
    <n v="3"/>
    <n v="500"/>
    <n v="1500"/>
  </r>
  <r>
    <n v="643"/>
    <d v="2023-09-24T00:00:00"/>
    <x v="151"/>
    <s v="Female"/>
    <n v="28"/>
    <s v="21-30"/>
    <s v="Electronics"/>
    <n v="3"/>
    <n v="30"/>
    <n v="90"/>
  </r>
  <r>
    <n v="644"/>
    <d v="2023-09-06T00:00:00"/>
    <x v="152"/>
    <s v="Male"/>
    <n v="23"/>
    <s v="21-30"/>
    <s v="Beauty"/>
    <n v="3"/>
    <n v="25"/>
    <n v="75"/>
  </r>
  <r>
    <n v="656"/>
    <d v="2023-10-04T00:00:00"/>
    <x v="153"/>
    <s v="Male"/>
    <n v="29"/>
    <s v="21-30"/>
    <s v="Beauty"/>
    <n v="3"/>
    <n v="30"/>
    <n v="90"/>
  </r>
  <r>
    <n v="663"/>
    <d v="2023-03-20T00:00:00"/>
    <x v="154"/>
    <s v="Male"/>
    <n v="23"/>
    <s v="21-30"/>
    <s v="Clothing"/>
    <n v="4"/>
    <n v="300"/>
    <n v="1200"/>
  </r>
  <r>
    <n v="667"/>
    <d v="2023-08-01T00:00:00"/>
    <x v="155"/>
    <s v="Female"/>
    <n v="29"/>
    <s v="21-30"/>
    <s v="Electronics"/>
    <n v="1"/>
    <n v="500"/>
    <n v="500"/>
  </r>
  <r>
    <n v="669"/>
    <d v="2023-06-19T00:00:00"/>
    <x v="156"/>
    <s v="Male"/>
    <n v="24"/>
    <s v="21-30"/>
    <s v="Beauty"/>
    <n v="4"/>
    <n v="300"/>
    <n v="1200"/>
  </r>
  <r>
    <n v="670"/>
    <d v="2023-10-05T00:00:00"/>
    <x v="157"/>
    <s v="Male"/>
    <n v="27"/>
    <s v="21-30"/>
    <s v="Beauty"/>
    <n v="1"/>
    <n v="30"/>
    <n v="30"/>
  </r>
  <r>
    <n v="684"/>
    <d v="2023-06-30T00:00:00"/>
    <x v="158"/>
    <s v="Female"/>
    <n v="28"/>
    <s v="21-30"/>
    <s v="Clothing"/>
    <n v="2"/>
    <n v="500"/>
    <n v="1000"/>
  </r>
  <r>
    <n v="686"/>
    <d v="2023-07-19T00:00:00"/>
    <x v="159"/>
    <s v="Female"/>
    <n v="28"/>
    <s v="21-30"/>
    <s v="Electronics"/>
    <n v="4"/>
    <n v="50"/>
    <n v="200"/>
  </r>
  <r>
    <n v="695"/>
    <d v="2023-08-12T00:00:00"/>
    <x v="160"/>
    <s v="Female"/>
    <n v="22"/>
    <s v="21-30"/>
    <s v="Electronics"/>
    <n v="3"/>
    <n v="50"/>
    <n v="150"/>
  </r>
  <r>
    <n v="707"/>
    <d v="2023-10-01T00:00:00"/>
    <x v="161"/>
    <s v="Female"/>
    <n v="26"/>
    <s v="21-30"/>
    <s v="Clothing"/>
    <n v="1"/>
    <n v="500"/>
    <n v="500"/>
  </r>
  <r>
    <n v="710"/>
    <d v="2023-10-31T00:00:00"/>
    <x v="162"/>
    <s v="Female"/>
    <n v="26"/>
    <s v="21-30"/>
    <s v="Electronics"/>
    <n v="3"/>
    <n v="500"/>
    <n v="1500"/>
  </r>
  <r>
    <n v="711"/>
    <d v="2023-10-16T00:00:00"/>
    <x v="163"/>
    <s v="Male"/>
    <n v="26"/>
    <s v="21-30"/>
    <s v="Electronics"/>
    <n v="3"/>
    <n v="500"/>
    <n v="1500"/>
  </r>
  <r>
    <n v="722"/>
    <d v="2023-07-14T00:00:00"/>
    <x v="164"/>
    <s v="Male"/>
    <n v="20"/>
    <s v="10-20"/>
    <s v="Beauty"/>
    <n v="3"/>
    <n v="300"/>
    <n v="900"/>
  </r>
  <r>
    <n v="729"/>
    <d v="2023-05-23T00:00:00"/>
    <x v="165"/>
    <s v="Male"/>
    <n v="29"/>
    <s v="21-30"/>
    <s v="Clothing"/>
    <n v="4"/>
    <n v="300"/>
    <n v="1200"/>
  </r>
  <r>
    <n v="734"/>
    <d v="2023-01-10T00:00:00"/>
    <x v="166"/>
    <s v="Female"/>
    <n v="27"/>
    <s v="21-30"/>
    <s v="Clothing"/>
    <n v="1"/>
    <n v="30"/>
    <n v="30"/>
  </r>
  <r>
    <n v="736"/>
    <d v="2023-01-27T00:00:00"/>
    <x v="167"/>
    <s v="Male"/>
    <n v="29"/>
    <s v="21-30"/>
    <s v="Clothing"/>
    <n v="4"/>
    <n v="25"/>
    <n v="100"/>
  </r>
  <r>
    <n v="740"/>
    <d v="2023-02-05T00:00:00"/>
    <x v="168"/>
    <s v="Female"/>
    <n v="25"/>
    <s v="21-30"/>
    <s v="Beauty"/>
    <n v="4"/>
    <n v="50"/>
    <n v="200"/>
  </r>
  <r>
    <n v="747"/>
    <d v="2023-11-15T00:00:00"/>
    <x v="169"/>
    <s v="Male"/>
    <n v="23"/>
    <s v="21-30"/>
    <s v="Beauty"/>
    <n v="1"/>
    <n v="30"/>
    <n v="30"/>
  </r>
  <r>
    <n v="748"/>
    <d v="2023-03-20T00:00:00"/>
    <x v="170"/>
    <s v="Male"/>
    <n v="25"/>
    <s v="21-30"/>
    <s v="Clothing"/>
    <n v="3"/>
    <n v="50"/>
    <n v="150"/>
  </r>
  <r>
    <n v="752"/>
    <d v="2023-12-09T00:00:00"/>
    <x v="171"/>
    <s v="Male"/>
    <n v="29"/>
    <s v="21-30"/>
    <s v="Clothing"/>
    <n v="2"/>
    <n v="50"/>
    <n v="100"/>
  </r>
  <r>
    <n v="760"/>
    <d v="2023-03-27T00:00:00"/>
    <x v="172"/>
    <s v="Male"/>
    <n v="27"/>
    <s v="21-30"/>
    <s v="Beauty"/>
    <n v="1"/>
    <n v="500"/>
    <n v="500"/>
  </r>
  <r>
    <n v="762"/>
    <d v="2023-11-07T00:00:00"/>
    <x v="173"/>
    <s v="Female"/>
    <n v="24"/>
    <s v="21-30"/>
    <s v="Electronics"/>
    <n v="2"/>
    <n v="25"/>
    <n v="50"/>
  </r>
  <r>
    <n v="768"/>
    <d v="2023-01-14T00:00:00"/>
    <x v="174"/>
    <s v="Female"/>
    <n v="24"/>
    <s v="21-30"/>
    <s v="Beauty"/>
    <n v="3"/>
    <n v="25"/>
    <n v="75"/>
  </r>
  <r>
    <n v="771"/>
    <d v="2023-12-13T00:00:00"/>
    <x v="175"/>
    <s v="Male"/>
    <n v="24"/>
    <s v="21-30"/>
    <s v="Electronics"/>
    <n v="2"/>
    <n v="25"/>
    <n v="50"/>
  </r>
  <r>
    <n v="772"/>
    <d v="2023-07-12T00:00:00"/>
    <x v="176"/>
    <s v="Male"/>
    <n v="26"/>
    <s v="21-30"/>
    <s v="Electronics"/>
    <n v="1"/>
    <n v="30"/>
    <n v="30"/>
  </r>
  <r>
    <n v="773"/>
    <d v="2023-07-23T00:00:00"/>
    <x v="177"/>
    <s v="Male"/>
    <n v="25"/>
    <s v="21-30"/>
    <s v="Electronics"/>
    <n v="4"/>
    <n v="500"/>
    <n v="2000"/>
  </r>
  <r>
    <n v="792"/>
    <d v="2023-07-09T00:00:00"/>
    <x v="178"/>
    <s v="Female"/>
    <n v="20"/>
    <s v="10-20"/>
    <s v="Beauty"/>
    <n v="1"/>
    <n v="50"/>
    <n v="50"/>
  </r>
  <r>
    <n v="801"/>
    <d v="2023-08-10T00:00:00"/>
    <x v="179"/>
    <s v="Male"/>
    <n v="21"/>
    <s v="21-30"/>
    <s v="Clothing"/>
    <n v="4"/>
    <n v="50"/>
    <n v="200"/>
  </r>
  <r>
    <n v="805"/>
    <d v="2023-12-29T00:00:00"/>
    <x v="180"/>
    <s v="Female"/>
    <n v="30"/>
    <s v="21-30"/>
    <s v="Beauty"/>
    <n v="3"/>
    <n v="500"/>
    <n v="1500"/>
  </r>
  <r>
    <n v="817"/>
    <d v="2023-10-31T00:00:00"/>
    <x v="181"/>
    <s v="Male"/>
    <n v="30"/>
    <s v="21-30"/>
    <s v="Beauty"/>
    <n v="4"/>
    <n v="50"/>
    <n v="200"/>
  </r>
  <r>
    <n v="818"/>
    <d v="2023-05-18T00:00:00"/>
    <x v="182"/>
    <s v="Male"/>
    <n v="30"/>
    <s v="21-30"/>
    <s v="Electronics"/>
    <n v="1"/>
    <n v="500"/>
    <n v="500"/>
  </r>
  <r>
    <n v="831"/>
    <d v="2023-01-15T00:00:00"/>
    <x v="183"/>
    <s v="Male"/>
    <n v="27"/>
    <s v="21-30"/>
    <s v="Electronics"/>
    <n v="4"/>
    <n v="25"/>
    <n v="100"/>
  </r>
  <r>
    <n v="836"/>
    <d v="2023-04-19T00:00:00"/>
    <x v="184"/>
    <s v="Female"/>
    <n v="22"/>
    <s v="21-30"/>
    <s v="Clothing"/>
    <n v="1"/>
    <n v="50"/>
    <n v="50"/>
  </r>
  <r>
    <n v="839"/>
    <d v="2023-06-24T00:00:00"/>
    <x v="185"/>
    <s v="Female"/>
    <n v="20"/>
    <s v="10-20"/>
    <s v="Electronics"/>
    <n v="4"/>
    <n v="300"/>
    <n v="1200"/>
  </r>
  <r>
    <n v="843"/>
    <d v="2023-05-22T00:00:00"/>
    <x v="186"/>
    <s v="Male"/>
    <n v="21"/>
    <s v="21-30"/>
    <s v="Beauty"/>
    <n v="3"/>
    <n v="500"/>
    <n v="1500"/>
  </r>
  <r>
    <n v="850"/>
    <d v="2023-07-28T00:00:00"/>
    <x v="187"/>
    <s v="Female"/>
    <n v="26"/>
    <s v="21-30"/>
    <s v="Beauty"/>
    <n v="2"/>
    <n v="500"/>
    <n v="1000"/>
  </r>
  <r>
    <n v="853"/>
    <d v="2023-05-04T00:00:00"/>
    <x v="188"/>
    <s v="Male"/>
    <n v="21"/>
    <s v="21-30"/>
    <s v="Beauty"/>
    <n v="2"/>
    <n v="500"/>
    <n v="1000"/>
  </r>
  <r>
    <n v="854"/>
    <d v="2023-12-20T00:00:00"/>
    <x v="189"/>
    <s v="Male"/>
    <n v="29"/>
    <s v="21-30"/>
    <s v="Clothing"/>
    <n v="1"/>
    <n v="50"/>
    <n v="50"/>
  </r>
  <r>
    <n v="858"/>
    <d v="2023-09-09T00:00:00"/>
    <x v="190"/>
    <s v="Male"/>
    <n v="23"/>
    <s v="21-30"/>
    <s v="Electronics"/>
    <n v="2"/>
    <n v="50"/>
    <n v="100"/>
  </r>
  <r>
    <n v="862"/>
    <d v="2023-05-31T00:00:00"/>
    <x v="191"/>
    <s v="Male"/>
    <n v="28"/>
    <s v="21-30"/>
    <s v="Electronics"/>
    <n v="4"/>
    <n v="300"/>
    <n v="1200"/>
  </r>
  <r>
    <n v="863"/>
    <d v="2023-04-24T00:00:00"/>
    <x v="192"/>
    <s v="Female"/>
    <n v="30"/>
    <s v="21-30"/>
    <s v="Electronics"/>
    <n v="2"/>
    <n v="25"/>
    <n v="50"/>
  </r>
  <r>
    <n v="866"/>
    <d v="2023-05-05T00:00:00"/>
    <x v="193"/>
    <s v="Male"/>
    <n v="24"/>
    <s v="21-30"/>
    <s v="Electronics"/>
    <n v="1"/>
    <n v="50"/>
    <n v="50"/>
  </r>
  <r>
    <n v="867"/>
    <d v="2023-06-06T00:00:00"/>
    <x v="194"/>
    <s v="Male"/>
    <n v="21"/>
    <s v="21-30"/>
    <s v="Electronics"/>
    <n v="1"/>
    <n v="500"/>
    <n v="500"/>
  </r>
  <r>
    <n v="868"/>
    <d v="2023-12-06T00:00:00"/>
    <x v="195"/>
    <s v="Female"/>
    <n v="25"/>
    <s v="21-30"/>
    <s v="Electronics"/>
    <n v="1"/>
    <n v="300"/>
    <n v="300"/>
  </r>
  <r>
    <n v="873"/>
    <d v="2023-09-29T00:00:00"/>
    <x v="196"/>
    <s v="Female"/>
    <n v="27"/>
    <s v="21-30"/>
    <s v="Electronics"/>
    <n v="4"/>
    <n v="25"/>
    <n v="100"/>
  </r>
  <r>
    <n v="878"/>
    <d v="2023-06-30T00:00:00"/>
    <x v="197"/>
    <s v="Female"/>
    <n v="20"/>
    <s v="10-20"/>
    <s v="Clothing"/>
    <n v="1"/>
    <n v="30"/>
    <n v="30"/>
  </r>
  <r>
    <n v="879"/>
    <d v="2023-12-26T00:00:00"/>
    <x v="198"/>
    <s v="Male"/>
    <n v="23"/>
    <s v="21-30"/>
    <s v="Clothing"/>
    <n v="1"/>
    <n v="30"/>
    <n v="30"/>
  </r>
  <r>
    <n v="880"/>
    <d v="2023-08-21T00:00:00"/>
    <x v="199"/>
    <s v="Male"/>
    <n v="22"/>
    <s v="21-30"/>
    <s v="Beauty"/>
    <n v="2"/>
    <n v="500"/>
    <n v="1000"/>
  </r>
  <r>
    <n v="881"/>
    <d v="2023-05-19T00:00:00"/>
    <x v="200"/>
    <s v="Male"/>
    <n v="22"/>
    <s v="21-30"/>
    <s v="Electronics"/>
    <n v="1"/>
    <n v="300"/>
    <n v="300"/>
  </r>
  <r>
    <n v="884"/>
    <d v="2023-04-29T00:00:00"/>
    <x v="201"/>
    <s v="Female"/>
    <n v="26"/>
    <s v="21-30"/>
    <s v="Clothing"/>
    <n v="2"/>
    <n v="30"/>
    <n v="60"/>
  </r>
  <r>
    <n v="892"/>
    <d v="2023-04-09T00:00:00"/>
    <x v="202"/>
    <s v="Male"/>
    <n v="20"/>
    <s v="10-20"/>
    <s v="Electronics"/>
    <n v="1"/>
    <n v="50"/>
    <n v="50"/>
  </r>
  <r>
    <n v="896"/>
    <d v="2023-10-29T00:00:00"/>
    <x v="203"/>
    <s v="Female"/>
    <n v="30"/>
    <s v="21-30"/>
    <s v="Electronics"/>
    <n v="2"/>
    <n v="25"/>
    <n v="50"/>
  </r>
  <r>
    <n v="899"/>
    <d v="2023-05-25T00:00:00"/>
    <x v="204"/>
    <s v="Male"/>
    <n v="26"/>
    <s v="21-30"/>
    <s v="Clothing"/>
    <n v="2"/>
    <n v="300"/>
    <n v="600"/>
  </r>
  <r>
    <n v="900"/>
    <d v="2023-02-21T00:00:00"/>
    <x v="205"/>
    <s v="Male"/>
    <n v="21"/>
    <s v="21-30"/>
    <s v="Clothing"/>
    <n v="2"/>
    <n v="30"/>
    <n v="60"/>
  </r>
  <r>
    <n v="904"/>
    <d v="2023-07-04T00:00:00"/>
    <x v="206"/>
    <s v="Male"/>
    <n v="28"/>
    <s v="21-30"/>
    <s v="Clothing"/>
    <n v="1"/>
    <n v="500"/>
    <n v="500"/>
  </r>
  <r>
    <n v="906"/>
    <d v="2023-06-04T00:00:00"/>
    <x v="207"/>
    <s v="Female"/>
    <n v="20"/>
    <s v="10-20"/>
    <s v="Clothing"/>
    <n v="1"/>
    <n v="50"/>
    <n v="50"/>
  </r>
  <r>
    <n v="909"/>
    <d v="2023-10-01T00:00:00"/>
    <x v="208"/>
    <s v="Male"/>
    <n v="26"/>
    <s v="21-30"/>
    <s v="Electronics"/>
    <n v="1"/>
    <n v="300"/>
    <n v="300"/>
  </r>
  <r>
    <n v="910"/>
    <d v="2023-03-06T00:00:00"/>
    <x v="209"/>
    <s v="Female"/>
    <n v="20"/>
    <s v="10-20"/>
    <s v="Beauty"/>
    <n v="3"/>
    <n v="50"/>
    <n v="150"/>
  </r>
  <r>
    <n v="913"/>
    <d v="2023-01-28T00:00:00"/>
    <x v="210"/>
    <s v="Male"/>
    <n v="29"/>
    <s v="21-30"/>
    <s v="Electronics"/>
    <n v="3"/>
    <n v="30"/>
    <n v="90"/>
  </r>
  <r>
    <n v="915"/>
    <d v="2023-05-30T00:00:00"/>
    <x v="211"/>
    <s v="Female"/>
    <n v="26"/>
    <s v="21-30"/>
    <s v="Beauty"/>
    <n v="3"/>
    <n v="30"/>
    <n v="90"/>
  </r>
  <r>
    <n v="919"/>
    <d v="2023-09-09T00:00:00"/>
    <x v="212"/>
    <s v="Female"/>
    <n v="22"/>
    <s v="21-30"/>
    <s v="Beauty"/>
    <n v="2"/>
    <n v="25"/>
    <n v="50"/>
  </r>
  <r>
    <n v="920"/>
    <d v="2023-02-22T00:00:00"/>
    <x v="213"/>
    <s v="Female"/>
    <n v="28"/>
    <s v="21-30"/>
    <s v="Beauty"/>
    <n v="3"/>
    <n v="25"/>
    <n v="75"/>
  </r>
  <r>
    <n v="925"/>
    <d v="2023-09-03T00:00:00"/>
    <x v="214"/>
    <s v="Male"/>
    <n v="25"/>
    <s v="21-30"/>
    <s v="Electronics"/>
    <n v="1"/>
    <n v="300"/>
    <n v="300"/>
  </r>
  <r>
    <n v="926"/>
    <d v="2023-08-14T00:00:00"/>
    <x v="215"/>
    <s v="Male"/>
    <n v="22"/>
    <s v="21-30"/>
    <s v="Electronics"/>
    <n v="1"/>
    <n v="30"/>
    <n v="30"/>
  </r>
  <r>
    <n v="929"/>
    <d v="2023-01-27T00:00:00"/>
    <x v="216"/>
    <s v="Female"/>
    <n v="23"/>
    <s v="21-30"/>
    <s v="Beauty"/>
    <n v="3"/>
    <n v="25"/>
    <n v="75"/>
  </r>
  <r>
    <n v="931"/>
    <d v="2023-09-02T00:00:00"/>
    <x v="217"/>
    <s v="Male"/>
    <n v="30"/>
    <s v="21-30"/>
    <s v="Beauty"/>
    <n v="4"/>
    <n v="30"/>
    <n v="120"/>
  </r>
  <r>
    <n v="933"/>
    <d v="2023-02-03T00:00:00"/>
    <x v="218"/>
    <s v="Male"/>
    <n v="22"/>
    <s v="21-30"/>
    <s v="Beauty"/>
    <n v="1"/>
    <n v="30"/>
    <n v="30"/>
  </r>
  <r>
    <n v="934"/>
    <d v="2023-07-25T00:00:00"/>
    <x v="219"/>
    <s v="Male"/>
    <n v="30"/>
    <s v="21-30"/>
    <s v="Beauty"/>
    <n v="1"/>
    <n v="500"/>
    <n v="500"/>
  </r>
  <r>
    <n v="940"/>
    <d v="2023-01-28T00:00:00"/>
    <x v="220"/>
    <s v="Female"/>
    <n v="20"/>
    <s v="10-20"/>
    <s v="Electronics"/>
    <n v="1"/>
    <n v="30"/>
    <n v="30"/>
  </r>
  <r>
    <n v="945"/>
    <d v="2023-02-13T00:00:00"/>
    <x v="221"/>
    <s v="Male"/>
    <n v="30"/>
    <s v="21-30"/>
    <s v="Beauty"/>
    <n v="1"/>
    <n v="25"/>
    <n v="25"/>
  </r>
  <r>
    <n v="948"/>
    <d v="2023-10-13T00:00:00"/>
    <x v="222"/>
    <s v="Female"/>
    <n v="23"/>
    <s v="21-30"/>
    <s v="Electronics"/>
    <n v="3"/>
    <n v="25"/>
    <n v="75"/>
  </r>
  <r>
    <n v="956"/>
    <d v="2023-08-19T00:00:00"/>
    <x v="223"/>
    <s v="Male"/>
    <n v="30"/>
    <s v="21-30"/>
    <s v="Clothing"/>
    <n v="3"/>
    <n v="500"/>
    <n v="1500"/>
  </r>
  <r>
    <n v="964"/>
    <d v="2023-01-31T00:00:00"/>
    <x v="224"/>
    <s v="Male"/>
    <n v="24"/>
    <s v="21-30"/>
    <s v="Clothing"/>
    <n v="3"/>
    <n v="300"/>
    <n v="900"/>
  </r>
  <r>
    <n v="965"/>
    <d v="2023-11-09T00:00:00"/>
    <x v="225"/>
    <s v="Male"/>
    <n v="22"/>
    <s v="21-30"/>
    <s v="Clothing"/>
    <n v="4"/>
    <n v="50"/>
    <n v="200"/>
  </r>
  <r>
    <n v="971"/>
    <d v="2023-12-05T00:00:00"/>
    <x v="226"/>
    <s v="Female"/>
    <n v="27"/>
    <s v="21-30"/>
    <s v="Electronics"/>
    <n v="4"/>
    <n v="50"/>
    <n v="200"/>
  </r>
  <r>
    <n v="981"/>
    <d v="2023-08-19T00:00:00"/>
    <x v="227"/>
    <s v="Female"/>
    <n v="30"/>
    <s v="21-30"/>
    <s v="Electronics"/>
    <n v="2"/>
    <n v="30"/>
    <n v="60"/>
  </r>
  <r>
    <n v="983"/>
    <d v="2023-11-01T00:00:00"/>
    <x v="228"/>
    <s v="Female"/>
    <n v="29"/>
    <s v="21-30"/>
    <s v="Clothing"/>
    <n v="1"/>
    <n v="300"/>
    <n v="300"/>
  </r>
  <r>
    <n v="987"/>
    <d v="2023-04-29T00:00:00"/>
    <x v="229"/>
    <s v="Female"/>
    <n v="30"/>
    <s v="21-30"/>
    <s v="Clothing"/>
    <n v="3"/>
    <n v="300"/>
    <n v="900"/>
  </r>
  <r>
    <n v="998"/>
    <d v="2023-10-29T00:00:00"/>
    <x v="230"/>
    <s v="Female"/>
    <n v="23"/>
    <s v="21-30"/>
    <s v="Beauty"/>
    <n v="4"/>
    <n v="25"/>
    <n v="1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s v="CUST001"/>
    <x v="0"/>
    <n v="34"/>
    <x v="0"/>
    <s v="30-40"/>
    <x v="0"/>
    <n v="3"/>
    <n v="50"/>
    <n v="150"/>
  </r>
  <r>
    <n v="2"/>
    <x v="1"/>
    <s v="CUST002"/>
    <x v="1"/>
    <n v="26"/>
    <x v="1"/>
    <s v="20-30"/>
    <x v="1"/>
    <n v="2"/>
    <n v="500"/>
    <n v="1000"/>
  </r>
  <r>
    <n v="3"/>
    <x v="2"/>
    <s v="CUST003"/>
    <x v="0"/>
    <n v="50"/>
    <x v="2"/>
    <s v="40-50"/>
    <x v="2"/>
    <n v="1"/>
    <n v="30"/>
    <n v="30"/>
  </r>
  <r>
    <n v="4"/>
    <x v="3"/>
    <s v="CUST004"/>
    <x v="0"/>
    <n v="37"/>
    <x v="0"/>
    <s v="30-40"/>
    <x v="1"/>
    <n v="1"/>
    <n v="500"/>
    <n v="500"/>
  </r>
  <r>
    <n v="5"/>
    <x v="4"/>
    <s v="CUST005"/>
    <x v="0"/>
    <n v="30"/>
    <x v="1"/>
    <s v="20-30"/>
    <x v="0"/>
    <n v="2"/>
    <n v="50"/>
    <n v="100"/>
  </r>
  <r>
    <n v="6"/>
    <x v="5"/>
    <s v="CUST006"/>
    <x v="1"/>
    <n v="45"/>
    <x v="2"/>
    <s v="40-50"/>
    <x v="0"/>
    <n v="1"/>
    <n v="30"/>
    <n v="30"/>
  </r>
  <r>
    <n v="7"/>
    <x v="6"/>
    <s v="CUST007"/>
    <x v="0"/>
    <n v="46"/>
    <x v="2"/>
    <s v="40-50"/>
    <x v="1"/>
    <n v="2"/>
    <n v="25"/>
    <n v="50"/>
  </r>
  <r>
    <n v="8"/>
    <x v="7"/>
    <s v="CUST008"/>
    <x v="0"/>
    <n v="30"/>
    <x v="1"/>
    <s v="20-30"/>
    <x v="2"/>
    <n v="4"/>
    <n v="25"/>
    <n v="100"/>
  </r>
  <r>
    <n v="9"/>
    <x v="8"/>
    <s v="CUST009"/>
    <x v="0"/>
    <n v="63"/>
    <x v="3"/>
    <s v="60+"/>
    <x v="2"/>
    <n v="2"/>
    <n v="300"/>
    <n v="600"/>
  </r>
  <r>
    <n v="10"/>
    <x v="9"/>
    <s v="CUST010"/>
    <x v="1"/>
    <n v="52"/>
    <x v="4"/>
    <s v="50-60"/>
    <x v="1"/>
    <n v="4"/>
    <n v="50"/>
    <n v="200"/>
  </r>
  <r>
    <n v="11"/>
    <x v="10"/>
    <s v="CUST011"/>
    <x v="0"/>
    <n v="23"/>
    <x v="1"/>
    <s v="20-30"/>
    <x v="1"/>
    <n v="2"/>
    <n v="50"/>
    <n v="100"/>
  </r>
  <r>
    <n v="12"/>
    <x v="11"/>
    <s v="CUST012"/>
    <x v="0"/>
    <n v="35"/>
    <x v="0"/>
    <s v="30-40"/>
    <x v="0"/>
    <n v="3"/>
    <n v="25"/>
    <n v="75"/>
  </r>
  <r>
    <n v="13"/>
    <x v="12"/>
    <s v="CUST013"/>
    <x v="0"/>
    <n v="22"/>
    <x v="1"/>
    <s v="20-30"/>
    <x v="2"/>
    <n v="3"/>
    <n v="500"/>
    <n v="1500"/>
  </r>
  <r>
    <n v="14"/>
    <x v="13"/>
    <s v="CUST014"/>
    <x v="0"/>
    <n v="64"/>
    <x v="3"/>
    <s v="60+"/>
    <x v="1"/>
    <n v="4"/>
    <n v="30"/>
    <n v="120"/>
  </r>
  <r>
    <n v="15"/>
    <x v="14"/>
    <s v="CUST015"/>
    <x v="1"/>
    <n v="42"/>
    <x v="2"/>
    <s v="40-50"/>
    <x v="2"/>
    <n v="4"/>
    <n v="500"/>
    <n v="2000"/>
  </r>
  <r>
    <n v="16"/>
    <x v="15"/>
    <s v="CUST016"/>
    <x v="0"/>
    <n v="19"/>
    <x v="5"/>
    <s v="10-20"/>
    <x v="1"/>
    <n v="3"/>
    <n v="500"/>
    <n v="1500"/>
  </r>
  <r>
    <n v="17"/>
    <x v="16"/>
    <s v="CUST017"/>
    <x v="1"/>
    <n v="27"/>
    <x v="1"/>
    <s v="20-30"/>
    <x v="1"/>
    <n v="4"/>
    <n v="25"/>
    <n v="100"/>
  </r>
  <r>
    <n v="18"/>
    <x v="17"/>
    <s v="CUST018"/>
    <x v="1"/>
    <n v="47"/>
    <x v="2"/>
    <s v="40-50"/>
    <x v="2"/>
    <n v="2"/>
    <n v="25"/>
    <n v="50"/>
  </r>
  <r>
    <n v="19"/>
    <x v="18"/>
    <s v="CUST019"/>
    <x v="1"/>
    <n v="62"/>
    <x v="3"/>
    <s v="60+"/>
    <x v="1"/>
    <n v="2"/>
    <n v="25"/>
    <n v="50"/>
  </r>
  <r>
    <n v="20"/>
    <x v="19"/>
    <s v="CUST020"/>
    <x v="0"/>
    <n v="22"/>
    <x v="1"/>
    <s v="20-30"/>
    <x v="1"/>
    <n v="3"/>
    <n v="300"/>
    <n v="900"/>
  </r>
  <r>
    <n v="21"/>
    <x v="20"/>
    <s v="CUST021"/>
    <x v="1"/>
    <n v="50"/>
    <x v="2"/>
    <s v="40-50"/>
    <x v="0"/>
    <n v="1"/>
    <n v="500"/>
    <n v="500"/>
  </r>
  <r>
    <n v="22"/>
    <x v="21"/>
    <s v="CUST022"/>
    <x v="0"/>
    <n v="18"/>
    <x v="5"/>
    <s v="10-20"/>
    <x v="1"/>
    <n v="2"/>
    <n v="50"/>
    <n v="100"/>
  </r>
  <r>
    <n v="23"/>
    <x v="22"/>
    <s v="CUST023"/>
    <x v="1"/>
    <n v="35"/>
    <x v="0"/>
    <s v="30-40"/>
    <x v="1"/>
    <n v="4"/>
    <n v="30"/>
    <n v="120"/>
  </r>
  <r>
    <n v="24"/>
    <x v="23"/>
    <s v="CUST024"/>
    <x v="1"/>
    <n v="49"/>
    <x v="2"/>
    <s v="40-50"/>
    <x v="1"/>
    <n v="1"/>
    <n v="300"/>
    <n v="300"/>
  </r>
  <r>
    <n v="25"/>
    <x v="24"/>
    <s v="CUST025"/>
    <x v="1"/>
    <n v="64"/>
    <x v="3"/>
    <s v="60+"/>
    <x v="0"/>
    <n v="1"/>
    <n v="50"/>
    <n v="50"/>
  </r>
  <r>
    <n v="26"/>
    <x v="9"/>
    <s v="CUST026"/>
    <x v="1"/>
    <n v="28"/>
    <x v="1"/>
    <s v="20-30"/>
    <x v="2"/>
    <n v="2"/>
    <n v="500"/>
    <n v="1000"/>
  </r>
  <r>
    <n v="27"/>
    <x v="25"/>
    <s v="CUST027"/>
    <x v="1"/>
    <n v="38"/>
    <x v="0"/>
    <s v="30-40"/>
    <x v="0"/>
    <n v="2"/>
    <n v="25"/>
    <n v="50"/>
  </r>
  <r>
    <n v="28"/>
    <x v="26"/>
    <s v="CUST028"/>
    <x v="1"/>
    <n v="43"/>
    <x v="2"/>
    <s v="40-50"/>
    <x v="0"/>
    <n v="1"/>
    <n v="500"/>
    <n v="500"/>
  </r>
  <r>
    <n v="29"/>
    <x v="27"/>
    <s v="CUST029"/>
    <x v="1"/>
    <n v="42"/>
    <x v="2"/>
    <s v="40-50"/>
    <x v="2"/>
    <n v="1"/>
    <n v="30"/>
    <n v="30"/>
  </r>
  <r>
    <n v="30"/>
    <x v="28"/>
    <s v="CUST030"/>
    <x v="1"/>
    <n v="39"/>
    <x v="0"/>
    <s v="30-40"/>
    <x v="0"/>
    <n v="3"/>
    <n v="300"/>
    <n v="900"/>
  </r>
  <r>
    <n v="31"/>
    <x v="29"/>
    <s v="CUST031"/>
    <x v="0"/>
    <n v="44"/>
    <x v="2"/>
    <s v="40-50"/>
    <x v="2"/>
    <n v="4"/>
    <n v="300"/>
    <n v="1200"/>
  </r>
  <r>
    <n v="32"/>
    <x v="30"/>
    <s v="CUST032"/>
    <x v="0"/>
    <n v="30"/>
    <x v="1"/>
    <s v="20-30"/>
    <x v="0"/>
    <n v="3"/>
    <n v="30"/>
    <n v="90"/>
  </r>
  <r>
    <n v="33"/>
    <x v="31"/>
    <s v="CUST033"/>
    <x v="1"/>
    <n v="50"/>
    <x v="2"/>
    <s v="40-50"/>
    <x v="2"/>
    <n v="2"/>
    <n v="50"/>
    <n v="100"/>
  </r>
  <r>
    <n v="34"/>
    <x v="32"/>
    <s v="CUST034"/>
    <x v="1"/>
    <n v="51"/>
    <x v="4"/>
    <s v="50-60"/>
    <x v="1"/>
    <n v="3"/>
    <n v="50"/>
    <n v="150"/>
  </r>
  <r>
    <n v="35"/>
    <x v="12"/>
    <s v="CUST035"/>
    <x v="1"/>
    <n v="58"/>
    <x v="4"/>
    <s v="50-60"/>
    <x v="0"/>
    <n v="3"/>
    <n v="300"/>
    <n v="900"/>
  </r>
  <r>
    <n v="36"/>
    <x v="33"/>
    <s v="CUST036"/>
    <x v="0"/>
    <n v="52"/>
    <x v="4"/>
    <s v="50-60"/>
    <x v="0"/>
    <n v="3"/>
    <n v="300"/>
    <n v="900"/>
  </r>
  <r>
    <n v="37"/>
    <x v="29"/>
    <s v="CUST037"/>
    <x v="1"/>
    <n v="18"/>
    <x v="5"/>
    <s v="10-20"/>
    <x v="0"/>
    <n v="3"/>
    <n v="25"/>
    <n v="75"/>
  </r>
  <r>
    <n v="38"/>
    <x v="34"/>
    <s v="CUST038"/>
    <x v="0"/>
    <n v="38"/>
    <x v="0"/>
    <s v="30-40"/>
    <x v="0"/>
    <n v="4"/>
    <n v="50"/>
    <n v="200"/>
  </r>
  <r>
    <n v="39"/>
    <x v="35"/>
    <s v="CUST039"/>
    <x v="0"/>
    <n v="23"/>
    <x v="1"/>
    <s v="20-30"/>
    <x v="1"/>
    <n v="4"/>
    <n v="30"/>
    <n v="120"/>
  </r>
  <r>
    <n v="40"/>
    <x v="36"/>
    <s v="CUST040"/>
    <x v="0"/>
    <n v="45"/>
    <x v="2"/>
    <s v="40-50"/>
    <x v="0"/>
    <n v="1"/>
    <n v="50"/>
    <n v="50"/>
  </r>
  <r>
    <n v="41"/>
    <x v="7"/>
    <s v="CUST041"/>
    <x v="0"/>
    <n v="34"/>
    <x v="0"/>
    <s v="30-40"/>
    <x v="1"/>
    <n v="2"/>
    <n v="25"/>
    <n v="50"/>
  </r>
  <r>
    <n v="42"/>
    <x v="15"/>
    <s v="CUST042"/>
    <x v="0"/>
    <n v="22"/>
    <x v="1"/>
    <s v="20-30"/>
    <x v="1"/>
    <n v="3"/>
    <n v="300"/>
    <n v="900"/>
  </r>
  <r>
    <n v="43"/>
    <x v="37"/>
    <s v="CUST043"/>
    <x v="1"/>
    <n v="48"/>
    <x v="2"/>
    <s v="40-50"/>
    <x v="1"/>
    <n v="1"/>
    <n v="300"/>
    <n v="300"/>
  </r>
  <r>
    <n v="44"/>
    <x v="38"/>
    <s v="CUST044"/>
    <x v="1"/>
    <n v="22"/>
    <x v="1"/>
    <s v="20-30"/>
    <x v="1"/>
    <n v="1"/>
    <n v="25"/>
    <n v="25"/>
  </r>
  <r>
    <n v="45"/>
    <x v="39"/>
    <s v="CUST045"/>
    <x v="1"/>
    <n v="55"/>
    <x v="4"/>
    <s v="50-60"/>
    <x v="2"/>
    <n v="1"/>
    <n v="30"/>
    <n v="30"/>
  </r>
  <r>
    <n v="46"/>
    <x v="40"/>
    <s v="CUST046"/>
    <x v="1"/>
    <n v="20"/>
    <x v="5"/>
    <s v="10-20"/>
    <x v="2"/>
    <n v="4"/>
    <n v="300"/>
    <n v="1200"/>
  </r>
  <r>
    <n v="47"/>
    <x v="41"/>
    <s v="CUST047"/>
    <x v="1"/>
    <n v="40"/>
    <x v="0"/>
    <s v="30-40"/>
    <x v="0"/>
    <n v="3"/>
    <n v="500"/>
    <n v="1500"/>
  </r>
  <r>
    <n v="48"/>
    <x v="42"/>
    <s v="CUST048"/>
    <x v="0"/>
    <n v="54"/>
    <x v="4"/>
    <s v="50-60"/>
    <x v="2"/>
    <n v="3"/>
    <n v="300"/>
    <n v="900"/>
  </r>
  <r>
    <n v="49"/>
    <x v="43"/>
    <s v="CUST049"/>
    <x v="1"/>
    <n v="54"/>
    <x v="4"/>
    <s v="50-60"/>
    <x v="2"/>
    <n v="2"/>
    <n v="500"/>
    <n v="1000"/>
  </r>
  <r>
    <n v="50"/>
    <x v="44"/>
    <s v="CUST050"/>
    <x v="1"/>
    <n v="27"/>
    <x v="1"/>
    <s v="20-30"/>
    <x v="0"/>
    <n v="3"/>
    <n v="25"/>
    <n v="75"/>
  </r>
  <r>
    <n v="51"/>
    <x v="45"/>
    <s v="CUST051"/>
    <x v="0"/>
    <n v="27"/>
    <x v="1"/>
    <s v="20-30"/>
    <x v="0"/>
    <n v="3"/>
    <n v="25"/>
    <n v="75"/>
  </r>
  <r>
    <n v="52"/>
    <x v="46"/>
    <s v="CUST052"/>
    <x v="1"/>
    <n v="36"/>
    <x v="0"/>
    <s v="30-40"/>
    <x v="0"/>
    <n v="1"/>
    <n v="300"/>
    <n v="300"/>
  </r>
  <r>
    <n v="53"/>
    <x v="47"/>
    <s v="CUST053"/>
    <x v="0"/>
    <n v="34"/>
    <x v="0"/>
    <s v="30-40"/>
    <x v="2"/>
    <n v="2"/>
    <n v="50"/>
    <n v="100"/>
  </r>
  <r>
    <n v="54"/>
    <x v="48"/>
    <s v="CUST054"/>
    <x v="1"/>
    <n v="38"/>
    <x v="0"/>
    <s v="30-40"/>
    <x v="2"/>
    <n v="3"/>
    <n v="500"/>
    <n v="1500"/>
  </r>
  <r>
    <n v="55"/>
    <x v="49"/>
    <s v="CUST055"/>
    <x v="0"/>
    <n v="31"/>
    <x v="0"/>
    <s v="30-40"/>
    <x v="0"/>
    <n v="4"/>
    <n v="30"/>
    <n v="120"/>
  </r>
  <r>
    <n v="56"/>
    <x v="50"/>
    <s v="CUST056"/>
    <x v="1"/>
    <n v="26"/>
    <x v="1"/>
    <s v="20-30"/>
    <x v="1"/>
    <n v="3"/>
    <n v="300"/>
    <n v="900"/>
  </r>
  <r>
    <n v="57"/>
    <x v="51"/>
    <s v="CUST057"/>
    <x v="1"/>
    <n v="63"/>
    <x v="3"/>
    <s v="60+"/>
    <x v="0"/>
    <n v="1"/>
    <n v="30"/>
    <n v="30"/>
  </r>
  <r>
    <n v="58"/>
    <x v="52"/>
    <s v="CUST058"/>
    <x v="0"/>
    <n v="18"/>
    <x v="5"/>
    <s v="10-20"/>
    <x v="1"/>
    <n v="4"/>
    <n v="300"/>
    <n v="1200"/>
  </r>
  <r>
    <n v="59"/>
    <x v="53"/>
    <s v="CUST059"/>
    <x v="0"/>
    <n v="62"/>
    <x v="3"/>
    <s v="60+"/>
    <x v="1"/>
    <n v="1"/>
    <n v="50"/>
    <n v="50"/>
  </r>
  <r>
    <n v="60"/>
    <x v="54"/>
    <s v="CUST060"/>
    <x v="0"/>
    <n v="30"/>
    <x v="1"/>
    <s v="20-30"/>
    <x v="0"/>
    <n v="3"/>
    <n v="50"/>
    <n v="150"/>
  </r>
  <r>
    <n v="61"/>
    <x v="55"/>
    <s v="CUST061"/>
    <x v="0"/>
    <n v="21"/>
    <x v="1"/>
    <s v="20-30"/>
    <x v="0"/>
    <n v="4"/>
    <n v="50"/>
    <n v="200"/>
  </r>
  <r>
    <n v="62"/>
    <x v="56"/>
    <s v="CUST062"/>
    <x v="0"/>
    <n v="18"/>
    <x v="5"/>
    <s v="10-20"/>
    <x v="0"/>
    <n v="2"/>
    <n v="50"/>
    <n v="100"/>
  </r>
  <r>
    <n v="63"/>
    <x v="57"/>
    <s v="CUST063"/>
    <x v="0"/>
    <n v="57"/>
    <x v="4"/>
    <s v="50-60"/>
    <x v="2"/>
    <n v="2"/>
    <n v="25"/>
    <n v="50"/>
  </r>
  <r>
    <n v="64"/>
    <x v="58"/>
    <s v="CUST064"/>
    <x v="0"/>
    <n v="49"/>
    <x v="2"/>
    <s v="40-50"/>
    <x v="1"/>
    <n v="4"/>
    <n v="25"/>
    <n v="100"/>
  </r>
  <r>
    <n v="65"/>
    <x v="59"/>
    <s v="CUST065"/>
    <x v="0"/>
    <n v="51"/>
    <x v="4"/>
    <s v="50-60"/>
    <x v="2"/>
    <n v="4"/>
    <n v="500"/>
    <n v="2000"/>
  </r>
  <r>
    <n v="66"/>
    <x v="60"/>
    <s v="CUST066"/>
    <x v="1"/>
    <n v="45"/>
    <x v="2"/>
    <s v="40-50"/>
    <x v="2"/>
    <n v="1"/>
    <n v="30"/>
    <n v="30"/>
  </r>
  <r>
    <n v="67"/>
    <x v="61"/>
    <s v="CUST067"/>
    <x v="1"/>
    <n v="48"/>
    <x v="2"/>
    <s v="40-50"/>
    <x v="0"/>
    <n v="4"/>
    <n v="300"/>
    <n v="1200"/>
  </r>
  <r>
    <n v="68"/>
    <x v="48"/>
    <s v="CUST068"/>
    <x v="0"/>
    <n v="25"/>
    <x v="1"/>
    <s v="20-30"/>
    <x v="2"/>
    <n v="1"/>
    <n v="300"/>
    <n v="300"/>
  </r>
  <r>
    <n v="69"/>
    <x v="17"/>
    <s v="CUST069"/>
    <x v="1"/>
    <n v="56"/>
    <x v="4"/>
    <s v="50-60"/>
    <x v="0"/>
    <n v="3"/>
    <n v="25"/>
    <n v="75"/>
  </r>
  <r>
    <n v="70"/>
    <x v="62"/>
    <s v="CUST070"/>
    <x v="1"/>
    <n v="43"/>
    <x v="2"/>
    <s v="40-50"/>
    <x v="1"/>
    <n v="1"/>
    <n v="300"/>
    <n v="300"/>
  </r>
  <r>
    <n v="71"/>
    <x v="37"/>
    <s v="CUST071"/>
    <x v="1"/>
    <n v="51"/>
    <x v="4"/>
    <s v="50-60"/>
    <x v="0"/>
    <n v="4"/>
    <n v="25"/>
    <n v="100"/>
  </r>
  <r>
    <n v="72"/>
    <x v="29"/>
    <s v="CUST072"/>
    <x v="1"/>
    <n v="20"/>
    <x v="5"/>
    <s v="10-20"/>
    <x v="2"/>
    <n v="4"/>
    <n v="500"/>
    <n v="2000"/>
  </r>
  <r>
    <n v="73"/>
    <x v="63"/>
    <s v="CUST073"/>
    <x v="0"/>
    <n v="29"/>
    <x v="1"/>
    <s v="20-30"/>
    <x v="2"/>
    <n v="3"/>
    <n v="30"/>
    <n v="90"/>
  </r>
  <r>
    <n v="74"/>
    <x v="64"/>
    <s v="CUST074"/>
    <x v="1"/>
    <n v="18"/>
    <x v="5"/>
    <s v="10-20"/>
    <x v="0"/>
    <n v="4"/>
    <n v="500"/>
    <n v="2000"/>
  </r>
  <r>
    <n v="75"/>
    <x v="65"/>
    <s v="CUST075"/>
    <x v="0"/>
    <n v="61"/>
    <x v="3"/>
    <s v="60+"/>
    <x v="0"/>
    <n v="4"/>
    <n v="50"/>
    <n v="200"/>
  </r>
  <r>
    <n v="76"/>
    <x v="66"/>
    <s v="CUST076"/>
    <x v="1"/>
    <n v="22"/>
    <x v="1"/>
    <s v="20-30"/>
    <x v="2"/>
    <n v="2"/>
    <n v="50"/>
    <n v="100"/>
  </r>
  <r>
    <n v="77"/>
    <x v="67"/>
    <s v="CUST077"/>
    <x v="1"/>
    <n v="47"/>
    <x v="2"/>
    <s v="40-50"/>
    <x v="1"/>
    <n v="2"/>
    <n v="50"/>
    <n v="100"/>
  </r>
  <r>
    <n v="78"/>
    <x v="68"/>
    <s v="CUST078"/>
    <x v="1"/>
    <n v="47"/>
    <x v="2"/>
    <s v="40-50"/>
    <x v="1"/>
    <n v="3"/>
    <n v="500"/>
    <n v="1500"/>
  </r>
  <r>
    <n v="79"/>
    <x v="69"/>
    <s v="CUST079"/>
    <x v="0"/>
    <n v="34"/>
    <x v="0"/>
    <s v="30-40"/>
    <x v="0"/>
    <n v="1"/>
    <n v="300"/>
    <n v="300"/>
  </r>
  <r>
    <n v="80"/>
    <x v="70"/>
    <s v="CUST080"/>
    <x v="1"/>
    <n v="64"/>
    <x v="3"/>
    <s v="60+"/>
    <x v="1"/>
    <n v="2"/>
    <n v="30"/>
    <n v="60"/>
  </r>
  <r>
    <n v="81"/>
    <x v="71"/>
    <s v="CUST081"/>
    <x v="0"/>
    <n v="40"/>
    <x v="0"/>
    <s v="30-40"/>
    <x v="2"/>
    <n v="1"/>
    <n v="50"/>
    <n v="50"/>
  </r>
  <r>
    <n v="82"/>
    <x v="24"/>
    <s v="CUST082"/>
    <x v="1"/>
    <n v="32"/>
    <x v="0"/>
    <s v="30-40"/>
    <x v="0"/>
    <n v="4"/>
    <n v="50"/>
    <n v="200"/>
  </r>
  <r>
    <n v="83"/>
    <x v="72"/>
    <s v="CUST083"/>
    <x v="0"/>
    <n v="54"/>
    <x v="4"/>
    <s v="50-60"/>
    <x v="2"/>
    <n v="2"/>
    <n v="50"/>
    <n v="100"/>
  </r>
  <r>
    <n v="84"/>
    <x v="73"/>
    <s v="CUST084"/>
    <x v="1"/>
    <n v="38"/>
    <x v="0"/>
    <s v="30-40"/>
    <x v="2"/>
    <n v="3"/>
    <n v="30"/>
    <n v="90"/>
  </r>
  <r>
    <n v="85"/>
    <x v="74"/>
    <s v="CUST085"/>
    <x v="0"/>
    <n v="31"/>
    <x v="0"/>
    <s v="30-40"/>
    <x v="1"/>
    <n v="3"/>
    <n v="50"/>
    <n v="150"/>
  </r>
  <r>
    <n v="86"/>
    <x v="75"/>
    <s v="CUST086"/>
    <x v="0"/>
    <n v="19"/>
    <x v="5"/>
    <s v="10-20"/>
    <x v="0"/>
    <n v="3"/>
    <n v="30"/>
    <n v="90"/>
  </r>
  <r>
    <n v="87"/>
    <x v="64"/>
    <s v="CUST087"/>
    <x v="1"/>
    <n v="28"/>
    <x v="1"/>
    <s v="20-30"/>
    <x v="0"/>
    <n v="2"/>
    <n v="50"/>
    <n v="100"/>
  </r>
  <r>
    <n v="88"/>
    <x v="76"/>
    <s v="CUST088"/>
    <x v="0"/>
    <n v="56"/>
    <x v="4"/>
    <s v="50-60"/>
    <x v="1"/>
    <n v="1"/>
    <n v="500"/>
    <n v="500"/>
  </r>
  <r>
    <n v="89"/>
    <x v="77"/>
    <s v="CUST089"/>
    <x v="1"/>
    <n v="55"/>
    <x v="4"/>
    <s v="50-60"/>
    <x v="2"/>
    <n v="4"/>
    <n v="500"/>
    <n v="2000"/>
  </r>
  <r>
    <n v="90"/>
    <x v="4"/>
    <s v="CUST090"/>
    <x v="1"/>
    <n v="51"/>
    <x v="4"/>
    <s v="50-60"/>
    <x v="2"/>
    <n v="1"/>
    <n v="30"/>
    <n v="30"/>
  </r>
  <r>
    <n v="91"/>
    <x v="66"/>
    <s v="CUST091"/>
    <x v="1"/>
    <n v="55"/>
    <x v="4"/>
    <s v="50-60"/>
    <x v="2"/>
    <n v="1"/>
    <n v="500"/>
    <n v="500"/>
  </r>
  <r>
    <n v="92"/>
    <x v="78"/>
    <s v="CUST092"/>
    <x v="1"/>
    <n v="51"/>
    <x v="4"/>
    <s v="50-60"/>
    <x v="2"/>
    <n v="4"/>
    <n v="30"/>
    <n v="120"/>
  </r>
  <r>
    <n v="93"/>
    <x v="37"/>
    <s v="CUST093"/>
    <x v="1"/>
    <n v="35"/>
    <x v="0"/>
    <s v="30-40"/>
    <x v="0"/>
    <n v="4"/>
    <n v="500"/>
    <n v="2000"/>
  </r>
  <r>
    <n v="94"/>
    <x v="79"/>
    <s v="CUST094"/>
    <x v="1"/>
    <n v="47"/>
    <x v="2"/>
    <s v="40-50"/>
    <x v="0"/>
    <n v="2"/>
    <n v="500"/>
    <n v="1000"/>
  </r>
  <r>
    <n v="95"/>
    <x v="0"/>
    <s v="CUST095"/>
    <x v="1"/>
    <n v="32"/>
    <x v="0"/>
    <s v="30-40"/>
    <x v="1"/>
    <n v="2"/>
    <n v="30"/>
    <n v="60"/>
  </r>
  <r>
    <n v="96"/>
    <x v="80"/>
    <s v="CUST096"/>
    <x v="1"/>
    <n v="44"/>
    <x v="2"/>
    <s v="40-50"/>
    <x v="1"/>
    <n v="2"/>
    <n v="300"/>
    <n v="600"/>
  </r>
  <r>
    <n v="97"/>
    <x v="81"/>
    <s v="CUST097"/>
    <x v="1"/>
    <n v="51"/>
    <x v="4"/>
    <s v="50-60"/>
    <x v="0"/>
    <n v="2"/>
    <n v="500"/>
    <n v="1000"/>
  </r>
  <r>
    <n v="98"/>
    <x v="26"/>
    <s v="CUST098"/>
    <x v="1"/>
    <n v="55"/>
    <x v="4"/>
    <s v="50-60"/>
    <x v="0"/>
    <n v="2"/>
    <n v="50"/>
    <n v="100"/>
  </r>
  <r>
    <n v="99"/>
    <x v="82"/>
    <s v="CUST099"/>
    <x v="1"/>
    <n v="50"/>
    <x v="2"/>
    <s v="40-50"/>
    <x v="2"/>
    <n v="4"/>
    <n v="300"/>
    <n v="1200"/>
  </r>
  <r>
    <n v="100"/>
    <x v="83"/>
    <s v="CUST100"/>
    <x v="0"/>
    <n v="41"/>
    <x v="2"/>
    <s v="40-50"/>
    <x v="2"/>
    <n v="1"/>
    <n v="30"/>
    <n v="30"/>
  </r>
  <r>
    <n v="101"/>
    <x v="84"/>
    <s v="CUST101"/>
    <x v="0"/>
    <n v="32"/>
    <x v="0"/>
    <s v="30-40"/>
    <x v="1"/>
    <n v="2"/>
    <n v="300"/>
    <n v="600"/>
  </r>
  <r>
    <n v="102"/>
    <x v="85"/>
    <s v="CUST102"/>
    <x v="1"/>
    <n v="47"/>
    <x v="2"/>
    <s v="40-50"/>
    <x v="0"/>
    <n v="2"/>
    <n v="25"/>
    <n v="50"/>
  </r>
  <r>
    <n v="103"/>
    <x v="13"/>
    <s v="CUST103"/>
    <x v="1"/>
    <n v="59"/>
    <x v="4"/>
    <s v="50-60"/>
    <x v="1"/>
    <n v="1"/>
    <n v="25"/>
    <n v="25"/>
  </r>
  <r>
    <n v="104"/>
    <x v="86"/>
    <s v="CUST104"/>
    <x v="1"/>
    <n v="34"/>
    <x v="0"/>
    <s v="30-40"/>
    <x v="0"/>
    <n v="2"/>
    <n v="500"/>
    <n v="1000"/>
  </r>
  <r>
    <n v="105"/>
    <x v="87"/>
    <s v="CUST105"/>
    <x v="1"/>
    <n v="22"/>
    <x v="1"/>
    <s v="20-30"/>
    <x v="2"/>
    <n v="1"/>
    <n v="500"/>
    <n v="500"/>
  </r>
  <r>
    <n v="106"/>
    <x v="88"/>
    <s v="CUST106"/>
    <x v="1"/>
    <n v="46"/>
    <x v="2"/>
    <s v="40-50"/>
    <x v="1"/>
    <n v="1"/>
    <n v="50"/>
    <n v="50"/>
  </r>
  <r>
    <n v="107"/>
    <x v="89"/>
    <s v="CUST107"/>
    <x v="1"/>
    <n v="21"/>
    <x v="1"/>
    <s v="20-30"/>
    <x v="1"/>
    <n v="4"/>
    <n v="300"/>
    <n v="1200"/>
  </r>
  <r>
    <n v="108"/>
    <x v="90"/>
    <s v="CUST108"/>
    <x v="1"/>
    <n v="27"/>
    <x v="1"/>
    <s v="20-30"/>
    <x v="0"/>
    <n v="3"/>
    <n v="25"/>
    <n v="75"/>
  </r>
  <r>
    <n v="109"/>
    <x v="91"/>
    <s v="CUST109"/>
    <x v="1"/>
    <n v="34"/>
    <x v="0"/>
    <s v="30-40"/>
    <x v="2"/>
    <n v="4"/>
    <n v="500"/>
    <n v="2000"/>
  </r>
  <r>
    <n v="110"/>
    <x v="86"/>
    <s v="CUST110"/>
    <x v="0"/>
    <n v="27"/>
    <x v="1"/>
    <s v="20-30"/>
    <x v="1"/>
    <n v="3"/>
    <n v="300"/>
    <n v="900"/>
  </r>
  <r>
    <n v="111"/>
    <x v="90"/>
    <s v="CUST111"/>
    <x v="1"/>
    <n v="34"/>
    <x v="0"/>
    <s v="30-40"/>
    <x v="2"/>
    <n v="3"/>
    <n v="500"/>
    <n v="1500"/>
  </r>
  <r>
    <n v="112"/>
    <x v="92"/>
    <s v="CUST112"/>
    <x v="0"/>
    <n v="37"/>
    <x v="0"/>
    <s v="30-40"/>
    <x v="1"/>
    <n v="3"/>
    <n v="500"/>
    <n v="1500"/>
  </r>
  <r>
    <n v="113"/>
    <x v="93"/>
    <s v="CUST113"/>
    <x v="1"/>
    <n v="41"/>
    <x v="2"/>
    <s v="40-50"/>
    <x v="2"/>
    <n v="2"/>
    <n v="25"/>
    <n v="50"/>
  </r>
  <r>
    <n v="114"/>
    <x v="94"/>
    <s v="CUST114"/>
    <x v="1"/>
    <n v="22"/>
    <x v="1"/>
    <s v="20-30"/>
    <x v="0"/>
    <n v="4"/>
    <n v="25"/>
    <n v="100"/>
  </r>
  <r>
    <n v="115"/>
    <x v="95"/>
    <s v="CUST115"/>
    <x v="0"/>
    <n v="51"/>
    <x v="4"/>
    <s v="50-60"/>
    <x v="1"/>
    <n v="3"/>
    <n v="500"/>
    <n v="1500"/>
  </r>
  <r>
    <n v="116"/>
    <x v="96"/>
    <s v="CUST116"/>
    <x v="1"/>
    <n v="23"/>
    <x v="1"/>
    <s v="20-30"/>
    <x v="1"/>
    <n v="1"/>
    <n v="30"/>
    <n v="30"/>
  </r>
  <r>
    <n v="117"/>
    <x v="97"/>
    <s v="CUST117"/>
    <x v="0"/>
    <n v="19"/>
    <x v="5"/>
    <s v="10-20"/>
    <x v="2"/>
    <n v="2"/>
    <n v="500"/>
    <n v="1000"/>
  </r>
  <r>
    <n v="118"/>
    <x v="42"/>
    <s v="CUST118"/>
    <x v="1"/>
    <n v="30"/>
    <x v="1"/>
    <s v="20-30"/>
    <x v="2"/>
    <n v="4"/>
    <n v="500"/>
    <n v="2000"/>
  </r>
  <r>
    <n v="119"/>
    <x v="6"/>
    <s v="CUST119"/>
    <x v="1"/>
    <n v="60"/>
    <x v="4"/>
    <s v="50-60"/>
    <x v="1"/>
    <n v="3"/>
    <n v="50"/>
    <n v="150"/>
  </r>
  <r>
    <n v="120"/>
    <x v="98"/>
    <s v="CUST120"/>
    <x v="0"/>
    <n v="60"/>
    <x v="4"/>
    <s v="50-60"/>
    <x v="0"/>
    <n v="1"/>
    <n v="50"/>
    <n v="50"/>
  </r>
  <r>
    <n v="121"/>
    <x v="21"/>
    <s v="CUST121"/>
    <x v="1"/>
    <n v="28"/>
    <x v="1"/>
    <s v="20-30"/>
    <x v="2"/>
    <n v="4"/>
    <n v="50"/>
    <n v="200"/>
  </r>
  <r>
    <n v="122"/>
    <x v="99"/>
    <s v="CUST122"/>
    <x v="0"/>
    <n v="64"/>
    <x v="3"/>
    <s v="60+"/>
    <x v="2"/>
    <n v="4"/>
    <n v="30"/>
    <n v="120"/>
  </r>
  <r>
    <n v="123"/>
    <x v="100"/>
    <s v="CUST123"/>
    <x v="1"/>
    <n v="40"/>
    <x v="0"/>
    <s v="30-40"/>
    <x v="2"/>
    <n v="2"/>
    <n v="30"/>
    <n v="60"/>
  </r>
  <r>
    <n v="124"/>
    <x v="101"/>
    <s v="CUST124"/>
    <x v="0"/>
    <n v="33"/>
    <x v="0"/>
    <s v="30-40"/>
    <x v="1"/>
    <n v="4"/>
    <n v="500"/>
    <n v="2000"/>
  </r>
  <r>
    <n v="125"/>
    <x v="102"/>
    <s v="CUST125"/>
    <x v="0"/>
    <n v="48"/>
    <x v="2"/>
    <s v="40-50"/>
    <x v="1"/>
    <n v="2"/>
    <n v="50"/>
    <n v="100"/>
  </r>
  <r>
    <n v="126"/>
    <x v="103"/>
    <s v="CUST126"/>
    <x v="1"/>
    <n v="28"/>
    <x v="1"/>
    <s v="20-30"/>
    <x v="1"/>
    <n v="3"/>
    <n v="30"/>
    <n v="90"/>
  </r>
  <r>
    <n v="127"/>
    <x v="104"/>
    <s v="CUST127"/>
    <x v="1"/>
    <n v="33"/>
    <x v="0"/>
    <s v="30-40"/>
    <x v="1"/>
    <n v="2"/>
    <n v="25"/>
    <n v="50"/>
  </r>
  <r>
    <n v="128"/>
    <x v="53"/>
    <s v="CUST128"/>
    <x v="0"/>
    <n v="25"/>
    <x v="1"/>
    <s v="20-30"/>
    <x v="0"/>
    <n v="1"/>
    <n v="500"/>
    <n v="500"/>
  </r>
  <r>
    <n v="129"/>
    <x v="26"/>
    <s v="CUST129"/>
    <x v="1"/>
    <n v="21"/>
    <x v="1"/>
    <s v="20-30"/>
    <x v="0"/>
    <n v="2"/>
    <n v="300"/>
    <n v="600"/>
  </r>
  <r>
    <n v="130"/>
    <x v="105"/>
    <s v="CUST130"/>
    <x v="1"/>
    <n v="57"/>
    <x v="4"/>
    <s v="50-60"/>
    <x v="1"/>
    <n v="1"/>
    <n v="500"/>
    <n v="500"/>
  </r>
  <r>
    <n v="131"/>
    <x v="106"/>
    <s v="CUST131"/>
    <x v="1"/>
    <n v="21"/>
    <x v="1"/>
    <s v="20-30"/>
    <x v="0"/>
    <n v="2"/>
    <n v="300"/>
    <n v="600"/>
  </r>
  <r>
    <n v="132"/>
    <x v="107"/>
    <s v="CUST132"/>
    <x v="0"/>
    <n v="42"/>
    <x v="2"/>
    <s v="40-50"/>
    <x v="2"/>
    <n v="4"/>
    <n v="50"/>
    <n v="200"/>
  </r>
  <r>
    <n v="133"/>
    <x v="108"/>
    <s v="CUST133"/>
    <x v="0"/>
    <n v="20"/>
    <x v="5"/>
    <s v="10-20"/>
    <x v="2"/>
    <n v="3"/>
    <n v="300"/>
    <n v="900"/>
  </r>
  <r>
    <n v="134"/>
    <x v="109"/>
    <s v="CUST134"/>
    <x v="0"/>
    <n v="49"/>
    <x v="2"/>
    <s v="40-50"/>
    <x v="2"/>
    <n v="1"/>
    <n v="50"/>
    <n v="50"/>
  </r>
  <r>
    <n v="135"/>
    <x v="110"/>
    <s v="CUST135"/>
    <x v="0"/>
    <n v="20"/>
    <x v="5"/>
    <s v="10-20"/>
    <x v="1"/>
    <n v="2"/>
    <n v="25"/>
    <n v="50"/>
  </r>
  <r>
    <n v="136"/>
    <x v="111"/>
    <s v="CUST136"/>
    <x v="0"/>
    <n v="44"/>
    <x v="2"/>
    <s v="40-50"/>
    <x v="2"/>
    <n v="2"/>
    <n v="300"/>
    <n v="600"/>
  </r>
  <r>
    <n v="137"/>
    <x v="51"/>
    <s v="CUST137"/>
    <x v="0"/>
    <n v="46"/>
    <x v="2"/>
    <s v="40-50"/>
    <x v="0"/>
    <n v="2"/>
    <n v="500"/>
    <n v="1000"/>
  </r>
  <r>
    <n v="138"/>
    <x v="31"/>
    <s v="CUST138"/>
    <x v="0"/>
    <n v="49"/>
    <x v="2"/>
    <s v="40-50"/>
    <x v="1"/>
    <n v="4"/>
    <n v="50"/>
    <n v="200"/>
  </r>
  <r>
    <n v="139"/>
    <x v="112"/>
    <s v="CUST139"/>
    <x v="0"/>
    <n v="36"/>
    <x v="0"/>
    <s v="30-40"/>
    <x v="0"/>
    <n v="4"/>
    <n v="500"/>
    <n v="2000"/>
  </r>
  <r>
    <n v="140"/>
    <x v="12"/>
    <s v="CUST140"/>
    <x v="0"/>
    <n v="38"/>
    <x v="0"/>
    <s v="30-40"/>
    <x v="2"/>
    <n v="1"/>
    <n v="30"/>
    <n v="30"/>
  </r>
  <r>
    <n v="141"/>
    <x v="113"/>
    <s v="CUST141"/>
    <x v="1"/>
    <n v="22"/>
    <x v="1"/>
    <s v="20-30"/>
    <x v="2"/>
    <n v="1"/>
    <n v="50"/>
    <n v="50"/>
  </r>
  <r>
    <n v="142"/>
    <x v="114"/>
    <s v="CUST142"/>
    <x v="0"/>
    <n v="35"/>
    <x v="0"/>
    <s v="30-40"/>
    <x v="2"/>
    <n v="4"/>
    <n v="300"/>
    <n v="1200"/>
  </r>
  <r>
    <n v="143"/>
    <x v="115"/>
    <s v="CUST143"/>
    <x v="1"/>
    <n v="45"/>
    <x v="2"/>
    <s v="40-50"/>
    <x v="1"/>
    <n v="1"/>
    <n v="50"/>
    <n v="50"/>
  </r>
  <r>
    <n v="144"/>
    <x v="116"/>
    <s v="CUST144"/>
    <x v="1"/>
    <n v="59"/>
    <x v="4"/>
    <s v="50-60"/>
    <x v="0"/>
    <n v="3"/>
    <n v="500"/>
    <n v="1500"/>
  </r>
  <r>
    <n v="145"/>
    <x v="113"/>
    <s v="CUST145"/>
    <x v="1"/>
    <n v="39"/>
    <x v="0"/>
    <s v="30-40"/>
    <x v="1"/>
    <n v="3"/>
    <n v="25"/>
    <n v="75"/>
  </r>
  <r>
    <n v="146"/>
    <x v="117"/>
    <s v="CUST146"/>
    <x v="0"/>
    <n v="38"/>
    <x v="0"/>
    <s v="30-40"/>
    <x v="1"/>
    <n v="4"/>
    <n v="50"/>
    <n v="200"/>
  </r>
  <r>
    <n v="147"/>
    <x v="118"/>
    <s v="CUST147"/>
    <x v="0"/>
    <n v="23"/>
    <x v="1"/>
    <s v="20-30"/>
    <x v="2"/>
    <n v="1"/>
    <n v="300"/>
    <n v="300"/>
  </r>
  <r>
    <n v="148"/>
    <x v="119"/>
    <s v="CUST148"/>
    <x v="0"/>
    <n v="18"/>
    <x v="5"/>
    <s v="10-20"/>
    <x v="1"/>
    <n v="2"/>
    <n v="30"/>
    <n v="60"/>
  </r>
  <r>
    <n v="149"/>
    <x v="120"/>
    <s v="CUST149"/>
    <x v="0"/>
    <n v="22"/>
    <x v="1"/>
    <s v="20-30"/>
    <x v="1"/>
    <n v="3"/>
    <n v="25"/>
    <n v="75"/>
  </r>
  <r>
    <n v="150"/>
    <x v="121"/>
    <s v="CUST150"/>
    <x v="1"/>
    <n v="58"/>
    <x v="4"/>
    <s v="50-60"/>
    <x v="2"/>
    <n v="4"/>
    <n v="30"/>
    <n v="120"/>
  </r>
  <r>
    <n v="151"/>
    <x v="112"/>
    <s v="CUST151"/>
    <x v="0"/>
    <n v="29"/>
    <x v="1"/>
    <s v="20-30"/>
    <x v="1"/>
    <n v="1"/>
    <n v="50"/>
    <n v="50"/>
  </r>
  <r>
    <n v="152"/>
    <x v="122"/>
    <s v="CUST152"/>
    <x v="0"/>
    <n v="43"/>
    <x v="2"/>
    <s v="40-50"/>
    <x v="2"/>
    <n v="4"/>
    <n v="500"/>
    <n v="2000"/>
  </r>
  <r>
    <n v="153"/>
    <x v="72"/>
    <s v="CUST153"/>
    <x v="0"/>
    <n v="63"/>
    <x v="3"/>
    <s v="60+"/>
    <x v="2"/>
    <n v="2"/>
    <n v="500"/>
    <n v="1000"/>
  </r>
  <r>
    <n v="154"/>
    <x v="45"/>
    <s v="CUST154"/>
    <x v="0"/>
    <n v="51"/>
    <x v="4"/>
    <s v="50-60"/>
    <x v="2"/>
    <n v="3"/>
    <n v="300"/>
    <n v="900"/>
  </r>
  <r>
    <n v="155"/>
    <x v="71"/>
    <s v="CUST155"/>
    <x v="0"/>
    <n v="31"/>
    <x v="0"/>
    <s v="30-40"/>
    <x v="2"/>
    <n v="4"/>
    <n v="500"/>
    <n v="2000"/>
  </r>
  <r>
    <n v="156"/>
    <x v="123"/>
    <s v="CUST156"/>
    <x v="1"/>
    <n v="43"/>
    <x v="2"/>
    <s v="40-50"/>
    <x v="1"/>
    <n v="4"/>
    <n v="25"/>
    <n v="100"/>
  </r>
  <r>
    <n v="157"/>
    <x v="33"/>
    <s v="CUST157"/>
    <x v="0"/>
    <n v="62"/>
    <x v="3"/>
    <s v="60+"/>
    <x v="2"/>
    <n v="4"/>
    <n v="500"/>
    <n v="2000"/>
  </r>
  <r>
    <n v="158"/>
    <x v="1"/>
    <s v="CUST158"/>
    <x v="1"/>
    <n v="44"/>
    <x v="2"/>
    <s v="40-50"/>
    <x v="2"/>
    <n v="2"/>
    <n v="300"/>
    <n v="600"/>
  </r>
  <r>
    <n v="159"/>
    <x v="50"/>
    <s v="CUST159"/>
    <x v="0"/>
    <n v="26"/>
    <x v="1"/>
    <s v="20-30"/>
    <x v="1"/>
    <n v="4"/>
    <n v="50"/>
    <n v="200"/>
  </r>
  <r>
    <n v="160"/>
    <x v="124"/>
    <s v="CUST160"/>
    <x v="1"/>
    <n v="43"/>
    <x v="2"/>
    <s v="40-50"/>
    <x v="1"/>
    <n v="2"/>
    <n v="50"/>
    <n v="100"/>
  </r>
  <r>
    <n v="161"/>
    <x v="125"/>
    <s v="CUST161"/>
    <x v="0"/>
    <n v="64"/>
    <x v="3"/>
    <s v="60+"/>
    <x v="0"/>
    <n v="2"/>
    <n v="500"/>
    <n v="1000"/>
  </r>
  <r>
    <n v="162"/>
    <x v="63"/>
    <s v="CUST162"/>
    <x v="0"/>
    <n v="39"/>
    <x v="0"/>
    <s v="30-40"/>
    <x v="1"/>
    <n v="2"/>
    <n v="30"/>
    <n v="60"/>
  </r>
  <r>
    <n v="163"/>
    <x v="126"/>
    <s v="CUST163"/>
    <x v="1"/>
    <n v="64"/>
    <x v="3"/>
    <s v="60+"/>
    <x v="1"/>
    <n v="3"/>
    <n v="50"/>
    <n v="150"/>
  </r>
  <r>
    <n v="164"/>
    <x v="100"/>
    <s v="CUST164"/>
    <x v="1"/>
    <n v="47"/>
    <x v="2"/>
    <s v="40-50"/>
    <x v="0"/>
    <n v="3"/>
    <n v="500"/>
    <n v="1500"/>
  </r>
  <r>
    <n v="165"/>
    <x v="127"/>
    <s v="CUST165"/>
    <x v="1"/>
    <n v="60"/>
    <x v="4"/>
    <s v="50-60"/>
    <x v="1"/>
    <n v="4"/>
    <n v="300"/>
    <n v="1200"/>
  </r>
  <r>
    <n v="166"/>
    <x v="128"/>
    <s v="CUST166"/>
    <x v="0"/>
    <n v="34"/>
    <x v="0"/>
    <s v="30-40"/>
    <x v="1"/>
    <n v="4"/>
    <n v="500"/>
    <n v="2000"/>
  </r>
  <r>
    <n v="167"/>
    <x v="129"/>
    <s v="CUST167"/>
    <x v="1"/>
    <n v="43"/>
    <x v="2"/>
    <s v="40-50"/>
    <x v="1"/>
    <n v="3"/>
    <n v="50"/>
    <n v="150"/>
  </r>
  <r>
    <n v="168"/>
    <x v="130"/>
    <s v="CUST168"/>
    <x v="0"/>
    <n v="53"/>
    <x v="4"/>
    <s v="50-60"/>
    <x v="1"/>
    <n v="1"/>
    <n v="300"/>
    <n v="300"/>
  </r>
  <r>
    <n v="169"/>
    <x v="131"/>
    <s v="CUST169"/>
    <x v="0"/>
    <n v="18"/>
    <x v="5"/>
    <s v="10-20"/>
    <x v="0"/>
    <n v="3"/>
    <n v="500"/>
    <n v="1500"/>
  </r>
  <r>
    <n v="170"/>
    <x v="132"/>
    <s v="CUST170"/>
    <x v="1"/>
    <n v="25"/>
    <x v="1"/>
    <s v="20-30"/>
    <x v="1"/>
    <n v="2"/>
    <n v="25"/>
    <n v="50"/>
  </r>
  <r>
    <n v="171"/>
    <x v="0"/>
    <s v="CUST171"/>
    <x v="1"/>
    <n v="52"/>
    <x v="4"/>
    <s v="50-60"/>
    <x v="1"/>
    <n v="3"/>
    <n v="300"/>
    <n v="900"/>
  </r>
  <r>
    <n v="172"/>
    <x v="129"/>
    <s v="CUST172"/>
    <x v="0"/>
    <n v="32"/>
    <x v="0"/>
    <s v="30-40"/>
    <x v="0"/>
    <n v="2"/>
    <n v="25"/>
    <n v="50"/>
  </r>
  <r>
    <n v="173"/>
    <x v="75"/>
    <s v="CUST173"/>
    <x v="0"/>
    <n v="64"/>
    <x v="3"/>
    <s v="60+"/>
    <x v="2"/>
    <n v="4"/>
    <n v="30"/>
    <n v="120"/>
  </r>
  <r>
    <n v="174"/>
    <x v="22"/>
    <s v="CUST174"/>
    <x v="1"/>
    <n v="39"/>
    <x v="0"/>
    <s v="30-40"/>
    <x v="0"/>
    <n v="1"/>
    <n v="300"/>
    <n v="300"/>
  </r>
  <r>
    <n v="175"/>
    <x v="111"/>
    <s v="CUST175"/>
    <x v="1"/>
    <n v="31"/>
    <x v="0"/>
    <s v="30-40"/>
    <x v="2"/>
    <n v="4"/>
    <n v="25"/>
    <n v="100"/>
  </r>
  <r>
    <n v="176"/>
    <x v="133"/>
    <s v="CUST176"/>
    <x v="1"/>
    <n v="43"/>
    <x v="2"/>
    <s v="40-50"/>
    <x v="0"/>
    <n v="2"/>
    <n v="50"/>
    <n v="100"/>
  </r>
  <r>
    <n v="177"/>
    <x v="134"/>
    <s v="CUST177"/>
    <x v="0"/>
    <n v="45"/>
    <x v="2"/>
    <s v="40-50"/>
    <x v="0"/>
    <n v="2"/>
    <n v="50"/>
    <n v="100"/>
  </r>
  <r>
    <n v="178"/>
    <x v="135"/>
    <s v="CUST178"/>
    <x v="0"/>
    <n v="40"/>
    <x v="0"/>
    <s v="30-40"/>
    <x v="1"/>
    <n v="2"/>
    <n v="30"/>
    <n v="60"/>
  </r>
  <r>
    <n v="179"/>
    <x v="136"/>
    <s v="CUST179"/>
    <x v="0"/>
    <n v="31"/>
    <x v="0"/>
    <s v="30-40"/>
    <x v="2"/>
    <n v="1"/>
    <n v="300"/>
    <n v="300"/>
  </r>
  <r>
    <n v="180"/>
    <x v="137"/>
    <s v="CUST180"/>
    <x v="0"/>
    <n v="41"/>
    <x v="2"/>
    <s v="40-50"/>
    <x v="1"/>
    <n v="3"/>
    <n v="300"/>
    <n v="900"/>
  </r>
  <r>
    <n v="181"/>
    <x v="138"/>
    <s v="CUST181"/>
    <x v="0"/>
    <n v="19"/>
    <x v="5"/>
    <s v="10-20"/>
    <x v="2"/>
    <n v="4"/>
    <n v="300"/>
    <n v="1200"/>
  </r>
  <r>
    <n v="182"/>
    <x v="139"/>
    <s v="CUST182"/>
    <x v="0"/>
    <n v="62"/>
    <x v="3"/>
    <s v="60+"/>
    <x v="0"/>
    <n v="4"/>
    <n v="30"/>
    <n v="120"/>
  </r>
  <r>
    <n v="183"/>
    <x v="140"/>
    <s v="CUST183"/>
    <x v="1"/>
    <n v="43"/>
    <x v="2"/>
    <s v="40-50"/>
    <x v="0"/>
    <n v="3"/>
    <n v="300"/>
    <n v="900"/>
  </r>
  <r>
    <n v="184"/>
    <x v="141"/>
    <s v="CUST184"/>
    <x v="0"/>
    <n v="31"/>
    <x v="0"/>
    <s v="30-40"/>
    <x v="2"/>
    <n v="4"/>
    <n v="50"/>
    <n v="200"/>
  </r>
  <r>
    <n v="185"/>
    <x v="1"/>
    <s v="CUST185"/>
    <x v="0"/>
    <n v="24"/>
    <x v="1"/>
    <s v="20-30"/>
    <x v="1"/>
    <n v="1"/>
    <n v="25"/>
    <n v="25"/>
  </r>
  <r>
    <n v="186"/>
    <x v="53"/>
    <s v="CUST186"/>
    <x v="0"/>
    <n v="20"/>
    <x v="5"/>
    <s v="10-20"/>
    <x v="1"/>
    <n v="4"/>
    <n v="50"/>
    <n v="200"/>
  </r>
  <r>
    <n v="187"/>
    <x v="142"/>
    <s v="CUST187"/>
    <x v="1"/>
    <n v="64"/>
    <x v="3"/>
    <s v="60+"/>
    <x v="1"/>
    <n v="2"/>
    <n v="50"/>
    <n v="100"/>
  </r>
  <r>
    <n v="188"/>
    <x v="143"/>
    <s v="CUST188"/>
    <x v="0"/>
    <n v="40"/>
    <x v="0"/>
    <s v="30-40"/>
    <x v="1"/>
    <n v="3"/>
    <n v="25"/>
    <n v="75"/>
  </r>
  <r>
    <n v="189"/>
    <x v="144"/>
    <s v="CUST189"/>
    <x v="0"/>
    <n v="63"/>
    <x v="3"/>
    <s v="60+"/>
    <x v="0"/>
    <n v="1"/>
    <n v="50"/>
    <n v="50"/>
  </r>
  <r>
    <n v="190"/>
    <x v="145"/>
    <s v="CUST190"/>
    <x v="1"/>
    <n v="60"/>
    <x v="4"/>
    <s v="50-60"/>
    <x v="0"/>
    <n v="3"/>
    <n v="30"/>
    <n v="90"/>
  </r>
  <r>
    <n v="191"/>
    <x v="91"/>
    <s v="CUST191"/>
    <x v="0"/>
    <n v="64"/>
    <x v="3"/>
    <s v="60+"/>
    <x v="0"/>
    <n v="1"/>
    <n v="25"/>
    <n v="25"/>
  </r>
  <r>
    <n v="192"/>
    <x v="48"/>
    <s v="CUST192"/>
    <x v="0"/>
    <n v="62"/>
    <x v="3"/>
    <s v="60+"/>
    <x v="0"/>
    <n v="2"/>
    <n v="50"/>
    <n v="100"/>
  </r>
  <r>
    <n v="193"/>
    <x v="146"/>
    <s v="CUST193"/>
    <x v="0"/>
    <n v="35"/>
    <x v="0"/>
    <s v="30-40"/>
    <x v="0"/>
    <n v="3"/>
    <n v="500"/>
    <n v="1500"/>
  </r>
  <r>
    <n v="194"/>
    <x v="147"/>
    <s v="CUST194"/>
    <x v="0"/>
    <n v="55"/>
    <x v="4"/>
    <s v="50-60"/>
    <x v="1"/>
    <n v="4"/>
    <n v="50"/>
    <n v="200"/>
  </r>
  <r>
    <n v="195"/>
    <x v="57"/>
    <s v="CUST195"/>
    <x v="0"/>
    <n v="52"/>
    <x v="4"/>
    <s v="50-60"/>
    <x v="1"/>
    <n v="1"/>
    <n v="30"/>
    <n v="30"/>
  </r>
  <r>
    <n v="196"/>
    <x v="148"/>
    <s v="CUST196"/>
    <x v="1"/>
    <n v="32"/>
    <x v="0"/>
    <s v="30-40"/>
    <x v="1"/>
    <n v="3"/>
    <n v="300"/>
    <n v="900"/>
  </r>
  <r>
    <n v="197"/>
    <x v="149"/>
    <s v="CUST197"/>
    <x v="1"/>
    <n v="42"/>
    <x v="2"/>
    <s v="40-50"/>
    <x v="1"/>
    <n v="4"/>
    <n v="50"/>
    <n v="200"/>
  </r>
  <r>
    <n v="198"/>
    <x v="150"/>
    <s v="CUST198"/>
    <x v="1"/>
    <n v="54"/>
    <x v="4"/>
    <s v="50-60"/>
    <x v="0"/>
    <n v="3"/>
    <n v="300"/>
    <n v="900"/>
  </r>
  <r>
    <n v="199"/>
    <x v="151"/>
    <s v="CUST199"/>
    <x v="0"/>
    <n v="45"/>
    <x v="2"/>
    <s v="40-50"/>
    <x v="0"/>
    <n v="3"/>
    <n v="500"/>
    <n v="1500"/>
  </r>
  <r>
    <n v="200"/>
    <x v="152"/>
    <s v="CUST200"/>
    <x v="0"/>
    <n v="27"/>
    <x v="1"/>
    <s v="20-30"/>
    <x v="0"/>
    <n v="3"/>
    <n v="50"/>
    <n v="150"/>
  </r>
  <r>
    <n v="201"/>
    <x v="153"/>
    <s v="CUST201"/>
    <x v="0"/>
    <n v="56"/>
    <x v="4"/>
    <s v="50-60"/>
    <x v="2"/>
    <n v="1"/>
    <n v="25"/>
    <n v="25"/>
  </r>
  <r>
    <n v="202"/>
    <x v="154"/>
    <s v="CUST202"/>
    <x v="1"/>
    <n v="34"/>
    <x v="0"/>
    <s v="30-40"/>
    <x v="1"/>
    <n v="4"/>
    <n v="300"/>
    <n v="1200"/>
  </r>
  <r>
    <n v="203"/>
    <x v="42"/>
    <s v="CUST203"/>
    <x v="0"/>
    <n v="56"/>
    <x v="4"/>
    <s v="50-60"/>
    <x v="1"/>
    <n v="2"/>
    <n v="500"/>
    <n v="1000"/>
  </r>
  <r>
    <n v="204"/>
    <x v="118"/>
    <s v="CUST204"/>
    <x v="0"/>
    <n v="39"/>
    <x v="0"/>
    <s v="30-40"/>
    <x v="0"/>
    <n v="1"/>
    <n v="25"/>
    <n v="25"/>
  </r>
  <r>
    <n v="205"/>
    <x v="155"/>
    <s v="CUST205"/>
    <x v="1"/>
    <n v="43"/>
    <x v="2"/>
    <s v="40-50"/>
    <x v="1"/>
    <n v="1"/>
    <n v="25"/>
    <n v="25"/>
  </r>
  <r>
    <n v="206"/>
    <x v="12"/>
    <s v="CUST206"/>
    <x v="0"/>
    <n v="61"/>
    <x v="3"/>
    <s v="60+"/>
    <x v="1"/>
    <n v="1"/>
    <n v="25"/>
    <n v="25"/>
  </r>
  <r>
    <n v="207"/>
    <x v="90"/>
    <s v="CUST207"/>
    <x v="1"/>
    <n v="42"/>
    <x v="2"/>
    <s v="40-50"/>
    <x v="0"/>
    <n v="2"/>
    <n v="25"/>
    <n v="50"/>
  </r>
  <r>
    <n v="208"/>
    <x v="135"/>
    <s v="CUST208"/>
    <x v="1"/>
    <n v="34"/>
    <x v="0"/>
    <s v="30-40"/>
    <x v="2"/>
    <n v="4"/>
    <n v="50"/>
    <n v="200"/>
  </r>
  <r>
    <n v="209"/>
    <x v="156"/>
    <s v="CUST209"/>
    <x v="1"/>
    <n v="30"/>
    <x v="1"/>
    <s v="20-30"/>
    <x v="2"/>
    <n v="4"/>
    <n v="50"/>
    <n v="200"/>
  </r>
  <r>
    <n v="210"/>
    <x v="157"/>
    <s v="CUST210"/>
    <x v="0"/>
    <n v="37"/>
    <x v="0"/>
    <s v="30-40"/>
    <x v="2"/>
    <n v="4"/>
    <n v="50"/>
    <n v="200"/>
  </r>
  <r>
    <n v="211"/>
    <x v="158"/>
    <s v="CUST211"/>
    <x v="0"/>
    <n v="42"/>
    <x v="2"/>
    <s v="40-50"/>
    <x v="0"/>
    <n v="3"/>
    <n v="500"/>
    <n v="1500"/>
  </r>
  <r>
    <n v="212"/>
    <x v="159"/>
    <s v="CUST212"/>
    <x v="0"/>
    <n v="21"/>
    <x v="1"/>
    <s v="20-30"/>
    <x v="1"/>
    <n v="3"/>
    <n v="500"/>
    <n v="1500"/>
  </r>
  <r>
    <n v="213"/>
    <x v="104"/>
    <s v="CUST213"/>
    <x v="0"/>
    <n v="27"/>
    <x v="1"/>
    <s v="20-30"/>
    <x v="0"/>
    <n v="3"/>
    <n v="500"/>
    <n v="1500"/>
  </r>
  <r>
    <n v="214"/>
    <x v="70"/>
    <s v="CUST214"/>
    <x v="0"/>
    <n v="20"/>
    <x v="5"/>
    <s v="10-20"/>
    <x v="0"/>
    <n v="2"/>
    <n v="30"/>
    <n v="60"/>
  </r>
  <r>
    <n v="215"/>
    <x v="23"/>
    <s v="CUST215"/>
    <x v="0"/>
    <n v="58"/>
    <x v="4"/>
    <s v="50-60"/>
    <x v="1"/>
    <n v="3"/>
    <n v="500"/>
    <n v="1500"/>
  </r>
  <r>
    <n v="216"/>
    <x v="133"/>
    <s v="CUST216"/>
    <x v="0"/>
    <n v="62"/>
    <x v="3"/>
    <s v="60+"/>
    <x v="2"/>
    <n v="2"/>
    <n v="50"/>
    <n v="100"/>
  </r>
  <r>
    <n v="217"/>
    <x v="160"/>
    <s v="CUST217"/>
    <x v="1"/>
    <n v="35"/>
    <x v="0"/>
    <s v="30-40"/>
    <x v="2"/>
    <n v="4"/>
    <n v="50"/>
    <n v="200"/>
  </r>
  <r>
    <n v="218"/>
    <x v="161"/>
    <s v="CUST218"/>
    <x v="0"/>
    <n v="64"/>
    <x v="3"/>
    <s v="60+"/>
    <x v="0"/>
    <n v="3"/>
    <n v="30"/>
    <n v="90"/>
  </r>
  <r>
    <n v="219"/>
    <x v="162"/>
    <s v="CUST219"/>
    <x v="1"/>
    <n v="53"/>
    <x v="4"/>
    <s v="50-60"/>
    <x v="2"/>
    <n v="3"/>
    <n v="30"/>
    <n v="90"/>
  </r>
  <r>
    <n v="220"/>
    <x v="163"/>
    <s v="CUST220"/>
    <x v="0"/>
    <n v="64"/>
    <x v="3"/>
    <s v="60+"/>
    <x v="0"/>
    <n v="1"/>
    <n v="500"/>
    <n v="500"/>
  </r>
  <r>
    <n v="221"/>
    <x v="98"/>
    <s v="CUST221"/>
    <x v="0"/>
    <n v="39"/>
    <x v="0"/>
    <s v="30-40"/>
    <x v="0"/>
    <n v="2"/>
    <n v="300"/>
    <n v="600"/>
  </r>
  <r>
    <n v="222"/>
    <x v="164"/>
    <s v="CUST222"/>
    <x v="0"/>
    <n v="51"/>
    <x v="4"/>
    <s v="50-60"/>
    <x v="1"/>
    <n v="4"/>
    <n v="30"/>
    <n v="120"/>
  </r>
  <r>
    <n v="223"/>
    <x v="114"/>
    <s v="CUST223"/>
    <x v="1"/>
    <n v="64"/>
    <x v="3"/>
    <s v="60+"/>
    <x v="1"/>
    <n v="1"/>
    <n v="25"/>
    <n v="25"/>
  </r>
  <r>
    <n v="224"/>
    <x v="165"/>
    <s v="CUST224"/>
    <x v="1"/>
    <n v="25"/>
    <x v="1"/>
    <s v="20-30"/>
    <x v="1"/>
    <n v="1"/>
    <n v="50"/>
    <n v="50"/>
  </r>
  <r>
    <n v="225"/>
    <x v="166"/>
    <s v="CUST225"/>
    <x v="1"/>
    <n v="57"/>
    <x v="4"/>
    <s v="50-60"/>
    <x v="0"/>
    <n v="4"/>
    <n v="25"/>
    <n v="100"/>
  </r>
  <r>
    <n v="226"/>
    <x v="28"/>
    <s v="CUST226"/>
    <x v="1"/>
    <n v="61"/>
    <x v="3"/>
    <s v="60+"/>
    <x v="1"/>
    <n v="1"/>
    <n v="50"/>
    <n v="50"/>
  </r>
  <r>
    <n v="227"/>
    <x v="120"/>
    <s v="CUST227"/>
    <x v="0"/>
    <n v="36"/>
    <x v="0"/>
    <s v="30-40"/>
    <x v="2"/>
    <n v="2"/>
    <n v="50"/>
    <n v="100"/>
  </r>
  <r>
    <n v="228"/>
    <x v="85"/>
    <s v="CUST228"/>
    <x v="1"/>
    <n v="59"/>
    <x v="4"/>
    <s v="50-60"/>
    <x v="2"/>
    <n v="2"/>
    <n v="30"/>
    <n v="60"/>
  </r>
  <r>
    <n v="229"/>
    <x v="28"/>
    <s v="CUST229"/>
    <x v="0"/>
    <n v="58"/>
    <x v="4"/>
    <s v="50-60"/>
    <x v="0"/>
    <n v="3"/>
    <n v="30"/>
    <n v="90"/>
  </r>
  <r>
    <n v="230"/>
    <x v="26"/>
    <s v="CUST230"/>
    <x v="0"/>
    <n v="54"/>
    <x v="4"/>
    <s v="50-60"/>
    <x v="0"/>
    <n v="1"/>
    <n v="25"/>
    <n v="25"/>
  </r>
  <r>
    <n v="231"/>
    <x v="30"/>
    <s v="CUST231"/>
    <x v="1"/>
    <n v="23"/>
    <x v="1"/>
    <s v="20-30"/>
    <x v="1"/>
    <n v="3"/>
    <n v="50"/>
    <n v="150"/>
  </r>
  <r>
    <n v="232"/>
    <x v="74"/>
    <s v="CUST232"/>
    <x v="1"/>
    <n v="43"/>
    <x v="2"/>
    <s v="40-50"/>
    <x v="0"/>
    <n v="1"/>
    <n v="25"/>
    <n v="25"/>
  </r>
  <r>
    <n v="233"/>
    <x v="167"/>
    <s v="CUST233"/>
    <x v="1"/>
    <n v="51"/>
    <x v="4"/>
    <s v="50-60"/>
    <x v="0"/>
    <n v="2"/>
    <n v="300"/>
    <n v="600"/>
  </r>
  <r>
    <n v="234"/>
    <x v="168"/>
    <s v="CUST234"/>
    <x v="1"/>
    <n v="62"/>
    <x v="3"/>
    <s v="60+"/>
    <x v="2"/>
    <n v="2"/>
    <n v="25"/>
    <n v="50"/>
  </r>
  <r>
    <n v="235"/>
    <x v="169"/>
    <s v="CUST235"/>
    <x v="1"/>
    <n v="23"/>
    <x v="1"/>
    <s v="20-30"/>
    <x v="2"/>
    <n v="2"/>
    <n v="500"/>
    <n v="1000"/>
  </r>
  <r>
    <n v="236"/>
    <x v="85"/>
    <s v="CUST236"/>
    <x v="1"/>
    <n v="54"/>
    <x v="4"/>
    <s v="50-60"/>
    <x v="1"/>
    <n v="1"/>
    <n v="25"/>
    <n v="25"/>
  </r>
  <r>
    <n v="237"/>
    <x v="170"/>
    <s v="CUST237"/>
    <x v="1"/>
    <n v="50"/>
    <x v="2"/>
    <s v="40-50"/>
    <x v="0"/>
    <n v="2"/>
    <n v="500"/>
    <n v="1000"/>
  </r>
  <r>
    <n v="238"/>
    <x v="13"/>
    <s v="CUST238"/>
    <x v="1"/>
    <n v="39"/>
    <x v="0"/>
    <s v="30-40"/>
    <x v="0"/>
    <n v="1"/>
    <n v="500"/>
    <n v="500"/>
  </r>
  <r>
    <n v="239"/>
    <x v="171"/>
    <s v="CUST239"/>
    <x v="0"/>
    <n v="38"/>
    <x v="0"/>
    <s v="30-40"/>
    <x v="2"/>
    <n v="3"/>
    <n v="500"/>
    <n v="1500"/>
  </r>
  <r>
    <n v="240"/>
    <x v="74"/>
    <s v="CUST240"/>
    <x v="1"/>
    <n v="23"/>
    <x v="1"/>
    <s v="20-30"/>
    <x v="0"/>
    <n v="1"/>
    <n v="300"/>
    <n v="300"/>
  </r>
  <r>
    <n v="241"/>
    <x v="172"/>
    <s v="CUST241"/>
    <x v="1"/>
    <n v="23"/>
    <x v="1"/>
    <s v="20-30"/>
    <x v="2"/>
    <n v="3"/>
    <n v="25"/>
    <n v="75"/>
  </r>
  <r>
    <n v="242"/>
    <x v="173"/>
    <s v="CUST242"/>
    <x v="0"/>
    <n v="21"/>
    <x v="1"/>
    <s v="20-30"/>
    <x v="1"/>
    <n v="1"/>
    <n v="25"/>
    <n v="25"/>
  </r>
  <r>
    <n v="243"/>
    <x v="29"/>
    <s v="CUST243"/>
    <x v="1"/>
    <n v="47"/>
    <x v="2"/>
    <s v="40-50"/>
    <x v="2"/>
    <n v="3"/>
    <n v="300"/>
    <n v="900"/>
  </r>
  <r>
    <n v="244"/>
    <x v="174"/>
    <s v="CUST244"/>
    <x v="0"/>
    <n v="28"/>
    <x v="1"/>
    <s v="20-30"/>
    <x v="0"/>
    <n v="2"/>
    <n v="50"/>
    <n v="100"/>
  </r>
  <r>
    <n v="245"/>
    <x v="147"/>
    <s v="CUST245"/>
    <x v="0"/>
    <n v="47"/>
    <x v="2"/>
    <s v="40-50"/>
    <x v="1"/>
    <n v="3"/>
    <n v="30"/>
    <n v="90"/>
  </r>
  <r>
    <n v="246"/>
    <x v="175"/>
    <s v="CUST246"/>
    <x v="1"/>
    <n v="48"/>
    <x v="2"/>
    <s v="40-50"/>
    <x v="2"/>
    <n v="2"/>
    <n v="25"/>
    <n v="50"/>
  </r>
  <r>
    <n v="247"/>
    <x v="135"/>
    <s v="CUST247"/>
    <x v="0"/>
    <n v="41"/>
    <x v="2"/>
    <s v="40-50"/>
    <x v="2"/>
    <n v="2"/>
    <n v="30"/>
    <n v="60"/>
  </r>
  <r>
    <n v="248"/>
    <x v="176"/>
    <s v="CUST248"/>
    <x v="0"/>
    <n v="26"/>
    <x v="1"/>
    <s v="20-30"/>
    <x v="1"/>
    <n v="3"/>
    <n v="300"/>
    <n v="900"/>
  </r>
  <r>
    <n v="249"/>
    <x v="177"/>
    <s v="CUST249"/>
    <x v="0"/>
    <n v="20"/>
    <x v="5"/>
    <s v="10-20"/>
    <x v="1"/>
    <n v="1"/>
    <n v="50"/>
    <n v="50"/>
  </r>
  <r>
    <n v="250"/>
    <x v="54"/>
    <s v="CUST250"/>
    <x v="0"/>
    <n v="48"/>
    <x v="2"/>
    <s v="40-50"/>
    <x v="2"/>
    <n v="1"/>
    <n v="50"/>
    <n v="50"/>
  </r>
  <r>
    <n v="251"/>
    <x v="178"/>
    <s v="CUST251"/>
    <x v="1"/>
    <n v="57"/>
    <x v="4"/>
    <s v="50-60"/>
    <x v="0"/>
    <n v="4"/>
    <n v="50"/>
    <n v="200"/>
  </r>
  <r>
    <n v="252"/>
    <x v="179"/>
    <s v="CUST252"/>
    <x v="0"/>
    <n v="54"/>
    <x v="4"/>
    <s v="50-60"/>
    <x v="2"/>
    <n v="1"/>
    <n v="300"/>
    <n v="300"/>
  </r>
  <r>
    <n v="253"/>
    <x v="178"/>
    <s v="CUST253"/>
    <x v="1"/>
    <n v="53"/>
    <x v="4"/>
    <s v="50-60"/>
    <x v="1"/>
    <n v="4"/>
    <n v="500"/>
    <n v="2000"/>
  </r>
  <r>
    <n v="254"/>
    <x v="180"/>
    <s v="CUST254"/>
    <x v="0"/>
    <n v="41"/>
    <x v="2"/>
    <s v="40-50"/>
    <x v="2"/>
    <n v="1"/>
    <n v="500"/>
    <n v="500"/>
  </r>
  <r>
    <n v="255"/>
    <x v="181"/>
    <s v="CUST255"/>
    <x v="0"/>
    <n v="48"/>
    <x v="2"/>
    <s v="40-50"/>
    <x v="1"/>
    <n v="1"/>
    <n v="30"/>
    <n v="30"/>
  </r>
  <r>
    <n v="256"/>
    <x v="182"/>
    <s v="CUST256"/>
    <x v="0"/>
    <n v="23"/>
    <x v="1"/>
    <s v="20-30"/>
    <x v="1"/>
    <n v="2"/>
    <n v="500"/>
    <n v="1000"/>
  </r>
  <r>
    <n v="257"/>
    <x v="38"/>
    <s v="CUST257"/>
    <x v="0"/>
    <n v="19"/>
    <x v="5"/>
    <s v="10-20"/>
    <x v="0"/>
    <n v="4"/>
    <n v="500"/>
    <n v="2000"/>
  </r>
  <r>
    <n v="258"/>
    <x v="151"/>
    <s v="CUST258"/>
    <x v="1"/>
    <n v="37"/>
    <x v="0"/>
    <s v="30-40"/>
    <x v="1"/>
    <n v="1"/>
    <n v="50"/>
    <n v="50"/>
  </r>
  <r>
    <n v="259"/>
    <x v="183"/>
    <s v="CUST259"/>
    <x v="1"/>
    <n v="45"/>
    <x v="2"/>
    <s v="40-50"/>
    <x v="1"/>
    <n v="4"/>
    <n v="50"/>
    <n v="200"/>
  </r>
  <r>
    <n v="260"/>
    <x v="68"/>
    <s v="CUST260"/>
    <x v="0"/>
    <n v="28"/>
    <x v="1"/>
    <s v="20-30"/>
    <x v="0"/>
    <n v="2"/>
    <n v="30"/>
    <n v="60"/>
  </r>
  <r>
    <n v="261"/>
    <x v="12"/>
    <s v="CUST261"/>
    <x v="0"/>
    <n v="21"/>
    <x v="1"/>
    <s v="20-30"/>
    <x v="1"/>
    <n v="2"/>
    <n v="25"/>
    <n v="50"/>
  </r>
  <r>
    <n v="262"/>
    <x v="184"/>
    <s v="CUST262"/>
    <x v="1"/>
    <n v="32"/>
    <x v="0"/>
    <s v="30-40"/>
    <x v="0"/>
    <n v="4"/>
    <n v="30"/>
    <n v="120"/>
  </r>
  <r>
    <n v="263"/>
    <x v="117"/>
    <s v="CUST263"/>
    <x v="0"/>
    <n v="23"/>
    <x v="1"/>
    <s v="20-30"/>
    <x v="0"/>
    <n v="2"/>
    <n v="30"/>
    <n v="60"/>
  </r>
  <r>
    <n v="264"/>
    <x v="185"/>
    <s v="CUST264"/>
    <x v="0"/>
    <n v="47"/>
    <x v="2"/>
    <s v="40-50"/>
    <x v="1"/>
    <n v="3"/>
    <n v="300"/>
    <n v="900"/>
  </r>
  <r>
    <n v="265"/>
    <x v="186"/>
    <s v="CUST265"/>
    <x v="0"/>
    <n v="55"/>
    <x v="4"/>
    <s v="50-60"/>
    <x v="1"/>
    <n v="3"/>
    <n v="300"/>
    <n v="900"/>
  </r>
  <r>
    <n v="266"/>
    <x v="187"/>
    <s v="CUST266"/>
    <x v="1"/>
    <n v="19"/>
    <x v="5"/>
    <s v="10-20"/>
    <x v="2"/>
    <n v="2"/>
    <n v="30"/>
    <n v="60"/>
  </r>
  <r>
    <n v="267"/>
    <x v="188"/>
    <s v="CUST267"/>
    <x v="1"/>
    <n v="32"/>
    <x v="0"/>
    <s v="30-40"/>
    <x v="0"/>
    <n v="3"/>
    <n v="30"/>
    <n v="90"/>
  </r>
  <r>
    <n v="268"/>
    <x v="189"/>
    <s v="CUST268"/>
    <x v="1"/>
    <n v="28"/>
    <x v="1"/>
    <s v="20-30"/>
    <x v="2"/>
    <n v="1"/>
    <n v="30"/>
    <n v="30"/>
  </r>
  <r>
    <n v="269"/>
    <x v="190"/>
    <s v="CUST269"/>
    <x v="0"/>
    <n v="25"/>
    <x v="1"/>
    <s v="20-30"/>
    <x v="1"/>
    <n v="4"/>
    <n v="500"/>
    <n v="2000"/>
  </r>
  <r>
    <n v="270"/>
    <x v="191"/>
    <s v="CUST270"/>
    <x v="0"/>
    <n v="43"/>
    <x v="2"/>
    <s v="40-50"/>
    <x v="2"/>
    <n v="1"/>
    <n v="300"/>
    <n v="300"/>
  </r>
  <r>
    <n v="271"/>
    <x v="165"/>
    <s v="CUST271"/>
    <x v="1"/>
    <n v="62"/>
    <x v="3"/>
    <s v="60+"/>
    <x v="0"/>
    <n v="4"/>
    <n v="30"/>
    <n v="120"/>
  </r>
  <r>
    <n v="272"/>
    <x v="192"/>
    <s v="CUST272"/>
    <x v="1"/>
    <n v="61"/>
    <x v="3"/>
    <s v="60+"/>
    <x v="2"/>
    <n v="2"/>
    <n v="50"/>
    <n v="100"/>
  </r>
  <r>
    <n v="273"/>
    <x v="193"/>
    <s v="CUST273"/>
    <x v="1"/>
    <n v="22"/>
    <x v="1"/>
    <s v="20-30"/>
    <x v="0"/>
    <n v="1"/>
    <n v="50"/>
    <n v="50"/>
  </r>
  <r>
    <n v="274"/>
    <x v="55"/>
    <s v="CUST274"/>
    <x v="1"/>
    <n v="23"/>
    <x v="1"/>
    <s v="20-30"/>
    <x v="1"/>
    <n v="2"/>
    <n v="500"/>
    <n v="1000"/>
  </r>
  <r>
    <n v="275"/>
    <x v="181"/>
    <s v="CUST275"/>
    <x v="0"/>
    <n v="43"/>
    <x v="2"/>
    <s v="40-50"/>
    <x v="1"/>
    <n v="2"/>
    <n v="500"/>
    <n v="1000"/>
  </r>
  <r>
    <n v="276"/>
    <x v="45"/>
    <s v="CUST276"/>
    <x v="1"/>
    <n v="21"/>
    <x v="1"/>
    <s v="20-30"/>
    <x v="0"/>
    <n v="4"/>
    <n v="25"/>
    <n v="100"/>
  </r>
  <r>
    <n v="277"/>
    <x v="27"/>
    <s v="CUST277"/>
    <x v="0"/>
    <n v="36"/>
    <x v="0"/>
    <s v="30-40"/>
    <x v="1"/>
    <n v="4"/>
    <n v="25"/>
    <n v="100"/>
  </r>
  <r>
    <n v="278"/>
    <x v="6"/>
    <s v="CUST278"/>
    <x v="1"/>
    <n v="37"/>
    <x v="0"/>
    <s v="30-40"/>
    <x v="1"/>
    <n v="4"/>
    <n v="25"/>
    <n v="100"/>
  </r>
  <r>
    <n v="279"/>
    <x v="12"/>
    <s v="CUST279"/>
    <x v="0"/>
    <n v="50"/>
    <x v="2"/>
    <s v="40-50"/>
    <x v="1"/>
    <n v="1"/>
    <n v="500"/>
    <n v="500"/>
  </r>
  <r>
    <n v="280"/>
    <x v="194"/>
    <s v="CUST280"/>
    <x v="1"/>
    <n v="37"/>
    <x v="0"/>
    <s v="30-40"/>
    <x v="1"/>
    <n v="3"/>
    <n v="500"/>
    <n v="1500"/>
  </r>
  <r>
    <n v="281"/>
    <x v="29"/>
    <s v="CUST281"/>
    <x v="1"/>
    <n v="29"/>
    <x v="1"/>
    <s v="20-30"/>
    <x v="0"/>
    <n v="4"/>
    <n v="500"/>
    <n v="2000"/>
  </r>
  <r>
    <n v="282"/>
    <x v="78"/>
    <s v="CUST282"/>
    <x v="1"/>
    <n v="64"/>
    <x v="3"/>
    <s v="60+"/>
    <x v="2"/>
    <n v="4"/>
    <n v="50"/>
    <n v="200"/>
  </r>
  <r>
    <n v="283"/>
    <x v="193"/>
    <s v="CUST283"/>
    <x v="1"/>
    <n v="18"/>
    <x v="5"/>
    <s v="10-20"/>
    <x v="2"/>
    <n v="1"/>
    <n v="500"/>
    <n v="500"/>
  </r>
  <r>
    <n v="284"/>
    <x v="195"/>
    <s v="CUST284"/>
    <x v="0"/>
    <n v="43"/>
    <x v="2"/>
    <s v="40-50"/>
    <x v="1"/>
    <n v="4"/>
    <n v="50"/>
    <n v="200"/>
  </r>
  <r>
    <n v="285"/>
    <x v="196"/>
    <s v="CUST285"/>
    <x v="1"/>
    <n v="31"/>
    <x v="0"/>
    <s v="30-40"/>
    <x v="2"/>
    <n v="1"/>
    <n v="25"/>
    <n v="25"/>
  </r>
  <r>
    <n v="286"/>
    <x v="153"/>
    <s v="CUST286"/>
    <x v="0"/>
    <n v="55"/>
    <x v="4"/>
    <s v="50-60"/>
    <x v="2"/>
    <n v="2"/>
    <n v="25"/>
    <n v="50"/>
  </r>
  <r>
    <n v="287"/>
    <x v="189"/>
    <s v="CUST287"/>
    <x v="0"/>
    <n v="54"/>
    <x v="4"/>
    <s v="50-60"/>
    <x v="1"/>
    <n v="4"/>
    <n v="25"/>
    <n v="100"/>
  </r>
  <r>
    <n v="288"/>
    <x v="197"/>
    <s v="CUST288"/>
    <x v="0"/>
    <n v="28"/>
    <x v="1"/>
    <s v="20-30"/>
    <x v="1"/>
    <n v="4"/>
    <n v="30"/>
    <n v="120"/>
  </r>
  <r>
    <n v="289"/>
    <x v="198"/>
    <s v="CUST289"/>
    <x v="0"/>
    <n v="53"/>
    <x v="4"/>
    <s v="50-60"/>
    <x v="2"/>
    <n v="2"/>
    <n v="30"/>
    <n v="60"/>
  </r>
  <r>
    <n v="290"/>
    <x v="135"/>
    <s v="CUST290"/>
    <x v="1"/>
    <n v="30"/>
    <x v="1"/>
    <s v="20-30"/>
    <x v="0"/>
    <n v="2"/>
    <n v="300"/>
    <n v="600"/>
  </r>
  <r>
    <n v="291"/>
    <x v="199"/>
    <s v="CUST291"/>
    <x v="0"/>
    <n v="60"/>
    <x v="4"/>
    <s v="50-60"/>
    <x v="1"/>
    <n v="2"/>
    <n v="300"/>
    <n v="600"/>
  </r>
  <r>
    <n v="292"/>
    <x v="15"/>
    <s v="CUST292"/>
    <x v="0"/>
    <n v="20"/>
    <x v="5"/>
    <s v="10-20"/>
    <x v="0"/>
    <n v="4"/>
    <n v="300"/>
    <n v="1200"/>
  </r>
  <r>
    <n v="293"/>
    <x v="173"/>
    <s v="CUST293"/>
    <x v="0"/>
    <n v="50"/>
    <x v="2"/>
    <s v="40-50"/>
    <x v="2"/>
    <n v="3"/>
    <n v="30"/>
    <n v="90"/>
  </r>
  <r>
    <n v="294"/>
    <x v="200"/>
    <s v="CUST294"/>
    <x v="1"/>
    <n v="23"/>
    <x v="1"/>
    <s v="20-30"/>
    <x v="1"/>
    <n v="3"/>
    <n v="30"/>
    <n v="90"/>
  </r>
  <r>
    <n v="295"/>
    <x v="180"/>
    <s v="CUST295"/>
    <x v="1"/>
    <n v="27"/>
    <x v="1"/>
    <s v="20-30"/>
    <x v="0"/>
    <n v="3"/>
    <n v="300"/>
    <n v="900"/>
  </r>
  <r>
    <n v="296"/>
    <x v="147"/>
    <s v="CUST296"/>
    <x v="1"/>
    <n v="22"/>
    <x v="1"/>
    <s v="20-30"/>
    <x v="1"/>
    <n v="4"/>
    <n v="300"/>
    <n v="1200"/>
  </r>
  <r>
    <n v="297"/>
    <x v="201"/>
    <s v="CUST297"/>
    <x v="1"/>
    <n v="40"/>
    <x v="0"/>
    <s v="30-40"/>
    <x v="2"/>
    <n v="2"/>
    <n v="500"/>
    <n v="1000"/>
  </r>
  <r>
    <n v="298"/>
    <x v="175"/>
    <s v="CUST298"/>
    <x v="0"/>
    <n v="27"/>
    <x v="1"/>
    <s v="20-30"/>
    <x v="0"/>
    <n v="4"/>
    <n v="300"/>
    <n v="1200"/>
  </r>
  <r>
    <n v="299"/>
    <x v="87"/>
    <s v="CUST299"/>
    <x v="0"/>
    <n v="61"/>
    <x v="3"/>
    <s v="60+"/>
    <x v="2"/>
    <n v="2"/>
    <n v="500"/>
    <n v="1000"/>
  </r>
  <r>
    <n v="300"/>
    <x v="169"/>
    <s v="CUST300"/>
    <x v="1"/>
    <n v="19"/>
    <x v="5"/>
    <s v="10-20"/>
    <x v="2"/>
    <n v="4"/>
    <n v="50"/>
    <n v="200"/>
  </r>
  <r>
    <n v="301"/>
    <x v="154"/>
    <s v="CUST301"/>
    <x v="0"/>
    <n v="30"/>
    <x v="1"/>
    <s v="20-30"/>
    <x v="1"/>
    <n v="4"/>
    <n v="30"/>
    <n v="120"/>
  </r>
  <r>
    <n v="302"/>
    <x v="37"/>
    <s v="CUST302"/>
    <x v="0"/>
    <n v="57"/>
    <x v="4"/>
    <s v="50-60"/>
    <x v="0"/>
    <n v="2"/>
    <n v="300"/>
    <n v="600"/>
  </r>
  <r>
    <n v="303"/>
    <x v="126"/>
    <s v="CUST303"/>
    <x v="0"/>
    <n v="19"/>
    <x v="5"/>
    <s v="10-20"/>
    <x v="2"/>
    <n v="3"/>
    <n v="30"/>
    <n v="90"/>
  </r>
  <r>
    <n v="304"/>
    <x v="202"/>
    <s v="CUST304"/>
    <x v="1"/>
    <n v="37"/>
    <x v="0"/>
    <s v="30-40"/>
    <x v="2"/>
    <n v="2"/>
    <n v="30"/>
    <n v="60"/>
  </r>
  <r>
    <n v="305"/>
    <x v="42"/>
    <s v="CUST305"/>
    <x v="1"/>
    <n v="18"/>
    <x v="5"/>
    <s v="10-20"/>
    <x v="0"/>
    <n v="1"/>
    <n v="30"/>
    <n v="30"/>
  </r>
  <r>
    <n v="306"/>
    <x v="63"/>
    <s v="CUST306"/>
    <x v="0"/>
    <n v="54"/>
    <x v="4"/>
    <s v="50-60"/>
    <x v="2"/>
    <n v="1"/>
    <n v="50"/>
    <n v="50"/>
  </r>
  <r>
    <n v="307"/>
    <x v="203"/>
    <s v="CUST307"/>
    <x v="1"/>
    <n v="26"/>
    <x v="1"/>
    <s v="20-30"/>
    <x v="2"/>
    <n v="2"/>
    <n v="25"/>
    <n v="50"/>
  </r>
  <r>
    <n v="308"/>
    <x v="12"/>
    <s v="CUST308"/>
    <x v="1"/>
    <n v="34"/>
    <x v="0"/>
    <s v="30-40"/>
    <x v="0"/>
    <n v="4"/>
    <n v="300"/>
    <n v="1200"/>
  </r>
  <r>
    <n v="309"/>
    <x v="204"/>
    <s v="CUST309"/>
    <x v="1"/>
    <n v="26"/>
    <x v="1"/>
    <s v="20-30"/>
    <x v="0"/>
    <n v="1"/>
    <n v="25"/>
    <n v="25"/>
  </r>
  <r>
    <n v="310"/>
    <x v="205"/>
    <s v="CUST310"/>
    <x v="1"/>
    <n v="28"/>
    <x v="1"/>
    <s v="20-30"/>
    <x v="0"/>
    <n v="1"/>
    <n v="25"/>
    <n v="25"/>
  </r>
  <r>
    <n v="311"/>
    <x v="59"/>
    <s v="CUST311"/>
    <x v="1"/>
    <n v="32"/>
    <x v="0"/>
    <s v="30-40"/>
    <x v="0"/>
    <n v="4"/>
    <n v="25"/>
    <n v="100"/>
  </r>
  <r>
    <n v="312"/>
    <x v="206"/>
    <s v="CUST312"/>
    <x v="0"/>
    <n v="41"/>
    <x v="2"/>
    <s v="40-50"/>
    <x v="1"/>
    <n v="4"/>
    <n v="30"/>
    <n v="120"/>
  </r>
  <r>
    <n v="313"/>
    <x v="34"/>
    <s v="CUST313"/>
    <x v="1"/>
    <n v="55"/>
    <x v="4"/>
    <s v="50-60"/>
    <x v="0"/>
    <n v="3"/>
    <n v="500"/>
    <n v="1500"/>
  </r>
  <r>
    <n v="314"/>
    <x v="181"/>
    <s v="CUST314"/>
    <x v="0"/>
    <n v="52"/>
    <x v="4"/>
    <s v="50-60"/>
    <x v="1"/>
    <n v="4"/>
    <n v="30"/>
    <n v="120"/>
  </r>
  <r>
    <n v="315"/>
    <x v="207"/>
    <s v="CUST315"/>
    <x v="0"/>
    <n v="47"/>
    <x v="2"/>
    <s v="40-50"/>
    <x v="1"/>
    <n v="2"/>
    <n v="30"/>
    <n v="60"/>
  </r>
  <r>
    <n v="316"/>
    <x v="16"/>
    <s v="CUST316"/>
    <x v="1"/>
    <n v="48"/>
    <x v="2"/>
    <s v="40-50"/>
    <x v="1"/>
    <n v="2"/>
    <n v="25"/>
    <n v="50"/>
  </r>
  <r>
    <n v="317"/>
    <x v="144"/>
    <s v="CUST317"/>
    <x v="0"/>
    <n v="22"/>
    <x v="1"/>
    <s v="20-30"/>
    <x v="2"/>
    <n v="3"/>
    <n v="30"/>
    <n v="90"/>
  </r>
  <r>
    <n v="318"/>
    <x v="208"/>
    <s v="CUST318"/>
    <x v="0"/>
    <n v="61"/>
    <x v="3"/>
    <s v="60+"/>
    <x v="1"/>
    <n v="1"/>
    <n v="25"/>
    <n v="25"/>
  </r>
  <r>
    <n v="319"/>
    <x v="209"/>
    <s v="CUST319"/>
    <x v="0"/>
    <n v="31"/>
    <x v="0"/>
    <s v="30-40"/>
    <x v="1"/>
    <n v="1"/>
    <n v="500"/>
    <n v="500"/>
  </r>
  <r>
    <n v="320"/>
    <x v="190"/>
    <s v="CUST320"/>
    <x v="1"/>
    <n v="28"/>
    <x v="1"/>
    <s v="20-30"/>
    <x v="2"/>
    <n v="4"/>
    <n v="300"/>
    <n v="1200"/>
  </r>
  <r>
    <n v="321"/>
    <x v="210"/>
    <s v="CUST321"/>
    <x v="1"/>
    <n v="26"/>
    <x v="1"/>
    <s v="20-30"/>
    <x v="2"/>
    <n v="2"/>
    <n v="25"/>
    <n v="50"/>
  </r>
  <r>
    <n v="322"/>
    <x v="144"/>
    <s v="CUST322"/>
    <x v="0"/>
    <n v="51"/>
    <x v="4"/>
    <s v="50-60"/>
    <x v="2"/>
    <n v="1"/>
    <n v="500"/>
    <n v="500"/>
  </r>
  <r>
    <n v="323"/>
    <x v="197"/>
    <s v="CUST323"/>
    <x v="1"/>
    <n v="29"/>
    <x v="1"/>
    <s v="20-30"/>
    <x v="0"/>
    <n v="3"/>
    <n v="300"/>
    <n v="900"/>
  </r>
  <r>
    <n v="324"/>
    <x v="101"/>
    <s v="CUST324"/>
    <x v="1"/>
    <n v="52"/>
    <x v="4"/>
    <s v="50-60"/>
    <x v="2"/>
    <n v="3"/>
    <n v="50"/>
    <n v="150"/>
  </r>
  <r>
    <n v="325"/>
    <x v="211"/>
    <s v="CUST325"/>
    <x v="1"/>
    <n v="52"/>
    <x v="4"/>
    <s v="50-60"/>
    <x v="2"/>
    <n v="2"/>
    <n v="25"/>
    <n v="50"/>
  </r>
  <r>
    <n v="326"/>
    <x v="212"/>
    <s v="CUST326"/>
    <x v="1"/>
    <n v="18"/>
    <x v="5"/>
    <s v="10-20"/>
    <x v="1"/>
    <n v="3"/>
    <n v="25"/>
    <n v="75"/>
  </r>
  <r>
    <n v="327"/>
    <x v="136"/>
    <s v="CUST327"/>
    <x v="0"/>
    <n v="57"/>
    <x v="4"/>
    <s v="50-60"/>
    <x v="2"/>
    <n v="3"/>
    <n v="50"/>
    <n v="150"/>
  </r>
  <r>
    <n v="328"/>
    <x v="125"/>
    <s v="CUST328"/>
    <x v="0"/>
    <n v="39"/>
    <x v="0"/>
    <s v="30-40"/>
    <x v="0"/>
    <n v="2"/>
    <n v="50"/>
    <n v="100"/>
  </r>
  <r>
    <n v="329"/>
    <x v="144"/>
    <s v="CUST329"/>
    <x v="1"/>
    <n v="46"/>
    <x v="2"/>
    <s v="40-50"/>
    <x v="2"/>
    <n v="4"/>
    <n v="25"/>
    <n v="100"/>
  </r>
  <r>
    <n v="330"/>
    <x v="106"/>
    <s v="CUST330"/>
    <x v="1"/>
    <n v="25"/>
    <x v="1"/>
    <s v="20-30"/>
    <x v="0"/>
    <n v="4"/>
    <n v="50"/>
    <n v="200"/>
  </r>
  <r>
    <n v="331"/>
    <x v="213"/>
    <s v="CUST331"/>
    <x v="0"/>
    <n v="28"/>
    <x v="1"/>
    <s v="20-30"/>
    <x v="2"/>
    <n v="3"/>
    <n v="30"/>
    <n v="90"/>
  </r>
  <r>
    <n v="332"/>
    <x v="214"/>
    <s v="CUST332"/>
    <x v="0"/>
    <n v="58"/>
    <x v="4"/>
    <s v="50-60"/>
    <x v="2"/>
    <n v="4"/>
    <n v="300"/>
    <n v="1200"/>
  </r>
  <r>
    <n v="333"/>
    <x v="57"/>
    <s v="CUST333"/>
    <x v="1"/>
    <n v="54"/>
    <x v="4"/>
    <s v="50-60"/>
    <x v="2"/>
    <n v="4"/>
    <n v="300"/>
    <n v="1200"/>
  </r>
  <r>
    <n v="334"/>
    <x v="215"/>
    <s v="CUST334"/>
    <x v="0"/>
    <n v="31"/>
    <x v="0"/>
    <s v="30-40"/>
    <x v="2"/>
    <n v="3"/>
    <n v="300"/>
    <n v="900"/>
  </r>
  <r>
    <n v="335"/>
    <x v="170"/>
    <s v="CUST335"/>
    <x v="1"/>
    <n v="47"/>
    <x v="2"/>
    <s v="40-50"/>
    <x v="0"/>
    <n v="4"/>
    <n v="30"/>
    <n v="120"/>
  </r>
  <r>
    <n v="336"/>
    <x v="216"/>
    <s v="CUST336"/>
    <x v="1"/>
    <n v="52"/>
    <x v="4"/>
    <s v="50-60"/>
    <x v="0"/>
    <n v="3"/>
    <n v="50"/>
    <n v="150"/>
  </r>
  <r>
    <n v="337"/>
    <x v="217"/>
    <s v="CUST337"/>
    <x v="0"/>
    <n v="38"/>
    <x v="0"/>
    <s v="30-40"/>
    <x v="1"/>
    <n v="1"/>
    <n v="500"/>
    <n v="500"/>
  </r>
  <r>
    <n v="338"/>
    <x v="191"/>
    <s v="CUST338"/>
    <x v="0"/>
    <n v="54"/>
    <x v="4"/>
    <s v="50-60"/>
    <x v="0"/>
    <n v="2"/>
    <n v="50"/>
    <n v="100"/>
  </r>
  <r>
    <n v="339"/>
    <x v="163"/>
    <s v="CUST339"/>
    <x v="1"/>
    <n v="22"/>
    <x v="1"/>
    <s v="20-30"/>
    <x v="2"/>
    <n v="2"/>
    <n v="25"/>
    <n v="50"/>
  </r>
  <r>
    <n v="340"/>
    <x v="218"/>
    <s v="CUST340"/>
    <x v="1"/>
    <n v="36"/>
    <x v="0"/>
    <s v="30-40"/>
    <x v="1"/>
    <n v="4"/>
    <n v="300"/>
    <n v="1200"/>
  </r>
  <r>
    <n v="341"/>
    <x v="98"/>
    <s v="CUST341"/>
    <x v="0"/>
    <n v="31"/>
    <x v="0"/>
    <s v="30-40"/>
    <x v="1"/>
    <n v="4"/>
    <n v="50"/>
    <n v="200"/>
  </r>
  <r>
    <n v="342"/>
    <x v="208"/>
    <s v="CUST342"/>
    <x v="1"/>
    <n v="43"/>
    <x v="2"/>
    <s v="40-50"/>
    <x v="1"/>
    <n v="4"/>
    <n v="500"/>
    <n v="2000"/>
  </r>
  <r>
    <n v="343"/>
    <x v="215"/>
    <s v="CUST343"/>
    <x v="0"/>
    <n v="21"/>
    <x v="1"/>
    <s v="20-30"/>
    <x v="2"/>
    <n v="2"/>
    <n v="25"/>
    <n v="50"/>
  </r>
  <r>
    <n v="344"/>
    <x v="219"/>
    <s v="CUST344"/>
    <x v="1"/>
    <n v="42"/>
    <x v="2"/>
    <s v="40-50"/>
    <x v="0"/>
    <n v="1"/>
    <n v="30"/>
    <n v="30"/>
  </r>
  <r>
    <n v="345"/>
    <x v="220"/>
    <s v="CUST345"/>
    <x v="0"/>
    <n v="62"/>
    <x v="3"/>
    <s v="60+"/>
    <x v="2"/>
    <n v="1"/>
    <n v="30"/>
    <n v="30"/>
  </r>
  <r>
    <n v="346"/>
    <x v="213"/>
    <s v="CUST346"/>
    <x v="0"/>
    <n v="59"/>
    <x v="4"/>
    <s v="50-60"/>
    <x v="1"/>
    <n v="2"/>
    <n v="500"/>
    <n v="1000"/>
  </r>
  <r>
    <n v="347"/>
    <x v="25"/>
    <s v="CUST347"/>
    <x v="0"/>
    <n v="42"/>
    <x v="2"/>
    <s v="40-50"/>
    <x v="2"/>
    <n v="1"/>
    <n v="25"/>
    <n v="25"/>
  </r>
  <r>
    <n v="348"/>
    <x v="221"/>
    <s v="CUST348"/>
    <x v="1"/>
    <n v="35"/>
    <x v="0"/>
    <s v="30-40"/>
    <x v="2"/>
    <n v="2"/>
    <n v="300"/>
    <n v="600"/>
  </r>
  <r>
    <n v="349"/>
    <x v="103"/>
    <s v="CUST349"/>
    <x v="1"/>
    <n v="57"/>
    <x v="4"/>
    <s v="50-60"/>
    <x v="0"/>
    <n v="1"/>
    <n v="50"/>
    <n v="50"/>
  </r>
  <r>
    <n v="350"/>
    <x v="222"/>
    <s v="CUST350"/>
    <x v="0"/>
    <n v="25"/>
    <x v="1"/>
    <s v="20-30"/>
    <x v="0"/>
    <n v="3"/>
    <n v="25"/>
    <n v="75"/>
  </r>
  <r>
    <n v="351"/>
    <x v="223"/>
    <s v="CUST351"/>
    <x v="1"/>
    <n v="56"/>
    <x v="4"/>
    <s v="50-60"/>
    <x v="1"/>
    <n v="3"/>
    <n v="30"/>
    <n v="90"/>
  </r>
  <r>
    <n v="352"/>
    <x v="86"/>
    <s v="CUST352"/>
    <x v="0"/>
    <n v="57"/>
    <x v="4"/>
    <s v="50-60"/>
    <x v="2"/>
    <n v="2"/>
    <n v="500"/>
    <n v="1000"/>
  </r>
  <r>
    <n v="353"/>
    <x v="224"/>
    <s v="CUST353"/>
    <x v="0"/>
    <n v="31"/>
    <x v="0"/>
    <s v="30-40"/>
    <x v="2"/>
    <n v="1"/>
    <n v="500"/>
    <n v="500"/>
  </r>
  <r>
    <n v="354"/>
    <x v="225"/>
    <s v="CUST354"/>
    <x v="1"/>
    <n v="49"/>
    <x v="2"/>
    <s v="40-50"/>
    <x v="0"/>
    <n v="4"/>
    <n v="50"/>
    <n v="200"/>
  </r>
  <r>
    <n v="355"/>
    <x v="174"/>
    <s v="CUST355"/>
    <x v="1"/>
    <n v="55"/>
    <x v="4"/>
    <s v="50-60"/>
    <x v="2"/>
    <n v="1"/>
    <n v="500"/>
    <n v="500"/>
  </r>
  <r>
    <n v="356"/>
    <x v="210"/>
    <s v="CUST356"/>
    <x v="0"/>
    <n v="50"/>
    <x v="2"/>
    <s v="40-50"/>
    <x v="2"/>
    <n v="3"/>
    <n v="500"/>
    <n v="1500"/>
  </r>
  <r>
    <n v="357"/>
    <x v="143"/>
    <s v="CUST357"/>
    <x v="1"/>
    <n v="40"/>
    <x v="0"/>
    <s v="30-40"/>
    <x v="2"/>
    <n v="3"/>
    <n v="25"/>
    <n v="75"/>
  </r>
  <r>
    <n v="358"/>
    <x v="42"/>
    <s v="CUST358"/>
    <x v="1"/>
    <n v="32"/>
    <x v="0"/>
    <s v="30-40"/>
    <x v="0"/>
    <n v="1"/>
    <n v="300"/>
    <n v="300"/>
  </r>
  <r>
    <n v="359"/>
    <x v="94"/>
    <s v="CUST359"/>
    <x v="0"/>
    <n v="50"/>
    <x v="2"/>
    <s v="40-50"/>
    <x v="1"/>
    <n v="1"/>
    <n v="50"/>
    <n v="50"/>
  </r>
  <r>
    <n v="360"/>
    <x v="176"/>
    <s v="CUST360"/>
    <x v="0"/>
    <n v="42"/>
    <x v="2"/>
    <s v="40-50"/>
    <x v="1"/>
    <n v="4"/>
    <n v="25"/>
    <n v="100"/>
  </r>
  <r>
    <n v="361"/>
    <x v="70"/>
    <s v="CUST361"/>
    <x v="1"/>
    <n v="34"/>
    <x v="0"/>
    <s v="30-40"/>
    <x v="2"/>
    <n v="4"/>
    <n v="300"/>
    <n v="1200"/>
  </r>
  <r>
    <n v="362"/>
    <x v="188"/>
    <s v="CUST362"/>
    <x v="0"/>
    <n v="50"/>
    <x v="2"/>
    <s v="40-50"/>
    <x v="1"/>
    <n v="1"/>
    <n v="25"/>
    <n v="25"/>
  </r>
  <r>
    <n v="363"/>
    <x v="226"/>
    <s v="CUST363"/>
    <x v="0"/>
    <n v="64"/>
    <x v="3"/>
    <s v="60+"/>
    <x v="0"/>
    <n v="1"/>
    <n v="25"/>
    <n v="25"/>
  </r>
  <r>
    <n v="364"/>
    <x v="96"/>
    <s v="CUST364"/>
    <x v="1"/>
    <n v="19"/>
    <x v="5"/>
    <s v="10-20"/>
    <x v="0"/>
    <n v="1"/>
    <n v="500"/>
    <n v="500"/>
  </r>
  <r>
    <n v="365"/>
    <x v="86"/>
    <s v="CUST365"/>
    <x v="0"/>
    <n v="31"/>
    <x v="0"/>
    <s v="30-40"/>
    <x v="1"/>
    <n v="1"/>
    <n v="300"/>
    <n v="300"/>
  </r>
  <r>
    <n v="366"/>
    <x v="227"/>
    <s v="CUST366"/>
    <x v="0"/>
    <n v="57"/>
    <x v="4"/>
    <s v="50-60"/>
    <x v="1"/>
    <n v="2"/>
    <n v="50"/>
    <n v="100"/>
  </r>
  <r>
    <n v="367"/>
    <x v="228"/>
    <s v="CUST367"/>
    <x v="1"/>
    <n v="57"/>
    <x v="4"/>
    <s v="50-60"/>
    <x v="2"/>
    <n v="1"/>
    <n v="50"/>
    <n v="50"/>
  </r>
  <r>
    <n v="368"/>
    <x v="96"/>
    <s v="CUST368"/>
    <x v="1"/>
    <n v="56"/>
    <x v="4"/>
    <s v="50-60"/>
    <x v="1"/>
    <n v="4"/>
    <n v="300"/>
    <n v="1200"/>
  </r>
  <r>
    <n v="369"/>
    <x v="229"/>
    <s v="CUST369"/>
    <x v="0"/>
    <n v="23"/>
    <x v="1"/>
    <s v="20-30"/>
    <x v="2"/>
    <n v="3"/>
    <n v="500"/>
    <n v="1500"/>
  </r>
  <r>
    <n v="370"/>
    <x v="230"/>
    <s v="CUST370"/>
    <x v="0"/>
    <n v="23"/>
    <x v="1"/>
    <s v="20-30"/>
    <x v="2"/>
    <n v="2"/>
    <n v="30"/>
    <n v="60"/>
  </r>
  <r>
    <n v="371"/>
    <x v="62"/>
    <s v="CUST371"/>
    <x v="1"/>
    <n v="20"/>
    <x v="5"/>
    <s v="10-20"/>
    <x v="0"/>
    <n v="1"/>
    <n v="25"/>
    <n v="25"/>
  </r>
  <r>
    <n v="372"/>
    <x v="227"/>
    <s v="CUST372"/>
    <x v="1"/>
    <n v="24"/>
    <x v="1"/>
    <s v="20-30"/>
    <x v="0"/>
    <n v="3"/>
    <n v="500"/>
    <n v="1500"/>
  </r>
  <r>
    <n v="373"/>
    <x v="99"/>
    <s v="CUST373"/>
    <x v="1"/>
    <n v="25"/>
    <x v="1"/>
    <s v="20-30"/>
    <x v="0"/>
    <n v="2"/>
    <n v="300"/>
    <n v="600"/>
  </r>
  <r>
    <n v="374"/>
    <x v="175"/>
    <s v="CUST374"/>
    <x v="1"/>
    <n v="59"/>
    <x v="4"/>
    <s v="50-60"/>
    <x v="0"/>
    <n v="3"/>
    <n v="25"/>
    <n v="75"/>
  </r>
  <r>
    <n v="375"/>
    <x v="129"/>
    <s v="CUST375"/>
    <x v="0"/>
    <n v="32"/>
    <x v="0"/>
    <s v="30-40"/>
    <x v="1"/>
    <n v="1"/>
    <n v="50"/>
    <n v="50"/>
  </r>
  <r>
    <n v="376"/>
    <x v="42"/>
    <s v="CUST376"/>
    <x v="1"/>
    <n v="64"/>
    <x v="3"/>
    <s v="60+"/>
    <x v="0"/>
    <n v="1"/>
    <n v="30"/>
    <n v="30"/>
  </r>
  <r>
    <n v="377"/>
    <x v="176"/>
    <s v="CUST377"/>
    <x v="1"/>
    <n v="46"/>
    <x v="2"/>
    <s v="40-50"/>
    <x v="1"/>
    <n v="4"/>
    <n v="50"/>
    <n v="200"/>
  </r>
  <r>
    <n v="378"/>
    <x v="231"/>
    <s v="CUST378"/>
    <x v="0"/>
    <n v="50"/>
    <x v="2"/>
    <s v="40-50"/>
    <x v="0"/>
    <n v="1"/>
    <n v="300"/>
    <n v="300"/>
  </r>
  <r>
    <n v="379"/>
    <x v="57"/>
    <s v="CUST379"/>
    <x v="1"/>
    <n v="47"/>
    <x v="2"/>
    <s v="40-50"/>
    <x v="1"/>
    <n v="1"/>
    <n v="25"/>
    <n v="25"/>
  </r>
  <r>
    <n v="380"/>
    <x v="4"/>
    <s v="CUST380"/>
    <x v="0"/>
    <n v="56"/>
    <x v="4"/>
    <s v="50-60"/>
    <x v="2"/>
    <n v="2"/>
    <n v="300"/>
    <n v="600"/>
  </r>
  <r>
    <n v="381"/>
    <x v="67"/>
    <s v="CUST381"/>
    <x v="1"/>
    <n v="44"/>
    <x v="2"/>
    <s v="40-50"/>
    <x v="1"/>
    <n v="4"/>
    <n v="25"/>
    <n v="100"/>
  </r>
  <r>
    <n v="382"/>
    <x v="232"/>
    <s v="CUST382"/>
    <x v="1"/>
    <n v="53"/>
    <x v="4"/>
    <s v="50-60"/>
    <x v="1"/>
    <n v="2"/>
    <n v="500"/>
    <n v="1000"/>
  </r>
  <r>
    <n v="383"/>
    <x v="125"/>
    <s v="CUST383"/>
    <x v="1"/>
    <n v="46"/>
    <x v="2"/>
    <s v="40-50"/>
    <x v="0"/>
    <n v="3"/>
    <n v="30"/>
    <n v="90"/>
  </r>
  <r>
    <n v="384"/>
    <x v="160"/>
    <s v="CUST384"/>
    <x v="0"/>
    <n v="55"/>
    <x v="4"/>
    <s v="50-60"/>
    <x v="1"/>
    <n v="1"/>
    <n v="500"/>
    <n v="500"/>
  </r>
  <r>
    <n v="385"/>
    <x v="233"/>
    <s v="CUST385"/>
    <x v="0"/>
    <n v="50"/>
    <x v="2"/>
    <s v="40-50"/>
    <x v="2"/>
    <n v="3"/>
    <n v="500"/>
    <n v="1500"/>
  </r>
  <r>
    <n v="386"/>
    <x v="56"/>
    <s v="CUST386"/>
    <x v="1"/>
    <n v="54"/>
    <x v="4"/>
    <s v="50-60"/>
    <x v="2"/>
    <n v="2"/>
    <n v="300"/>
    <n v="600"/>
  </r>
  <r>
    <n v="387"/>
    <x v="234"/>
    <s v="CUST387"/>
    <x v="0"/>
    <n v="44"/>
    <x v="2"/>
    <s v="40-50"/>
    <x v="0"/>
    <n v="1"/>
    <n v="30"/>
    <n v="30"/>
  </r>
  <r>
    <n v="388"/>
    <x v="235"/>
    <s v="CUST388"/>
    <x v="0"/>
    <n v="50"/>
    <x v="2"/>
    <s v="40-50"/>
    <x v="2"/>
    <n v="1"/>
    <n v="25"/>
    <n v="25"/>
  </r>
  <r>
    <n v="389"/>
    <x v="187"/>
    <s v="CUST389"/>
    <x v="0"/>
    <n v="21"/>
    <x v="1"/>
    <s v="20-30"/>
    <x v="1"/>
    <n v="2"/>
    <n v="25"/>
    <n v="50"/>
  </r>
  <r>
    <n v="390"/>
    <x v="118"/>
    <s v="CUST390"/>
    <x v="0"/>
    <n v="39"/>
    <x v="0"/>
    <s v="30-40"/>
    <x v="2"/>
    <n v="2"/>
    <n v="50"/>
    <n v="100"/>
  </r>
  <r>
    <n v="391"/>
    <x v="228"/>
    <s v="CUST391"/>
    <x v="0"/>
    <n v="19"/>
    <x v="5"/>
    <s v="10-20"/>
    <x v="0"/>
    <n v="2"/>
    <n v="25"/>
    <n v="50"/>
  </r>
  <r>
    <n v="392"/>
    <x v="236"/>
    <s v="CUST392"/>
    <x v="0"/>
    <n v="27"/>
    <x v="1"/>
    <s v="20-30"/>
    <x v="1"/>
    <n v="2"/>
    <n v="300"/>
    <n v="600"/>
  </r>
  <r>
    <n v="393"/>
    <x v="120"/>
    <s v="CUST393"/>
    <x v="1"/>
    <n v="22"/>
    <x v="1"/>
    <s v="20-30"/>
    <x v="0"/>
    <n v="2"/>
    <n v="500"/>
    <n v="1000"/>
  </r>
  <r>
    <n v="394"/>
    <x v="226"/>
    <s v="CUST394"/>
    <x v="1"/>
    <n v="27"/>
    <x v="1"/>
    <s v="20-30"/>
    <x v="1"/>
    <n v="1"/>
    <n v="500"/>
    <n v="500"/>
  </r>
  <r>
    <n v="395"/>
    <x v="237"/>
    <s v="CUST395"/>
    <x v="0"/>
    <n v="50"/>
    <x v="2"/>
    <s v="40-50"/>
    <x v="2"/>
    <n v="2"/>
    <n v="500"/>
    <n v="1000"/>
  </r>
  <r>
    <n v="396"/>
    <x v="238"/>
    <s v="CUST396"/>
    <x v="1"/>
    <n v="55"/>
    <x v="4"/>
    <s v="50-60"/>
    <x v="0"/>
    <n v="1"/>
    <n v="30"/>
    <n v="30"/>
  </r>
  <r>
    <n v="397"/>
    <x v="239"/>
    <s v="CUST397"/>
    <x v="1"/>
    <n v="30"/>
    <x v="1"/>
    <s v="20-30"/>
    <x v="0"/>
    <n v="1"/>
    <n v="25"/>
    <n v="25"/>
  </r>
  <r>
    <n v="398"/>
    <x v="42"/>
    <s v="CUST398"/>
    <x v="1"/>
    <n v="48"/>
    <x v="2"/>
    <s v="40-50"/>
    <x v="1"/>
    <n v="2"/>
    <n v="300"/>
    <n v="600"/>
  </r>
  <r>
    <n v="399"/>
    <x v="240"/>
    <s v="CUST399"/>
    <x v="1"/>
    <n v="64"/>
    <x v="3"/>
    <s v="60+"/>
    <x v="0"/>
    <n v="2"/>
    <n v="30"/>
    <n v="60"/>
  </r>
  <r>
    <n v="400"/>
    <x v="130"/>
    <s v="CUST400"/>
    <x v="0"/>
    <n v="53"/>
    <x v="4"/>
    <s v="50-60"/>
    <x v="1"/>
    <n v="4"/>
    <n v="50"/>
    <n v="200"/>
  </r>
  <r>
    <n v="401"/>
    <x v="120"/>
    <s v="CUST401"/>
    <x v="1"/>
    <n v="62"/>
    <x v="3"/>
    <s v="60+"/>
    <x v="1"/>
    <n v="1"/>
    <n v="300"/>
    <n v="300"/>
  </r>
  <r>
    <n v="402"/>
    <x v="34"/>
    <s v="CUST402"/>
    <x v="1"/>
    <n v="41"/>
    <x v="2"/>
    <s v="40-50"/>
    <x v="1"/>
    <n v="2"/>
    <n v="300"/>
    <n v="600"/>
  </r>
  <r>
    <n v="403"/>
    <x v="241"/>
    <s v="CUST403"/>
    <x v="0"/>
    <n v="32"/>
    <x v="0"/>
    <s v="30-40"/>
    <x v="1"/>
    <n v="2"/>
    <n v="300"/>
    <n v="600"/>
  </r>
  <r>
    <n v="404"/>
    <x v="242"/>
    <s v="CUST404"/>
    <x v="0"/>
    <n v="46"/>
    <x v="2"/>
    <s v="40-50"/>
    <x v="2"/>
    <n v="2"/>
    <n v="500"/>
    <n v="1000"/>
  </r>
  <r>
    <n v="405"/>
    <x v="41"/>
    <s v="CUST405"/>
    <x v="1"/>
    <n v="25"/>
    <x v="1"/>
    <s v="20-30"/>
    <x v="1"/>
    <n v="4"/>
    <n v="300"/>
    <n v="1200"/>
  </r>
  <r>
    <n v="406"/>
    <x v="69"/>
    <s v="CUST406"/>
    <x v="1"/>
    <n v="22"/>
    <x v="1"/>
    <s v="20-30"/>
    <x v="0"/>
    <n v="4"/>
    <n v="25"/>
    <n v="100"/>
  </r>
  <r>
    <n v="407"/>
    <x v="243"/>
    <s v="CUST407"/>
    <x v="1"/>
    <n v="46"/>
    <x v="2"/>
    <s v="40-50"/>
    <x v="2"/>
    <n v="3"/>
    <n v="300"/>
    <n v="900"/>
  </r>
  <r>
    <n v="408"/>
    <x v="225"/>
    <s v="CUST408"/>
    <x v="1"/>
    <n v="64"/>
    <x v="3"/>
    <s v="60+"/>
    <x v="0"/>
    <n v="1"/>
    <n v="500"/>
    <n v="500"/>
  </r>
  <r>
    <n v="409"/>
    <x v="244"/>
    <s v="CUST409"/>
    <x v="1"/>
    <n v="21"/>
    <x v="1"/>
    <s v="20-30"/>
    <x v="2"/>
    <n v="3"/>
    <n v="300"/>
    <n v="900"/>
  </r>
  <r>
    <n v="410"/>
    <x v="245"/>
    <s v="CUST410"/>
    <x v="1"/>
    <n v="29"/>
    <x v="1"/>
    <s v="20-30"/>
    <x v="1"/>
    <n v="2"/>
    <n v="50"/>
    <n v="100"/>
  </r>
  <r>
    <n v="411"/>
    <x v="42"/>
    <s v="CUST411"/>
    <x v="0"/>
    <n v="62"/>
    <x v="3"/>
    <s v="60+"/>
    <x v="2"/>
    <n v="4"/>
    <n v="50"/>
    <n v="200"/>
  </r>
  <r>
    <n v="412"/>
    <x v="18"/>
    <s v="CUST412"/>
    <x v="1"/>
    <n v="19"/>
    <x v="5"/>
    <s v="10-20"/>
    <x v="2"/>
    <n v="4"/>
    <n v="500"/>
    <n v="2000"/>
  </r>
  <r>
    <n v="413"/>
    <x v="140"/>
    <s v="CUST413"/>
    <x v="1"/>
    <n v="44"/>
    <x v="2"/>
    <s v="40-50"/>
    <x v="0"/>
    <n v="3"/>
    <n v="25"/>
    <n v="75"/>
  </r>
  <r>
    <n v="414"/>
    <x v="119"/>
    <s v="CUST414"/>
    <x v="0"/>
    <n v="48"/>
    <x v="2"/>
    <s v="40-50"/>
    <x v="0"/>
    <n v="4"/>
    <n v="25"/>
    <n v="100"/>
  </r>
  <r>
    <n v="415"/>
    <x v="246"/>
    <s v="CUST415"/>
    <x v="0"/>
    <n v="53"/>
    <x v="4"/>
    <s v="50-60"/>
    <x v="1"/>
    <n v="2"/>
    <n v="30"/>
    <n v="60"/>
  </r>
  <r>
    <n v="416"/>
    <x v="15"/>
    <s v="CUST416"/>
    <x v="0"/>
    <n v="53"/>
    <x v="4"/>
    <s v="50-60"/>
    <x v="2"/>
    <n v="4"/>
    <n v="500"/>
    <n v="2000"/>
  </r>
  <r>
    <n v="417"/>
    <x v="245"/>
    <s v="CUST417"/>
    <x v="0"/>
    <n v="43"/>
    <x v="2"/>
    <s v="40-50"/>
    <x v="2"/>
    <n v="3"/>
    <n v="300"/>
    <n v="900"/>
  </r>
  <r>
    <n v="418"/>
    <x v="12"/>
    <s v="CUST418"/>
    <x v="1"/>
    <n v="60"/>
    <x v="4"/>
    <s v="50-60"/>
    <x v="2"/>
    <n v="2"/>
    <n v="500"/>
    <n v="1000"/>
  </r>
  <r>
    <n v="419"/>
    <x v="247"/>
    <s v="CUST419"/>
    <x v="1"/>
    <n v="44"/>
    <x v="2"/>
    <s v="40-50"/>
    <x v="1"/>
    <n v="3"/>
    <n v="30"/>
    <n v="90"/>
  </r>
  <r>
    <n v="420"/>
    <x v="43"/>
    <s v="CUST420"/>
    <x v="1"/>
    <n v="22"/>
    <x v="1"/>
    <s v="20-30"/>
    <x v="1"/>
    <n v="4"/>
    <n v="500"/>
    <n v="2000"/>
  </r>
  <r>
    <n v="421"/>
    <x v="126"/>
    <s v="CUST421"/>
    <x v="1"/>
    <n v="37"/>
    <x v="0"/>
    <s v="30-40"/>
    <x v="1"/>
    <n v="3"/>
    <n v="500"/>
    <n v="1500"/>
  </r>
  <r>
    <n v="422"/>
    <x v="248"/>
    <s v="CUST422"/>
    <x v="1"/>
    <n v="28"/>
    <x v="1"/>
    <s v="20-30"/>
    <x v="1"/>
    <n v="3"/>
    <n v="30"/>
    <n v="90"/>
  </r>
  <r>
    <n v="423"/>
    <x v="249"/>
    <s v="CUST423"/>
    <x v="1"/>
    <n v="27"/>
    <x v="1"/>
    <s v="20-30"/>
    <x v="1"/>
    <n v="1"/>
    <n v="25"/>
    <n v="25"/>
  </r>
  <r>
    <n v="424"/>
    <x v="250"/>
    <s v="CUST424"/>
    <x v="0"/>
    <n v="57"/>
    <x v="4"/>
    <s v="50-60"/>
    <x v="0"/>
    <n v="4"/>
    <n v="300"/>
    <n v="1200"/>
  </r>
  <r>
    <n v="425"/>
    <x v="100"/>
    <s v="CUST425"/>
    <x v="1"/>
    <n v="55"/>
    <x v="4"/>
    <s v="50-60"/>
    <x v="2"/>
    <n v="4"/>
    <n v="30"/>
    <n v="120"/>
  </r>
  <r>
    <n v="426"/>
    <x v="134"/>
    <s v="CUST426"/>
    <x v="0"/>
    <n v="23"/>
    <x v="1"/>
    <s v="20-30"/>
    <x v="2"/>
    <n v="3"/>
    <n v="50"/>
    <n v="150"/>
  </r>
  <r>
    <n v="427"/>
    <x v="196"/>
    <s v="CUST427"/>
    <x v="0"/>
    <n v="25"/>
    <x v="1"/>
    <s v="20-30"/>
    <x v="2"/>
    <n v="1"/>
    <n v="25"/>
    <n v="25"/>
  </r>
  <r>
    <n v="428"/>
    <x v="49"/>
    <s v="CUST428"/>
    <x v="1"/>
    <n v="40"/>
    <x v="0"/>
    <s v="30-40"/>
    <x v="2"/>
    <n v="4"/>
    <n v="50"/>
    <n v="200"/>
  </r>
  <r>
    <n v="429"/>
    <x v="251"/>
    <s v="CUST429"/>
    <x v="0"/>
    <n v="64"/>
    <x v="3"/>
    <s v="60+"/>
    <x v="2"/>
    <n v="2"/>
    <n v="25"/>
    <n v="50"/>
  </r>
  <r>
    <n v="430"/>
    <x v="252"/>
    <s v="CUST430"/>
    <x v="1"/>
    <n v="43"/>
    <x v="2"/>
    <s v="40-50"/>
    <x v="2"/>
    <n v="3"/>
    <n v="300"/>
    <n v="900"/>
  </r>
  <r>
    <n v="431"/>
    <x v="21"/>
    <s v="CUST431"/>
    <x v="0"/>
    <n v="63"/>
    <x v="3"/>
    <s v="60+"/>
    <x v="2"/>
    <n v="4"/>
    <n v="300"/>
    <n v="1200"/>
  </r>
  <r>
    <n v="432"/>
    <x v="228"/>
    <s v="CUST432"/>
    <x v="1"/>
    <n v="60"/>
    <x v="4"/>
    <s v="50-60"/>
    <x v="2"/>
    <n v="2"/>
    <n v="500"/>
    <n v="1000"/>
  </r>
  <r>
    <n v="433"/>
    <x v="1"/>
    <s v="CUST433"/>
    <x v="0"/>
    <n v="29"/>
    <x v="1"/>
    <s v="20-30"/>
    <x v="0"/>
    <n v="4"/>
    <n v="50"/>
    <n v="200"/>
  </r>
  <r>
    <n v="434"/>
    <x v="195"/>
    <s v="CUST434"/>
    <x v="1"/>
    <n v="43"/>
    <x v="2"/>
    <s v="40-50"/>
    <x v="2"/>
    <n v="2"/>
    <n v="25"/>
    <n v="50"/>
  </r>
  <r>
    <n v="435"/>
    <x v="156"/>
    <s v="CUST435"/>
    <x v="1"/>
    <n v="30"/>
    <x v="1"/>
    <s v="20-30"/>
    <x v="0"/>
    <n v="3"/>
    <n v="300"/>
    <n v="900"/>
  </r>
  <r>
    <n v="436"/>
    <x v="253"/>
    <s v="CUST436"/>
    <x v="1"/>
    <n v="57"/>
    <x v="4"/>
    <s v="50-60"/>
    <x v="1"/>
    <n v="4"/>
    <n v="30"/>
    <n v="120"/>
  </r>
  <r>
    <n v="437"/>
    <x v="9"/>
    <s v="CUST437"/>
    <x v="1"/>
    <n v="35"/>
    <x v="0"/>
    <s v="30-40"/>
    <x v="2"/>
    <n v="4"/>
    <n v="300"/>
    <n v="1200"/>
  </r>
  <r>
    <n v="438"/>
    <x v="254"/>
    <s v="CUST438"/>
    <x v="1"/>
    <n v="42"/>
    <x v="2"/>
    <s v="40-50"/>
    <x v="1"/>
    <n v="1"/>
    <n v="30"/>
    <n v="30"/>
  </r>
  <r>
    <n v="439"/>
    <x v="67"/>
    <s v="CUST439"/>
    <x v="0"/>
    <n v="50"/>
    <x v="2"/>
    <s v="40-50"/>
    <x v="1"/>
    <n v="3"/>
    <n v="25"/>
    <n v="75"/>
  </r>
  <r>
    <n v="440"/>
    <x v="103"/>
    <s v="CUST440"/>
    <x v="0"/>
    <n v="64"/>
    <x v="3"/>
    <s v="60+"/>
    <x v="1"/>
    <n v="2"/>
    <n v="300"/>
    <n v="600"/>
  </r>
  <r>
    <n v="441"/>
    <x v="49"/>
    <s v="CUST441"/>
    <x v="0"/>
    <n v="57"/>
    <x v="4"/>
    <s v="50-60"/>
    <x v="0"/>
    <n v="4"/>
    <n v="300"/>
    <n v="1200"/>
  </r>
  <r>
    <n v="442"/>
    <x v="255"/>
    <s v="CUST442"/>
    <x v="1"/>
    <n v="60"/>
    <x v="4"/>
    <s v="50-60"/>
    <x v="1"/>
    <n v="4"/>
    <n v="25"/>
    <n v="100"/>
  </r>
  <r>
    <n v="443"/>
    <x v="183"/>
    <s v="CUST443"/>
    <x v="0"/>
    <n v="29"/>
    <x v="1"/>
    <s v="20-30"/>
    <x v="1"/>
    <n v="2"/>
    <n v="300"/>
    <n v="600"/>
  </r>
  <r>
    <n v="444"/>
    <x v="150"/>
    <s v="CUST444"/>
    <x v="1"/>
    <n v="61"/>
    <x v="3"/>
    <s v="60+"/>
    <x v="1"/>
    <n v="3"/>
    <n v="30"/>
    <n v="90"/>
  </r>
  <r>
    <n v="445"/>
    <x v="256"/>
    <s v="CUST445"/>
    <x v="1"/>
    <n v="53"/>
    <x v="4"/>
    <s v="50-60"/>
    <x v="2"/>
    <n v="1"/>
    <n v="300"/>
    <n v="300"/>
  </r>
  <r>
    <n v="446"/>
    <x v="142"/>
    <s v="CUST446"/>
    <x v="0"/>
    <n v="21"/>
    <x v="1"/>
    <s v="20-30"/>
    <x v="2"/>
    <n v="1"/>
    <n v="50"/>
    <n v="50"/>
  </r>
  <r>
    <n v="447"/>
    <x v="65"/>
    <s v="CUST447"/>
    <x v="0"/>
    <n v="22"/>
    <x v="1"/>
    <s v="20-30"/>
    <x v="0"/>
    <n v="4"/>
    <n v="500"/>
    <n v="2000"/>
  </r>
  <r>
    <n v="448"/>
    <x v="219"/>
    <s v="CUST448"/>
    <x v="1"/>
    <n v="54"/>
    <x v="4"/>
    <s v="50-60"/>
    <x v="0"/>
    <n v="2"/>
    <n v="30"/>
    <n v="60"/>
  </r>
  <r>
    <n v="449"/>
    <x v="39"/>
    <s v="CUST449"/>
    <x v="0"/>
    <n v="25"/>
    <x v="1"/>
    <s v="20-30"/>
    <x v="2"/>
    <n v="4"/>
    <n v="50"/>
    <n v="200"/>
  </r>
  <r>
    <n v="450"/>
    <x v="69"/>
    <s v="CUST450"/>
    <x v="1"/>
    <n v="59"/>
    <x v="4"/>
    <s v="50-60"/>
    <x v="0"/>
    <n v="2"/>
    <n v="25"/>
    <n v="50"/>
  </r>
  <r>
    <n v="451"/>
    <x v="72"/>
    <s v="CUST451"/>
    <x v="1"/>
    <n v="45"/>
    <x v="2"/>
    <s v="40-50"/>
    <x v="2"/>
    <n v="1"/>
    <n v="30"/>
    <n v="30"/>
  </r>
  <r>
    <n v="452"/>
    <x v="193"/>
    <s v="CUST452"/>
    <x v="1"/>
    <n v="48"/>
    <x v="2"/>
    <s v="40-50"/>
    <x v="1"/>
    <n v="3"/>
    <n v="500"/>
    <n v="1500"/>
  </r>
  <r>
    <n v="453"/>
    <x v="236"/>
    <s v="CUST453"/>
    <x v="1"/>
    <n v="26"/>
    <x v="1"/>
    <s v="20-30"/>
    <x v="1"/>
    <n v="2"/>
    <n v="500"/>
    <n v="1000"/>
  </r>
  <r>
    <n v="454"/>
    <x v="7"/>
    <s v="CUST454"/>
    <x v="1"/>
    <n v="46"/>
    <x v="2"/>
    <s v="40-50"/>
    <x v="0"/>
    <n v="1"/>
    <n v="25"/>
    <n v="25"/>
  </r>
  <r>
    <n v="455"/>
    <x v="68"/>
    <s v="CUST455"/>
    <x v="0"/>
    <n v="31"/>
    <x v="0"/>
    <s v="30-40"/>
    <x v="2"/>
    <n v="4"/>
    <n v="25"/>
    <n v="100"/>
  </r>
  <r>
    <n v="456"/>
    <x v="257"/>
    <s v="CUST456"/>
    <x v="0"/>
    <n v="57"/>
    <x v="4"/>
    <s v="50-60"/>
    <x v="2"/>
    <n v="2"/>
    <n v="30"/>
    <n v="60"/>
  </r>
  <r>
    <n v="457"/>
    <x v="180"/>
    <s v="CUST457"/>
    <x v="1"/>
    <n v="58"/>
    <x v="4"/>
    <s v="50-60"/>
    <x v="0"/>
    <n v="3"/>
    <n v="300"/>
    <n v="900"/>
  </r>
  <r>
    <n v="458"/>
    <x v="220"/>
    <s v="CUST458"/>
    <x v="1"/>
    <n v="39"/>
    <x v="0"/>
    <s v="30-40"/>
    <x v="2"/>
    <n v="4"/>
    <n v="25"/>
    <n v="100"/>
  </r>
  <r>
    <n v="459"/>
    <x v="34"/>
    <s v="CUST459"/>
    <x v="0"/>
    <n v="28"/>
    <x v="1"/>
    <s v="20-30"/>
    <x v="1"/>
    <n v="4"/>
    <n v="300"/>
    <n v="1200"/>
  </r>
  <r>
    <n v="460"/>
    <x v="173"/>
    <s v="CUST460"/>
    <x v="0"/>
    <n v="40"/>
    <x v="0"/>
    <s v="30-40"/>
    <x v="0"/>
    <n v="1"/>
    <n v="50"/>
    <n v="50"/>
  </r>
  <r>
    <n v="461"/>
    <x v="66"/>
    <s v="CUST461"/>
    <x v="1"/>
    <n v="18"/>
    <x v="5"/>
    <s v="10-20"/>
    <x v="0"/>
    <n v="2"/>
    <n v="500"/>
    <n v="1000"/>
  </r>
  <r>
    <n v="462"/>
    <x v="258"/>
    <s v="CUST462"/>
    <x v="0"/>
    <n v="63"/>
    <x v="3"/>
    <s v="60+"/>
    <x v="2"/>
    <n v="4"/>
    <n v="300"/>
    <n v="1200"/>
  </r>
  <r>
    <n v="463"/>
    <x v="259"/>
    <s v="CUST463"/>
    <x v="1"/>
    <n v="54"/>
    <x v="4"/>
    <s v="50-60"/>
    <x v="0"/>
    <n v="3"/>
    <n v="500"/>
    <n v="1500"/>
  </r>
  <r>
    <n v="464"/>
    <x v="2"/>
    <s v="CUST464"/>
    <x v="0"/>
    <n v="38"/>
    <x v="0"/>
    <s v="30-40"/>
    <x v="2"/>
    <n v="2"/>
    <n v="300"/>
    <n v="600"/>
  </r>
  <r>
    <n v="465"/>
    <x v="128"/>
    <s v="CUST465"/>
    <x v="1"/>
    <n v="43"/>
    <x v="2"/>
    <s v="40-50"/>
    <x v="2"/>
    <n v="3"/>
    <n v="50"/>
    <n v="150"/>
  </r>
  <r>
    <n v="466"/>
    <x v="248"/>
    <s v="CUST466"/>
    <x v="0"/>
    <n v="63"/>
    <x v="3"/>
    <s v="60+"/>
    <x v="2"/>
    <n v="4"/>
    <n v="25"/>
    <n v="100"/>
  </r>
  <r>
    <n v="467"/>
    <x v="184"/>
    <s v="CUST467"/>
    <x v="1"/>
    <n v="53"/>
    <x v="4"/>
    <s v="50-60"/>
    <x v="2"/>
    <n v="3"/>
    <n v="50"/>
    <n v="150"/>
  </r>
  <r>
    <n v="468"/>
    <x v="174"/>
    <s v="CUST468"/>
    <x v="0"/>
    <n v="40"/>
    <x v="0"/>
    <s v="30-40"/>
    <x v="2"/>
    <n v="1"/>
    <n v="25"/>
    <n v="25"/>
  </r>
  <r>
    <n v="469"/>
    <x v="193"/>
    <s v="CUST469"/>
    <x v="0"/>
    <n v="18"/>
    <x v="5"/>
    <s v="10-20"/>
    <x v="0"/>
    <n v="3"/>
    <n v="25"/>
    <n v="75"/>
  </r>
  <r>
    <n v="470"/>
    <x v="71"/>
    <s v="CUST470"/>
    <x v="1"/>
    <n v="57"/>
    <x v="4"/>
    <s v="50-60"/>
    <x v="1"/>
    <n v="2"/>
    <n v="500"/>
    <n v="1000"/>
  </r>
  <r>
    <n v="471"/>
    <x v="31"/>
    <s v="CUST471"/>
    <x v="0"/>
    <n v="32"/>
    <x v="0"/>
    <s v="30-40"/>
    <x v="1"/>
    <n v="3"/>
    <n v="50"/>
    <n v="150"/>
  </r>
  <r>
    <n v="472"/>
    <x v="24"/>
    <s v="CUST472"/>
    <x v="1"/>
    <n v="38"/>
    <x v="0"/>
    <s v="30-40"/>
    <x v="0"/>
    <n v="3"/>
    <n v="300"/>
    <n v="900"/>
  </r>
  <r>
    <n v="473"/>
    <x v="192"/>
    <s v="CUST473"/>
    <x v="0"/>
    <n v="64"/>
    <x v="3"/>
    <s v="60+"/>
    <x v="0"/>
    <n v="1"/>
    <n v="50"/>
    <n v="50"/>
  </r>
  <r>
    <n v="474"/>
    <x v="116"/>
    <s v="CUST474"/>
    <x v="1"/>
    <n v="26"/>
    <x v="1"/>
    <s v="20-30"/>
    <x v="1"/>
    <n v="3"/>
    <n v="500"/>
    <n v="1500"/>
  </r>
  <r>
    <n v="475"/>
    <x v="260"/>
    <s v="CUST475"/>
    <x v="0"/>
    <n v="26"/>
    <x v="1"/>
    <s v="20-30"/>
    <x v="1"/>
    <n v="3"/>
    <n v="25"/>
    <n v="75"/>
  </r>
  <r>
    <n v="476"/>
    <x v="261"/>
    <s v="CUST476"/>
    <x v="1"/>
    <n v="27"/>
    <x v="1"/>
    <s v="20-30"/>
    <x v="1"/>
    <n v="4"/>
    <n v="500"/>
    <n v="2000"/>
  </r>
  <r>
    <n v="477"/>
    <x v="262"/>
    <s v="CUST477"/>
    <x v="0"/>
    <n v="43"/>
    <x v="2"/>
    <s v="40-50"/>
    <x v="1"/>
    <n v="4"/>
    <n v="30"/>
    <n v="120"/>
  </r>
  <r>
    <n v="478"/>
    <x v="157"/>
    <s v="CUST478"/>
    <x v="1"/>
    <n v="58"/>
    <x v="4"/>
    <s v="50-60"/>
    <x v="1"/>
    <n v="2"/>
    <n v="30"/>
    <n v="60"/>
  </r>
  <r>
    <n v="479"/>
    <x v="44"/>
    <s v="CUST479"/>
    <x v="0"/>
    <n v="52"/>
    <x v="4"/>
    <s v="50-60"/>
    <x v="2"/>
    <n v="4"/>
    <n v="300"/>
    <n v="1200"/>
  </r>
  <r>
    <n v="480"/>
    <x v="263"/>
    <s v="CUST480"/>
    <x v="1"/>
    <n v="42"/>
    <x v="2"/>
    <s v="40-50"/>
    <x v="0"/>
    <n v="4"/>
    <n v="500"/>
    <n v="2000"/>
  </r>
  <r>
    <n v="481"/>
    <x v="264"/>
    <s v="CUST481"/>
    <x v="1"/>
    <n v="43"/>
    <x v="2"/>
    <s v="40-50"/>
    <x v="2"/>
    <n v="4"/>
    <n v="300"/>
    <n v="1200"/>
  </r>
  <r>
    <n v="482"/>
    <x v="60"/>
    <s v="CUST482"/>
    <x v="1"/>
    <n v="28"/>
    <x v="1"/>
    <s v="20-30"/>
    <x v="1"/>
    <n v="4"/>
    <n v="300"/>
    <n v="1200"/>
  </r>
  <r>
    <n v="483"/>
    <x v="5"/>
    <s v="CUST483"/>
    <x v="0"/>
    <n v="55"/>
    <x v="4"/>
    <s v="50-60"/>
    <x v="1"/>
    <n v="1"/>
    <n v="30"/>
    <n v="30"/>
  </r>
  <r>
    <n v="484"/>
    <x v="2"/>
    <s v="CUST484"/>
    <x v="1"/>
    <n v="19"/>
    <x v="5"/>
    <s v="10-20"/>
    <x v="1"/>
    <n v="4"/>
    <n v="300"/>
    <n v="1200"/>
  </r>
  <r>
    <n v="485"/>
    <x v="151"/>
    <s v="CUST485"/>
    <x v="0"/>
    <n v="24"/>
    <x v="1"/>
    <s v="20-30"/>
    <x v="2"/>
    <n v="1"/>
    <n v="30"/>
    <n v="30"/>
  </r>
  <r>
    <n v="486"/>
    <x v="55"/>
    <s v="CUST486"/>
    <x v="1"/>
    <n v="35"/>
    <x v="0"/>
    <s v="30-40"/>
    <x v="2"/>
    <n v="1"/>
    <n v="25"/>
    <n v="25"/>
  </r>
  <r>
    <n v="487"/>
    <x v="104"/>
    <s v="CUST487"/>
    <x v="0"/>
    <n v="44"/>
    <x v="2"/>
    <s v="40-50"/>
    <x v="1"/>
    <n v="4"/>
    <n v="500"/>
    <n v="2000"/>
  </r>
  <r>
    <n v="488"/>
    <x v="265"/>
    <s v="CUST488"/>
    <x v="1"/>
    <n v="51"/>
    <x v="4"/>
    <s v="50-60"/>
    <x v="2"/>
    <n v="3"/>
    <n v="300"/>
    <n v="900"/>
  </r>
  <r>
    <n v="489"/>
    <x v="29"/>
    <s v="CUST489"/>
    <x v="0"/>
    <n v="44"/>
    <x v="2"/>
    <s v="40-50"/>
    <x v="2"/>
    <n v="1"/>
    <n v="30"/>
    <n v="30"/>
  </r>
  <r>
    <n v="490"/>
    <x v="57"/>
    <s v="CUST490"/>
    <x v="0"/>
    <n v="34"/>
    <x v="0"/>
    <s v="30-40"/>
    <x v="1"/>
    <n v="3"/>
    <n v="50"/>
    <n v="150"/>
  </r>
  <r>
    <n v="491"/>
    <x v="29"/>
    <s v="CUST491"/>
    <x v="1"/>
    <n v="60"/>
    <x v="4"/>
    <s v="50-60"/>
    <x v="2"/>
    <n v="3"/>
    <n v="300"/>
    <n v="900"/>
  </r>
  <r>
    <n v="492"/>
    <x v="263"/>
    <s v="CUST492"/>
    <x v="0"/>
    <n v="61"/>
    <x v="3"/>
    <s v="60+"/>
    <x v="0"/>
    <n v="4"/>
    <n v="25"/>
    <n v="100"/>
  </r>
  <r>
    <n v="493"/>
    <x v="123"/>
    <s v="CUST493"/>
    <x v="0"/>
    <n v="41"/>
    <x v="2"/>
    <s v="40-50"/>
    <x v="0"/>
    <n v="2"/>
    <n v="25"/>
    <n v="50"/>
  </r>
  <r>
    <n v="494"/>
    <x v="106"/>
    <s v="CUST494"/>
    <x v="1"/>
    <n v="42"/>
    <x v="2"/>
    <s v="40-50"/>
    <x v="0"/>
    <n v="4"/>
    <n v="50"/>
    <n v="200"/>
  </r>
  <r>
    <n v="495"/>
    <x v="104"/>
    <s v="CUST495"/>
    <x v="0"/>
    <n v="24"/>
    <x v="1"/>
    <s v="20-30"/>
    <x v="0"/>
    <n v="2"/>
    <n v="30"/>
    <n v="60"/>
  </r>
  <r>
    <n v="496"/>
    <x v="266"/>
    <s v="CUST496"/>
    <x v="0"/>
    <n v="23"/>
    <x v="1"/>
    <s v="20-30"/>
    <x v="1"/>
    <n v="2"/>
    <n v="300"/>
    <n v="600"/>
  </r>
  <r>
    <n v="497"/>
    <x v="45"/>
    <s v="CUST497"/>
    <x v="0"/>
    <n v="41"/>
    <x v="2"/>
    <s v="40-50"/>
    <x v="1"/>
    <n v="4"/>
    <n v="30"/>
    <n v="120"/>
  </r>
  <r>
    <n v="498"/>
    <x v="171"/>
    <s v="CUST498"/>
    <x v="1"/>
    <n v="50"/>
    <x v="2"/>
    <s v="40-50"/>
    <x v="1"/>
    <n v="4"/>
    <n v="25"/>
    <n v="100"/>
  </r>
  <r>
    <n v="499"/>
    <x v="267"/>
    <s v="CUST499"/>
    <x v="0"/>
    <n v="46"/>
    <x v="2"/>
    <s v="40-50"/>
    <x v="0"/>
    <n v="2"/>
    <n v="30"/>
    <n v="60"/>
  </r>
  <r>
    <n v="500"/>
    <x v="240"/>
    <s v="CUST500"/>
    <x v="1"/>
    <n v="60"/>
    <x v="4"/>
    <s v="50-60"/>
    <x v="0"/>
    <n v="4"/>
    <n v="25"/>
    <n v="100"/>
  </r>
  <r>
    <n v="501"/>
    <x v="224"/>
    <s v="CUST501"/>
    <x v="0"/>
    <n v="39"/>
    <x v="0"/>
    <s v="30-40"/>
    <x v="2"/>
    <n v="2"/>
    <n v="30"/>
    <n v="60"/>
  </r>
  <r>
    <n v="502"/>
    <x v="128"/>
    <s v="CUST502"/>
    <x v="0"/>
    <n v="43"/>
    <x v="2"/>
    <s v="40-50"/>
    <x v="2"/>
    <n v="3"/>
    <n v="50"/>
    <n v="150"/>
  </r>
  <r>
    <n v="503"/>
    <x v="268"/>
    <s v="CUST503"/>
    <x v="0"/>
    <n v="45"/>
    <x v="2"/>
    <s v="40-50"/>
    <x v="0"/>
    <n v="4"/>
    <n v="500"/>
    <n v="2000"/>
  </r>
  <r>
    <n v="504"/>
    <x v="42"/>
    <s v="CUST504"/>
    <x v="1"/>
    <n v="38"/>
    <x v="0"/>
    <s v="30-40"/>
    <x v="0"/>
    <n v="3"/>
    <n v="50"/>
    <n v="150"/>
  </r>
  <r>
    <n v="505"/>
    <x v="260"/>
    <s v="CUST505"/>
    <x v="0"/>
    <n v="24"/>
    <x v="1"/>
    <s v="20-30"/>
    <x v="0"/>
    <n v="1"/>
    <n v="50"/>
    <n v="50"/>
  </r>
  <r>
    <n v="506"/>
    <x v="192"/>
    <s v="CUST506"/>
    <x v="0"/>
    <n v="34"/>
    <x v="0"/>
    <s v="30-40"/>
    <x v="0"/>
    <n v="3"/>
    <n v="500"/>
    <n v="1500"/>
  </r>
  <r>
    <n v="507"/>
    <x v="113"/>
    <s v="CUST507"/>
    <x v="1"/>
    <n v="37"/>
    <x v="0"/>
    <s v="30-40"/>
    <x v="2"/>
    <n v="3"/>
    <n v="500"/>
    <n v="1500"/>
  </r>
  <r>
    <n v="508"/>
    <x v="124"/>
    <s v="CUST508"/>
    <x v="0"/>
    <n v="58"/>
    <x v="4"/>
    <s v="50-60"/>
    <x v="0"/>
    <n v="2"/>
    <n v="300"/>
    <n v="600"/>
  </r>
  <r>
    <n v="509"/>
    <x v="40"/>
    <s v="CUST509"/>
    <x v="1"/>
    <n v="37"/>
    <x v="0"/>
    <s v="30-40"/>
    <x v="2"/>
    <n v="3"/>
    <n v="300"/>
    <n v="900"/>
  </r>
  <r>
    <n v="510"/>
    <x v="210"/>
    <s v="CUST510"/>
    <x v="1"/>
    <n v="39"/>
    <x v="0"/>
    <s v="30-40"/>
    <x v="0"/>
    <n v="4"/>
    <n v="50"/>
    <n v="200"/>
  </r>
  <r>
    <n v="511"/>
    <x v="269"/>
    <s v="CUST511"/>
    <x v="0"/>
    <n v="45"/>
    <x v="2"/>
    <s v="40-50"/>
    <x v="0"/>
    <n v="2"/>
    <n v="50"/>
    <n v="100"/>
  </r>
  <r>
    <n v="512"/>
    <x v="155"/>
    <s v="CUST512"/>
    <x v="1"/>
    <n v="57"/>
    <x v="4"/>
    <s v="50-60"/>
    <x v="0"/>
    <n v="1"/>
    <n v="25"/>
    <n v="25"/>
  </r>
  <r>
    <n v="513"/>
    <x v="270"/>
    <s v="CUST513"/>
    <x v="0"/>
    <n v="24"/>
    <x v="1"/>
    <s v="20-30"/>
    <x v="2"/>
    <n v="4"/>
    <n v="25"/>
    <n v="100"/>
  </r>
  <r>
    <n v="514"/>
    <x v="240"/>
    <s v="CUST514"/>
    <x v="1"/>
    <n v="18"/>
    <x v="5"/>
    <s v="10-20"/>
    <x v="2"/>
    <n v="1"/>
    <n v="300"/>
    <n v="300"/>
  </r>
  <r>
    <n v="515"/>
    <x v="115"/>
    <s v="CUST515"/>
    <x v="1"/>
    <n v="49"/>
    <x v="2"/>
    <s v="40-50"/>
    <x v="1"/>
    <n v="3"/>
    <n v="300"/>
    <n v="900"/>
  </r>
  <r>
    <n v="516"/>
    <x v="54"/>
    <s v="CUST516"/>
    <x v="0"/>
    <n v="30"/>
    <x v="1"/>
    <s v="20-30"/>
    <x v="0"/>
    <n v="4"/>
    <n v="25"/>
    <n v="100"/>
  </r>
  <r>
    <n v="517"/>
    <x v="181"/>
    <s v="CUST517"/>
    <x v="1"/>
    <n v="47"/>
    <x v="2"/>
    <s v="40-50"/>
    <x v="1"/>
    <n v="4"/>
    <n v="25"/>
    <n v="100"/>
  </r>
  <r>
    <n v="518"/>
    <x v="271"/>
    <s v="CUST518"/>
    <x v="1"/>
    <n v="40"/>
    <x v="0"/>
    <s v="30-40"/>
    <x v="1"/>
    <n v="1"/>
    <n v="30"/>
    <n v="30"/>
  </r>
  <r>
    <n v="519"/>
    <x v="43"/>
    <s v="CUST519"/>
    <x v="1"/>
    <n v="36"/>
    <x v="0"/>
    <s v="30-40"/>
    <x v="2"/>
    <n v="4"/>
    <n v="30"/>
    <n v="120"/>
  </r>
  <r>
    <n v="520"/>
    <x v="167"/>
    <s v="CUST520"/>
    <x v="1"/>
    <n v="49"/>
    <x v="2"/>
    <s v="40-50"/>
    <x v="2"/>
    <n v="4"/>
    <n v="25"/>
    <n v="100"/>
  </r>
  <r>
    <n v="521"/>
    <x v="269"/>
    <s v="CUST521"/>
    <x v="1"/>
    <n v="47"/>
    <x v="2"/>
    <s v="40-50"/>
    <x v="1"/>
    <n v="4"/>
    <n v="30"/>
    <n v="120"/>
  </r>
  <r>
    <n v="522"/>
    <x v="137"/>
    <s v="CUST522"/>
    <x v="0"/>
    <n v="46"/>
    <x v="2"/>
    <s v="40-50"/>
    <x v="0"/>
    <n v="3"/>
    <n v="500"/>
    <n v="1500"/>
  </r>
  <r>
    <n v="523"/>
    <x v="272"/>
    <s v="CUST523"/>
    <x v="1"/>
    <n v="62"/>
    <x v="3"/>
    <s v="60+"/>
    <x v="2"/>
    <n v="1"/>
    <n v="300"/>
    <n v="300"/>
  </r>
  <r>
    <n v="524"/>
    <x v="99"/>
    <s v="CUST524"/>
    <x v="0"/>
    <n v="46"/>
    <x v="2"/>
    <s v="40-50"/>
    <x v="0"/>
    <n v="4"/>
    <n v="300"/>
    <n v="1200"/>
  </r>
  <r>
    <n v="525"/>
    <x v="244"/>
    <s v="CUST525"/>
    <x v="1"/>
    <n v="47"/>
    <x v="2"/>
    <s v="40-50"/>
    <x v="0"/>
    <n v="2"/>
    <n v="25"/>
    <n v="50"/>
  </r>
  <r>
    <n v="526"/>
    <x v="70"/>
    <s v="CUST526"/>
    <x v="0"/>
    <n v="33"/>
    <x v="0"/>
    <s v="30-40"/>
    <x v="1"/>
    <n v="2"/>
    <n v="50"/>
    <n v="100"/>
  </r>
  <r>
    <n v="527"/>
    <x v="273"/>
    <s v="CUST527"/>
    <x v="0"/>
    <n v="57"/>
    <x v="4"/>
    <s v="50-60"/>
    <x v="1"/>
    <n v="2"/>
    <n v="25"/>
    <n v="50"/>
  </r>
  <r>
    <n v="528"/>
    <x v="65"/>
    <s v="CUST528"/>
    <x v="1"/>
    <n v="36"/>
    <x v="0"/>
    <s v="30-40"/>
    <x v="1"/>
    <n v="2"/>
    <n v="30"/>
    <n v="60"/>
  </r>
  <r>
    <n v="529"/>
    <x v="183"/>
    <s v="CUST529"/>
    <x v="1"/>
    <n v="35"/>
    <x v="0"/>
    <s v="30-40"/>
    <x v="1"/>
    <n v="3"/>
    <n v="50"/>
    <n v="150"/>
  </r>
  <r>
    <n v="530"/>
    <x v="57"/>
    <s v="CUST530"/>
    <x v="1"/>
    <n v="18"/>
    <x v="5"/>
    <s v="10-20"/>
    <x v="2"/>
    <n v="4"/>
    <n v="30"/>
    <n v="120"/>
  </r>
  <r>
    <n v="531"/>
    <x v="274"/>
    <s v="CUST531"/>
    <x v="0"/>
    <n v="31"/>
    <x v="0"/>
    <s v="30-40"/>
    <x v="2"/>
    <n v="1"/>
    <n v="500"/>
    <n v="500"/>
  </r>
  <r>
    <n v="532"/>
    <x v="171"/>
    <s v="CUST532"/>
    <x v="1"/>
    <n v="64"/>
    <x v="3"/>
    <s v="60+"/>
    <x v="1"/>
    <n v="4"/>
    <n v="30"/>
    <n v="120"/>
  </r>
  <r>
    <n v="533"/>
    <x v="275"/>
    <s v="CUST533"/>
    <x v="0"/>
    <n v="19"/>
    <x v="5"/>
    <s v="10-20"/>
    <x v="2"/>
    <n v="3"/>
    <n v="500"/>
    <n v="1500"/>
  </r>
  <r>
    <n v="534"/>
    <x v="210"/>
    <s v="CUST534"/>
    <x v="0"/>
    <n v="45"/>
    <x v="2"/>
    <s v="40-50"/>
    <x v="1"/>
    <n v="2"/>
    <n v="500"/>
    <n v="1000"/>
  </r>
  <r>
    <n v="535"/>
    <x v="237"/>
    <s v="CUST535"/>
    <x v="0"/>
    <n v="47"/>
    <x v="2"/>
    <s v="40-50"/>
    <x v="0"/>
    <n v="3"/>
    <n v="30"/>
    <n v="90"/>
  </r>
  <r>
    <n v="536"/>
    <x v="46"/>
    <s v="CUST536"/>
    <x v="1"/>
    <n v="55"/>
    <x v="4"/>
    <s v="50-60"/>
    <x v="0"/>
    <n v="4"/>
    <n v="30"/>
    <n v="120"/>
  </r>
  <r>
    <n v="537"/>
    <x v="226"/>
    <s v="CUST537"/>
    <x v="1"/>
    <n v="21"/>
    <x v="1"/>
    <s v="20-30"/>
    <x v="0"/>
    <n v="1"/>
    <n v="500"/>
    <n v="500"/>
  </r>
  <r>
    <n v="538"/>
    <x v="129"/>
    <s v="CUST538"/>
    <x v="0"/>
    <n v="18"/>
    <x v="5"/>
    <s v="10-20"/>
    <x v="1"/>
    <n v="3"/>
    <n v="50"/>
    <n v="150"/>
  </r>
  <r>
    <n v="539"/>
    <x v="276"/>
    <s v="CUST539"/>
    <x v="0"/>
    <n v="25"/>
    <x v="1"/>
    <s v="20-30"/>
    <x v="0"/>
    <n v="1"/>
    <n v="500"/>
    <n v="500"/>
  </r>
  <r>
    <n v="540"/>
    <x v="236"/>
    <s v="CUST540"/>
    <x v="1"/>
    <n v="46"/>
    <x v="2"/>
    <s v="40-50"/>
    <x v="2"/>
    <n v="3"/>
    <n v="300"/>
    <n v="900"/>
  </r>
  <r>
    <n v="541"/>
    <x v="277"/>
    <s v="CUST541"/>
    <x v="0"/>
    <n v="56"/>
    <x v="4"/>
    <s v="50-60"/>
    <x v="0"/>
    <n v="1"/>
    <n v="500"/>
    <n v="500"/>
  </r>
  <r>
    <n v="542"/>
    <x v="278"/>
    <s v="CUST542"/>
    <x v="1"/>
    <n v="20"/>
    <x v="5"/>
    <s v="10-20"/>
    <x v="0"/>
    <n v="1"/>
    <n v="50"/>
    <n v="50"/>
  </r>
  <r>
    <n v="543"/>
    <x v="191"/>
    <s v="CUST543"/>
    <x v="0"/>
    <n v="49"/>
    <x v="2"/>
    <s v="40-50"/>
    <x v="0"/>
    <n v="2"/>
    <n v="300"/>
    <n v="600"/>
  </r>
  <r>
    <n v="544"/>
    <x v="204"/>
    <s v="CUST544"/>
    <x v="1"/>
    <n v="27"/>
    <x v="1"/>
    <s v="20-30"/>
    <x v="2"/>
    <n v="1"/>
    <n v="25"/>
    <n v="25"/>
  </r>
  <r>
    <n v="545"/>
    <x v="207"/>
    <s v="CUST545"/>
    <x v="0"/>
    <n v="27"/>
    <x v="1"/>
    <s v="20-30"/>
    <x v="1"/>
    <n v="2"/>
    <n v="25"/>
    <n v="50"/>
  </r>
  <r>
    <n v="546"/>
    <x v="120"/>
    <s v="CUST546"/>
    <x v="1"/>
    <n v="36"/>
    <x v="0"/>
    <s v="30-40"/>
    <x v="2"/>
    <n v="4"/>
    <n v="50"/>
    <n v="200"/>
  </r>
  <r>
    <n v="547"/>
    <x v="150"/>
    <s v="CUST547"/>
    <x v="0"/>
    <n v="63"/>
    <x v="3"/>
    <s v="60+"/>
    <x v="1"/>
    <n v="4"/>
    <n v="500"/>
    <n v="2000"/>
  </r>
  <r>
    <n v="548"/>
    <x v="55"/>
    <s v="CUST548"/>
    <x v="1"/>
    <n v="51"/>
    <x v="4"/>
    <s v="50-60"/>
    <x v="1"/>
    <n v="2"/>
    <n v="30"/>
    <n v="60"/>
  </r>
  <r>
    <n v="549"/>
    <x v="279"/>
    <s v="CUST549"/>
    <x v="1"/>
    <n v="50"/>
    <x v="2"/>
    <s v="40-50"/>
    <x v="0"/>
    <n v="2"/>
    <n v="50"/>
    <n v="100"/>
  </r>
  <r>
    <n v="550"/>
    <x v="274"/>
    <s v="CUST550"/>
    <x v="0"/>
    <n v="40"/>
    <x v="0"/>
    <s v="30-40"/>
    <x v="1"/>
    <n v="3"/>
    <n v="300"/>
    <n v="900"/>
  </r>
  <r>
    <n v="551"/>
    <x v="37"/>
    <s v="CUST551"/>
    <x v="0"/>
    <n v="45"/>
    <x v="2"/>
    <s v="40-50"/>
    <x v="2"/>
    <n v="3"/>
    <n v="300"/>
    <n v="900"/>
  </r>
  <r>
    <n v="552"/>
    <x v="8"/>
    <s v="CUST552"/>
    <x v="1"/>
    <n v="49"/>
    <x v="2"/>
    <s v="40-50"/>
    <x v="2"/>
    <n v="3"/>
    <n v="25"/>
    <n v="75"/>
  </r>
  <r>
    <n v="553"/>
    <x v="280"/>
    <s v="CUST553"/>
    <x v="0"/>
    <n v="24"/>
    <x v="1"/>
    <s v="20-30"/>
    <x v="1"/>
    <n v="4"/>
    <n v="300"/>
    <n v="1200"/>
  </r>
  <r>
    <n v="554"/>
    <x v="281"/>
    <s v="CUST554"/>
    <x v="1"/>
    <n v="46"/>
    <x v="2"/>
    <s v="40-50"/>
    <x v="0"/>
    <n v="3"/>
    <n v="50"/>
    <n v="150"/>
  </r>
  <r>
    <n v="555"/>
    <x v="218"/>
    <s v="CUST555"/>
    <x v="0"/>
    <n v="25"/>
    <x v="1"/>
    <s v="20-30"/>
    <x v="0"/>
    <n v="1"/>
    <n v="300"/>
    <n v="300"/>
  </r>
  <r>
    <n v="556"/>
    <x v="234"/>
    <s v="CUST556"/>
    <x v="1"/>
    <n v="18"/>
    <x v="5"/>
    <s v="10-20"/>
    <x v="2"/>
    <n v="1"/>
    <n v="50"/>
    <n v="50"/>
  </r>
  <r>
    <n v="557"/>
    <x v="282"/>
    <s v="CUST557"/>
    <x v="1"/>
    <n v="20"/>
    <x v="5"/>
    <s v="10-20"/>
    <x v="0"/>
    <n v="3"/>
    <n v="30"/>
    <n v="90"/>
  </r>
  <r>
    <n v="558"/>
    <x v="283"/>
    <s v="CUST558"/>
    <x v="1"/>
    <n v="41"/>
    <x v="2"/>
    <s v="40-50"/>
    <x v="1"/>
    <n v="1"/>
    <n v="25"/>
    <n v="25"/>
  </r>
  <r>
    <n v="559"/>
    <x v="137"/>
    <s v="CUST559"/>
    <x v="1"/>
    <n v="40"/>
    <x v="0"/>
    <s v="30-40"/>
    <x v="1"/>
    <n v="4"/>
    <n v="300"/>
    <n v="1200"/>
  </r>
  <r>
    <n v="560"/>
    <x v="284"/>
    <s v="CUST560"/>
    <x v="1"/>
    <n v="25"/>
    <x v="1"/>
    <s v="20-30"/>
    <x v="2"/>
    <n v="1"/>
    <n v="50"/>
    <n v="50"/>
  </r>
  <r>
    <n v="561"/>
    <x v="203"/>
    <s v="CUST561"/>
    <x v="1"/>
    <n v="64"/>
    <x v="3"/>
    <s v="60+"/>
    <x v="1"/>
    <n v="4"/>
    <n v="500"/>
    <n v="2000"/>
  </r>
  <r>
    <n v="562"/>
    <x v="69"/>
    <s v="CUST562"/>
    <x v="0"/>
    <n v="54"/>
    <x v="4"/>
    <s v="50-60"/>
    <x v="2"/>
    <n v="2"/>
    <n v="25"/>
    <n v="50"/>
  </r>
  <r>
    <n v="563"/>
    <x v="183"/>
    <s v="CUST563"/>
    <x v="0"/>
    <n v="20"/>
    <x v="5"/>
    <s v="10-20"/>
    <x v="1"/>
    <n v="2"/>
    <n v="30"/>
    <n v="60"/>
  </r>
  <r>
    <n v="564"/>
    <x v="208"/>
    <s v="CUST564"/>
    <x v="0"/>
    <n v="50"/>
    <x v="2"/>
    <s v="40-50"/>
    <x v="2"/>
    <n v="2"/>
    <n v="50"/>
    <n v="100"/>
  </r>
  <r>
    <n v="565"/>
    <x v="155"/>
    <s v="CUST565"/>
    <x v="1"/>
    <n v="45"/>
    <x v="2"/>
    <s v="40-50"/>
    <x v="0"/>
    <n v="2"/>
    <n v="30"/>
    <n v="60"/>
  </r>
  <r>
    <n v="566"/>
    <x v="92"/>
    <s v="CUST566"/>
    <x v="1"/>
    <n v="64"/>
    <x v="3"/>
    <s v="60+"/>
    <x v="1"/>
    <n v="1"/>
    <n v="30"/>
    <n v="30"/>
  </r>
  <r>
    <n v="567"/>
    <x v="285"/>
    <s v="CUST567"/>
    <x v="1"/>
    <n v="25"/>
    <x v="1"/>
    <s v="20-30"/>
    <x v="1"/>
    <n v="3"/>
    <n v="300"/>
    <n v="900"/>
  </r>
  <r>
    <n v="568"/>
    <x v="286"/>
    <s v="CUST568"/>
    <x v="1"/>
    <n v="51"/>
    <x v="4"/>
    <s v="50-60"/>
    <x v="2"/>
    <n v="1"/>
    <n v="300"/>
    <n v="300"/>
  </r>
  <r>
    <n v="569"/>
    <x v="196"/>
    <s v="CUST569"/>
    <x v="0"/>
    <n v="52"/>
    <x v="4"/>
    <s v="50-60"/>
    <x v="2"/>
    <n v="4"/>
    <n v="50"/>
    <n v="200"/>
  </r>
  <r>
    <n v="570"/>
    <x v="196"/>
    <s v="CUST570"/>
    <x v="0"/>
    <n v="49"/>
    <x v="2"/>
    <s v="40-50"/>
    <x v="1"/>
    <n v="1"/>
    <n v="500"/>
    <n v="500"/>
  </r>
  <r>
    <n v="571"/>
    <x v="216"/>
    <s v="CUST571"/>
    <x v="1"/>
    <n v="41"/>
    <x v="2"/>
    <s v="40-50"/>
    <x v="2"/>
    <n v="1"/>
    <n v="50"/>
    <n v="50"/>
  </r>
  <r>
    <n v="572"/>
    <x v="175"/>
    <s v="CUST572"/>
    <x v="0"/>
    <n v="31"/>
    <x v="0"/>
    <s v="30-40"/>
    <x v="1"/>
    <n v="4"/>
    <n v="500"/>
    <n v="2000"/>
  </r>
  <r>
    <n v="573"/>
    <x v="270"/>
    <s v="CUST573"/>
    <x v="0"/>
    <n v="49"/>
    <x v="2"/>
    <s v="40-50"/>
    <x v="0"/>
    <n v="2"/>
    <n v="30"/>
    <n v="60"/>
  </r>
  <r>
    <n v="574"/>
    <x v="178"/>
    <s v="CUST574"/>
    <x v="1"/>
    <n v="63"/>
    <x v="3"/>
    <s v="60+"/>
    <x v="2"/>
    <n v="2"/>
    <n v="25"/>
    <n v="50"/>
  </r>
  <r>
    <n v="575"/>
    <x v="287"/>
    <s v="CUST575"/>
    <x v="0"/>
    <n v="60"/>
    <x v="4"/>
    <s v="50-60"/>
    <x v="1"/>
    <n v="2"/>
    <n v="50"/>
    <n v="100"/>
  </r>
  <r>
    <n v="576"/>
    <x v="151"/>
    <s v="CUST576"/>
    <x v="1"/>
    <n v="33"/>
    <x v="0"/>
    <s v="30-40"/>
    <x v="0"/>
    <n v="3"/>
    <n v="50"/>
    <n v="150"/>
  </r>
  <r>
    <n v="577"/>
    <x v="146"/>
    <s v="CUST577"/>
    <x v="0"/>
    <n v="21"/>
    <x v="1"/>
    <s v="20-30"/>
    <x v="0"/>
    <n v="4"/>
    <n v="500"/>
    <n v="2000"/>
  </r>
  <r>
    <n v="578"/>
    <x v="232"/>
    <s v="CUST578"/>
    <x v="1"/>
    <n v="54"/>
    <x v="4"/>
    <s v="50-60"/>
    <x v="1"/>
    <n v="4"/>
    <n v="30"/>
    <n v="120"/>
  </r>
  <r>
    <n v="579"/>
    <x v="172"/>
    <s v="CUST579"/>
    <x v="1"/>
    <n v="38"/>
    <x v="0"/>
    <s v="30-40"/>
    <x v="2"/>
    <n v="1"/>
    <n v="30"/>
    <n v="30"/>
  </r>
  <r>
    <n v="580"/>
    <x v="237"/>
    <s v="CUST580"/>
    <x v="1"/>
    <n v="31"/>
    <x v="0"/>
    <s v="30-40"/>
    <x v="1"/>
    <n v="3"/>
    <n v="500"/>
    <n v="1500"/>
  </r>
  <r>
    <n v="581"/>
    <x v="245"/>
    <s v="CUST581"/>
    <x v="1"/>
    <n v="48"/>
    <x v="2"/>
    <s v="40-50"/>
    <x v="0"/>
    <n v="2"/>
    <n v="30"/>
    <n v="60"/>
  </r>
  <r>
    <n v="582"/>
    <x v="220"/>
    <s v="CUST582"/>
    <x v="0"/>
    <n v="35"/>
    <x v="0"/>
    <s v="30-40"/>
    <x v="1"/>
    <n v="3"/>
    <n v="300"/>
    <n v="900"/>
  </r>
  <r>
    <n v="583"/>
    <x v="288"/>
    <s v="CUST583"/>
    <x v="1"/>
    <n v="24"/>
    <x v="1"/>
    <s v="20-30"/>
    <x v="2"/>
    <n v="4"/>
    <n v="25"/>
    <n v="100"/>
  </r>
  <r>
    <n v="584"/>
    <x v="15"/>
    <s v="CUST584"/>
    <x v="1"/>
    <n v="27"/>
    <x v="1"/>
    <s v="20-30"/>
    <x v="0"/>
    <n v="4"/>
    <n v="50"/>
    <n v="200"/>
  </r>
  <r>
    <n v="585"/>
    <x v="217"/>
    <s v="CUST585"/>
    <x v="1"/>
    <n v="24"/>
    <x v="1"/>
    <s v="20-30"/>
    <x v="1"/>
    <n v="1"/>
    <n v="25"/>
    <n v="25"/>
  </r>
  <r>
    <n v="586"/>
    <x v="186"/>
    <s v="CUST586"/>
    <x v="0"/>
    <n v="50"/>
    <x v="2"/>
    <s v="40-50"/>
    <x v="2"/>
    <n v="1"/>
    <n v="50"/>
    <n v="50"/>
  </r>
  <r>
    <n v="587"/>
    <x v="276"/>
    <s v="CUST587"/>
    <x v="1"/>
    <n v="40"/>
    <x v="0"/>
    <s v="30-40"/>
    <x v="0"/>
    <n v="4"/>
    <n v="300"/>
    <n v="1200"/>
  </r>
  <r>
    <n v="588"/>
    <x v="164"/>
    <s v="CUST588"/>
    <x v="0"/>
    <n v="38"/>
    <x v="0"/>
    <s v="30-40"/>
    <x v="2"/>
    <n v="2"/>
    <n v="30"/>
    <n v="60"/>
  </r>
  <r>
    <n v="589"/>
    <x v="22"/>
    <s v="CUST589"/>
    <x v="1"/>
    <n v="36"/>
    <x v="0"/>
    <s v="30-40"/>
    <x v="0"/>
    <n v="2"/>
    <n v="500"/>
    <n v="1000"/>
  </r>
  <r>
    <n v="590"/>
    <x v="255"/>
    <s v="CUST590"/>
    <x v="0"/>
    <n v="36"/>
    <x v="0"/>
    <s v="30-40"/>
    <x v="1"/>
    <n v="3"/>
    <n v="300"/>
    <n v="900"/>
  </r>
  <r>
    <n v="591"/>
    <x v="2"/>
    <s v="CUST591"/>
    <x v="0"/>
    <n v="53"/>
    <x v="4"/>
    <s v="50-60"/>
    <x v="2"/>
    <n v="4"/>
    <n v="25"/>
    <n v="100"/>
  </r>
  <r>
    <n v="592"/>
    <x v="58"/>
    <s v="CUST592"/>
    <x v="1"/>
    <n v="46"/>
    <x v="2"/>
    <s v="40-50"/>
    <x v="0"/>
    <n v="4"/>
    <n v="500"/>
    <n v="2000"/>
  </r>
  <r>
    <n v="593"/>
    <x v="4"/>
    <s v="CUST593"/>
    <x v="0"/>
    <n v="35"/>
    <x v="0"/>
    <s v="30-40"/>
    <x v="2"/>
    <n v="2"/>
    <n v="30"/>
    <n v="60"/>
  </r>
  <r>
    <n v="594"/>
    <x v="152"/>
    <s v="CUST594"/>
    <x v="1"/>
    <n v="19"/>
    <x v="5"/>
    <s v="10-20"/>
    <x v="2"/>
    <n v="2"/>
    <n v="300"/>
    <n v="600"/>
  </r>
  <r>
    <n v="595"/>
    <x v="289"/>
    <s v="CUST595"/>
    <x v="1"/>
    <n v="18"/>
    <x v="5"/>
    <s v="10-20"/>
    <x v="1"/>
    <n v="4"/>
    <n v="500"/>
    <n v="2000"/>
  </r>
  <r>
    <n v="596"/>
    <x v="227"/>
    <s v="CUST596"/>
    <x v="1"/>
    <n v="64"/>
    <x v="3"/>
    <s v="60+"/>
    <x v="2"/>
    <n v="1"/>
    <n v="300"/>
    <n v="300"/>
  </r>
  <r>
    <n v="597"/>
    <x v="290"/>
    <s v="CUST597"/>
    <x v="0"/>
    <n v="22"/>
    <x v="1"/>
    <s v="20-30"/>
    <x v="0"/>
    <n v="4"/>
    <n v="300"/>
    <n v="1200"/>
  </r>
  <r>
    <n v="598"/>
    <x v="291"/>
    <s v="CUST598"/>
    <x v="0"/>
    <n v="37"/>
    <x v="0"/>
    <s v="30-40"/>
    <x v="0"/>
    <n v="4"/>
    <n v="30"/>
    <n v="120"/>
  </r>
  <r>
    <n v="599"/>
    <x v="292"/>
    <s v="CUST599"/>
    <x v="1"/>
    <n v="28"/>
    <x v="1"/>
    <s v="20-30"/>
    <x v="0"/>
    <n v="2"/>
    <n v="50"/>
    <n v="100"/>
  </r>
  <r>
    <n v="600"/>
    <x v="293"/>
    <s v="CUST600"/>
    <x v="1"/>
    <n v="59"/>
    <x v="4"/>
    <s v="50-60"/>
    <x v="0"/>
    <n v="2"/>
    <n v="500"/>
    <n v="1000"/>
  </r>
  <r>
    <n v="601"/>
    <x v="294"/>
    <s v="CUST601"/>
    <x v="0"/>
    <n v="19"/>
    <x v="5"/>
    <s v="10-20"/>
    <x v="1"/>
    <n v="1"/>
    <n v="30"/>
    <n v="30"/>
  </r>
  <r>
    <n v="602"/>
    <x v="204"/>
    <s v="CUST602"/>
    <x v="1"/>
    <n v="20"/>
    <x v="5"/>
    <s v="10-20"/>
    <x v="2"/>
    <n v="1"/>
    <n v="300"/>
    <n v="300"/>
  </r>
  <r>
    <n v="603"/>
    <x v="295"/>
    <s v="CUST603"/>
    <x v="1"/>
    <n v="40"/>
    <x v="0"/>
    <s v="30-40"/>
    <x v="1"/>
    <n v="3"/>
    <n v="30"/>
    <n v="90"/>
  </r>
  <r>
    <n v="604"/>
    <x v="296"/>
    <s v="CUST604"/>
    <x v="1"/>
    <n v="29"/>
    <x v="1"/>
    <s v="20-30"/>
    <x v="2"/>
    <n v="4"/>
    <n v="50"/>
    <n v="200"/>
  </r>
  <r>
    <n v="605"/>
    <x v="104"/>
    <s v="CUST605"/>
    <x v="0"/>
    <n v="37"/>
    <x v="0"/>
    <s v="30-40"/>
    <x v="2"/>
    <n v="2"/>
    <n v="500"/>
    <n v="1000"/>
  </r>
  <r>
    <n v="606"/>
    <x v="179"/>
    <s v="CUST606"/>
    <x v="0"/>
    <n v="22"/>
    <x v="1"/>
    <s v="20-30"/>
    <x v="2"/>
    <n v="1"/>
    <n v="50"/>
    <n v="50"/>
  </r>
  <r>
    <n v="607"/>
    <x v="255"/>
    <s v="CUST607"/>
    <x v="0"/>
    <n v="54"/>
    <x v="4"/>
    <s v="50-60"/>
    <x v="1"/>
    <n v="3"/>
    <n v="25"/>
    <n v="75"/>
  </r>
  <r>
    <n v="608"/>
    <x v="92"/>
    <s v="CUST608"/>
    <x v="1"/>
    <n v="55"/>
    <x v="4"/>
    <s v="50-60"/>
    <x v="2"/>
    <n v="3"/>
    <n v="500"/>
    <n v="1500"/>
  </r>
  <r>
    <n v="609"/>
    <x v="80"/>
    <s v="CUST609"/>
    <x v="1"/>
    <n v="47"/>
    <x v="2"/>
    <s v="40-50"/>
    <x v="1"/>
    <n v="2"/>
    <n v="50"/>
    <n v="100"/>
  </r>
  <r>
    <n v="610"/>
    <x v="297"/>
    <s v="CUST610"/>
    <x v="1"/>
    <n v="26"/>
    <x v="1"/>
    <s v="20-30"/>
    <x v="0"/>
    <n v="2"/>
    <n v="300"/>
    <n v="600"/>
  </r>
  <r>
    <n v="611"/>
    <x v="130"/>
    <s v="CUST611"/>
    <x v="0"/>
    <n v="51"/>
    <x v="4"/>
    <s v="50-60"/>
    <x v="0"/>
    <n v="3"/>
    <n v="500"/>
    <n v="1500"/>
  </r>
  <r>
    <n v="612"/>
    <x v="298"/>
    <s v="CUST612"/>
    <x v="1"/>
    <n v="61"/>
    <x v="3"/>
    <s v="60+"/>
    <x v="2"/>
    <n v="1"/>
    <n v="500"/>
    <n v="500"/>
  </r>
  <r>
    <n v="613"/>
    <x v="26"/>
    <s v="CUST613"/>
    <x v="1"/>
    <n v="52"/>
    <x v="4"/>
    <s v="50-60"/>
    <x v="1"/>
    <n v="3"/>
    <n v="30"/>
    <n v="90"/>
  </r>
  <r>
    <n v="614"/>
    <x v="258"/>
    <s v="CUST614"/>
    <x v="1"/>
    <n v="39"/>
    <x v="0"/>
    <s v="30-40"/>
    <x v="0"/>
    <n v="4"/>
    <n v="300"/>
    <n v="1200"/>
  </r>
  <r>
    <n v="615"/>
    <x v="204"/>
    <s v="CUST615"/>
    <x v="1"/>
    <n v="61"/>
    <x v="3"/>
    <s v="60+"/>
    <x v="1"/>
    <n v="4"/>
    <n v="25"/>
    <n v="100"/>
  </r>
  <r>
    <n v="616"/>
    <x v="299"/>
    <s v="CUST616"/>
    <x v="0"/>
    <n v="41"/>
    <x v="2"/>
    <s v="40-50"/>
    <x v="1"/>
    <n v="2"/>
    <n v="50"/>
    <n v="100"/>
  </r>
  <r>
    <n v="617"/>
    <x v="300"/>
    <s v="CUST617"/>
    <x v="0"/>
    <n v="34"/>
    <x v="0"/>
    <s v="30-40"/>
    <x v="2"/>
    <n v="1"/>
    <n v="30"/>
    <n v="30"/>
  </r>
  <r>
    <n v="618"/>
    <x v="197"/>
    <s v="CUST618"/>
    <x v="1"/>
    <n v="27"/>
    <x v="1"/>
    <s v="20-30"/>
    <x v="0"/>
    <n v="1"/>
    <n v="50"/>
    <n v="50"/>
  </r>
  <r>
    <n v="619"/>
    <x v="81"/>
    <s v="CUST619"/>
    <x v="0"/>
    <n v="47"/>
    <x v="2"/>
    <s v="40-50"/>
    <x v="2"/>
    <n v="4"/>
    <n v="25"/>
    <n v="100"/>
  </r>
  <r>
    <n v="620"/>
    <x v="193"/>
    <s v="CUST620"/>
    <x v="0"/>
    <n v="63"/>
    <x v="3"/>
    <s v="60+"/>
    <x v="2"/>
    <n v="3"/>
    <n v="25"/>
    <n v="75"/>
  </r>
  <r>
    <n v="621"/>
    <x v="301"/>
    <s v="CUST621"/>
    <x v="1"/>
    <n v="40"/>
    <x v="0"/>
    <s v="30-40"/>
    <x v="0"/>
    <n v="2"/>
    <n v="500"/>
    <n v="1000"/>
  </r>
  <r>
    <n v="622"/>
    <x v="290"/>
    <s v="CUST622"/>
    <x v="1"/>
    <n v="49"/>
    <x v="2"/>
    <s v="40-50"/>
    <x v="0"/>
    <n v="3"/>
    <n v="25"/>
    <n v="75"/>
  </r>
  <r>
    <n v="623"/>
    <x v="239"/>
    <s v="CUST623"/>
    <x v="0"/>
    <n v="34"/>
    <x v="0"/>
    <s v="30-40"/>
    <x v="1"/>
    <n v="3"/>
    <n v="50"/>
    <n v="150"/>
  </r>
  <r>
    <n v="624"/>
    <x v="300"/>
    <s v="CUST624"/>
    <x v="1"/>
    <n v="34"/>
    <x v="0"/>
    <s v="30-40"/>
    <x v="0"/>
    <n v="3"/>
    <n v="300"/>
    <n v="900"/>
  </r>
  <r>
    <n v="625"/>
    <x v="236"/>
    <s v="CUST625"/>
    <x v="0"/>
    <n v="31"/>
    <x v="0"/>
    <s v="30-40"/>
    <x v="1"/>
    <n v="1"/>
    <n v="300"/>
    <n v="300"/>
  </r>
  <r>
    <n v="626"/>
    <x v="136"/>
    <s v="CUST626"/>
    <x v="1"/>
    <n v="26"/>
    <x v="1"/>
    <s v="20-30"/>
    <x v="1"/>
    <n v="4"/>
    <n v="500"/>
    <n v="2000"/>
  </r>
  <r>
    <n v="627"/>
    <x v="257"/>
    <s v="CUST627"/>
    <x v="0"/>
    <n v="57"/>
    <x v="4"/>
    <s v="50-60"/>
    <x v="1"/>
    <n v="1"/>
    <n v="50"/>
    <n v="50"/>
  </r>
  <r>
    <n v="628"/>
    <x v="215"/>
    <s v="CUST628"/>
    <x v="1"/>
    <n v="19"/>
    <x v="5"/>
    <s v="10-20"/>
    <x v="0"/>
    <n v="4"/>
    <n v="50"/>
    <n v="200"/>
  </r>
  <r>
    <n v="629"/>
    <x v="302"/>
    <s v="CUST629"/>
    <x v="0"/>
    <n v="62"/>
    <x v="3"/>
    <s v="60+"/>
    <x v="2"/>
    <n v="2"/>
    <n v="25"/>
    <n v="50"/>
  </r>
  <r>
    <n v="630"/>
    <x v="196"/>
    <s v="CUST630"/>
    <x v="0"/>
    <n v="42"/>
    <x v="2"/>
    <s v="40-50"/>
    <x v="1"/>
    <n v="2"/>
    <n v="50"/>
    <n v="100"/>
  </r>
  <r>
    <n v="631"/>
    <x v="235"/>
    <s v="CUST631"/>
    <x v="0"/>
    <n v="56"/>
    <x v="4"/>
    <s v="50-60"/>
    <x v="2"/>
    <n v="3"/>
    <n v="30"/>
    <n v="90"/>
  </r>
  <r>
    <n v="632"/>
    <x v="18"/>
    <s v="CUST632"/>
    <x v="1"/>
    <n v="26"/>
    <x v="1"/>
    <s v="20-30"/>
    <x v="2"/>
    <n v="4"/>
    <n v="25"/>
    <n v="100"/>
  </r>
  <r>
    <n v="633"/>
    <x v="252"/>
    <s v="CUST633"/>
    <x v="0"/>
    <n v="39"/>
    <x v="0"/>
    <s v="30-40"/>
    <x v="0"/>
    <n v="4"/>
    <n v="30"/>
    <n v="120"/>
  </r>
  <r>
    <n v="634"/>
    <x v="283"/>
    <s v="CUST634"/>
    <x v="0"/>
    <n v="60"/>
    <x v="4"/>
    <s v="50-60"/>
    <x v="2"/>
    <n v="4"/>
    <n v="500"/>
    <n v="2000"/>
  </r>
  <r>
    <n v="635"/>
    <x v="303"/>
    <s v="CUST635"/>
    <x v="1"/>
    <n v="63"/>
    <x v="3"/>
    <s v="60+"/>
    <x v="2"/>
    <n v="3"/>
    <n v="300"/>
    <n v="900"/>
  </r>
  <r>
    <n v="636"/>
    <x v="31"/>
    <s v="CUST636"/>
    <x v="1"/>
    <n v="21"/>
    <x v="1"/>
    <s v="20-30"/>
    <x v="0"/>
    <n v="3"/>
    <n v="500"/>
    <n v="1500"/>
  </r>
  <r>
    <n v="637"/>
    <x v="152"/>
    <s v="CUST637"/>
    <x v="0"/>
    <n v="43"/>
    <x v="2"/>
    <s v="40-50"/>
    <x v="1"/>
    <n v="2"/>
    <n v="300"/>
    <n v="600"/>
  </r>
  <r>
    <n v="638"/>
    <x v="304"/>
    <s v="CUST638"/>
    <x v="0"/>
    <n v="46"/>
    <x v="2"/>
    <s v="40-50"/>
    <x v="2"/>
    <n v="1"/>
    <n v="500"/>
    <n v="500"/>
  </r>
  <r>
    <n v="639"/>
    <x v="305"/>
    <s v="CUST639"/>
    <x v="1"/>
    <n v="62"/>
    <x v="3"/>
    <s v="60+"/>
    <x v="0"/>
    <n v="4"/>
    <n v="50"/>
    <n v="200"/>
  </r>
  <r>
    <n v="640"/>
    <x v="98"/>
    <s v="CUST640"/>
    <x v="1"/>
    <n v="51"/>
    <x v="4"/>
    <s v="50-60"/>
    <x v="2"/>
    <n v="4"/>
    <n v="30"/>
    <n v="120"/>
  </r>
  <r>
    <n v="641"/>
    <x v="250"/>
    <s v="CUST641"/>
    <x v="1"/>
    <n v="40"/>
    <x v="0"/>
    <s v="30-40"/>
    <x v="2"/>
    <n v="1"/>
    <n v="300"/>
    <n v="300"/>
  </r>
  <r>
    <n v="642"/>
    <x v="247"/>
    <s v="CUST642"/>
    <x v="1"/>
    <n v="54"/>
    <x v="4"/>
    <s v="50-60"/>
    <x v="1"/>
    <n v="4"/>
    <n v="25"/>
    <n v="100"/>
  </r>
  <r>
    <n v="643"/>
    <x v="272"/>
    <s v="CUST643"/>
    <x v="1"/>
    <n v="28"/>
    <x v="1"/>
    <s v="20-30"/>
    <x v="2"/>
    <n v="3"/>
    <n v="30"/>
    <n v="90"/>
  </r>
  <r>
    <n v="644"/>
    <x v="147"/>
    <s v="CUST644"/>
    <x v="0"/>
    <n v="23"/>
    <x v="1"/>
    <s v="20-30"/>
    <x v="0"/>
    <n v="3"/>
    <n v="25"/>
    <n v="75"/>
  </r>
  <r>
    <n v="645"/>
    <x v="131"/>
    <s v="CUST645"/>
    <x v="1"/>
    <n v="35"/>
    <x v="0"/>
    <s v="30-40"/>
    <x v="2"/>
    <n v="4"/>
    <n v="30"/>
    <n v="120"/>
  </r>
  <r>
    <n v="646"/>
    <x v="143"/>
    <s v="CUST646"/>
    <x v="0"/>
    <n v="38"/>
    <x v="0"/>
    <s v="30-40"/>
    <x v="1"/>
    <n v="3"/>
    <n v="30"/>
    <n v="90"/>
  </r>
  <r>
    <n v="647"/>
    <x v="3"/>
    <s v="CUST647"/>
    <x v="0"/>
    <n v="59"/>
    <x v="4"/>
    <s v="50-60"/>
    <x v="1"/>
    <n v="3"/>
    <n v="500"/>
    <n v="1500"/>
  </r>
  <r>
    <n v="648"/>
    <x v="306"/>
    <s v="CUST648"/>
    <x v="0"/>
    <n v="53"/>
    <x v="4"/>
    <s v="50-60"/>
    <x v="0"/>
    <n v="4"/>
    <n v="300"/>
    <n v="1200"/>
  </r>
  <r>
    <n v="649"/>
    <x v="307"/>
    <s v="CUST649"/>
    <x v="1"/>
    <n v="58"/>
    <x v="4"/>
    <s v="50-60"/>
    <x v="1"/>
    <n v="2"/>
    <n v="300"/>
    <n v="600"/>
  </r>
  <r>
    <n v="650"/>
    <x v="158"/>
    <s v="CUST650"/>
    <x v="0"/>
    <n v="55"/>
    <x v="4"/>
    <s v="50-60"/>
    <x v="2"/>
    <n v="1"/>
    <n v="30"/>
    <n v="30"/>
  </r>
  <r>
    <n v="651"/>
    <x v="203"/>
    <s v="CUST651"/>
    <x v="0"/>
    <n v="51"/>
    <x v="4"/>
    <s v="50-60"/>
    <x v="1"/>
    <n v="3"/>
    <n v="50"/>
    <n v="150"/>
  </r>
  <r>
    <n v="652"/>
    <x v="217"/>
    <s v="CUST652"/>
    <x v="1"/>
    <n v="34"/>
    <x v="0"/>
    <s v="30-40"/>
    <x v="0"/>
    <n v="2"/>
    <n v="50"/>
    <n v="100"/>
  </r>
  <r>
    <n v="653"/>
    <x v="241"/>
    <s v="CUST653"/>
    <x v="0"/>
    <n v="54"/>
    <x v="4"/>
    <s v="50-60"/>
    <x v="1"/>
    <n v="3"/>
    <n v="25"/>
    <n v="75"/>
  </r>
  <r>
    <n v="654"/>
    <x v="288"/>
    <s v="CUST654"/>
    <x v="0"/>
    <n v="42"/>
    <x v="2"/>
    <s v="40-50"/>
    <x v="1"/>
    <n v="3"/>
    <n v="25"/>
    <n v="75"/>
  </r>
  <r>
    <n v="655"/>
    <x v="308"/>
    <s v="CUST655"/>
    <x v="1"/>
    <n v="55"/>
    <x v="4"/>
    <s v="50-60"/>
    <x v="1"/>
    <n v="1"/>
    <n v="500"/>
    <n v="500"/>
  </r>
  <r>
    <n v="656"/>
    <x v="135"/>
    <s v="CUST656"/>
    <x v="0"/>
    <n v="29"/>
    <x v="1"/>
    <s v="20-30"/>
    <x v="0"/>
    <n v="3"/>
    <n v="30"/>
    <n v="90"/>
  </r>
  <r>
    <n v="657"/>
    <x v="213"/>
    <s v="CUST657"/>
    <x v="0"/>
    <n v="40"/>
    <x v="0"/>
    <s v="30-40"/>
    <x v="1"/>
    <n v="1"/>
    <n v="25"/>
    <n v="25"/>
  </r>
  <r>
    <n v="658"/>
    <x v="105"/>
    <s v="CUST658"/>
    <x v="0"/>
    <n v="59"/>
    <x v="4"/>
    <s v="50-60"/>
    <x v="1"/>
    <n v="1"/>
    <n v="25"/>
    <n v="25"/>
  </r>
  <r>
    <n v="659"/>
    <x v="309"/>
    <s v="CUST659"/>
    <x v="1"/>
    <n v="39"/>
    <x v="0"/>
    <s v="30-40"/>
    <x v="2"/>
    <n v="1"/>
    <n v="30"/>
    <n v="30"/>
  </r>
  <r>
    <n v="660"/>
    <x v="310"/>
    <s v="CUST660"/>
    <x v="1"/>
    <n v="38"/>
    <x v="0"/>
    <s v="30-40"/>
    <x v="0"/>
    <n v="2"/>
    <n v="500"/>
    <n v="1000"/>
  </r>
  <r>
    <n v="661"/>
    <x v="295"/>
    <s v="CUST661"/>
    <x v="1"/>
    <n v="44"/>
    <x v="2"/>
    <s v="40-50"/>
    <x v="1"/>
    <n v="4"/>
    <n v="25"/>
    <n v="100"/>
  </r>
  <r>
    <n v="662"/>
    <x v="311"/>
    <s v="CUST662"/>
    <x v="0"/>
    <n v="48"/>
    <x v="2"/>
    <s v="40-50"/>
    <x v="0"/>
    <n v="2"/>
    <n v="500"/>
    <n v="1000"/>
  </r>
  <r>
    <n v="663"/>
    <x v="111"/>
    <s v="CUST663"/>
    <x v="0"/>
    <n v="23"/>
    <x v="1"/>
    <s v="20-30"/>
    <x v="1"/>
    <n v="4"/>
    <n v="300"/>
    <n v="1200"/>
  </r>
  <r>
    <n v="664"/>
    <x v="251"/>
    <s v="CUST664"/>
    <x v="1"/>
    <n v="44"/>
    <x v="2"/>
    <s v="40-50"/>
    <x v="1"/>
    <n v="4"/>
    <n v="500"/>
    <n v="2000"/>
  </r>
  <r>
    <n v="665"/>
    <x v="175"/>
    <s v="CUST665"/>
    <x v="0"/>
    <n v="57"/>
    <x v="4"/>
    <s v="50-60"/>
    <x v="1"/>
    <n v="1"/>
    <n v="50"/>
    <n v="50"/>
  </r>
  <r>
    <n v="666"/>
    <x v="114"/>
    <s v="CUST666"/>
    <x v="0"/>
    <n v="51"/>
    <x v="4"/>
    <s v="50-60"/>
    <x v="2"/>
    <n v="3"/>
    <n v="50"/>
    <n v="150"/>
  </r>
  <r>
    <n v="667"/>
    <x v="291"/>
    <s v="CUST667"/>
    <x v="1"/>
    <n v="29"/>
    <x v="1"/>
    <s v="20-30"/>
    <x v="2"/>
    <n v="1"/>
    <n v="500"/>
    <n v="500"/>
  </r>
  <r>
    <n v="668"/>
    <x v="180"/>
    <s v="CUST668"/>
    <x v="1"/>
    <n v="62"/>
    <x v="3"/>
    <s v="60+"/>
    <x v="2"/>
    <n v="3"/>
    <n v="50"/>
    <n v="150"/>
  </r>
  <r>
    <n v="669"/>
    <x v="171"/>
    <s v="CUST669"/>
    <x v="0"/>
    <n v="24"/>
    <x v="1"/>
    <s v="20-30"/>
    <x v="0"/>
    <n v="4"/>
    <n v="300"/>
    <n v="1200"/>
  </r>
  <r>
    <n v="670"/>
    <x v="209"/>
    <s v="CUST670"/>
    <x v="0"/>
    <n v="27"/>
    <x v="1"/>
    <s v="20-30"/>
    <x v="0"/>
    <n v="1"/>
    <n v="30"/>
    <n v="30"/>
  </r>
  <r>
    <n v="671"/>
    <x v="286"/>
    <s v="CUST671"/>
    <x v="0"/>
    <n v="62"/>
    <x v="3"/>
    <s v="60+"/>
    <x v="2"/>
    <n v="3"/>
    <n v="50"/>
    <n v="150"/>
  </r>
  <r>
    <n v="672"/>
    <x v="291"/>
    <s v="CUST672"/>
    <x v="1"/>
    <n v="34"/>
    <x v="0"/>
    <s v="30-40"/>
    <x v="0"/>
    <n v="2"/>
    <n v="50"/>
    <n v="100"/>
  </r>
  <r>
    <n v="673"/>
    <x v="190"/>
    <s v="CUST673"/>
    <x v="1"/>
    <n v="43"/>
    <x v="2"/>
    <s v="40-50"/>
    <x v="1"/>
    <n v="3"/>
    <n v="500"/>
    <n v="1500"/>
  </r>
  <r>
    <n v="674"/>
    <x v="312"/>
    <s v="CUST674"/>
    <x v="1"/>
    <n v="38"/>
    <x v="0"/>
    <s v="30-40"/>
    <x v="1"/>
    <n v="1"/>
    <n v="300"/>
    <n v="300"/>
  </r>
  <r>
    <n v="675"/>
    <x v="279"/>
    <s v="CUST675"/>
    <x v="1"/>
    <n v="45"/>
    <x v="2"/>
    <s v="40-50"/>
    <x v="1"/>
    <n v="2"/>
    <n v="30"/>
    <n v="60"/>
  </r>
  <r>
    <n v="676"/>
    <x v="202"/>
    <s v="CUST676"/>
    <x v="0"/>
    <n v="63"/>
    <x v="3"/>
    <s v="60+"/>
    <x v="2"/>
    <n v="3"/>
    <n v="500"/>
    <n v="1500"/>
  </r>
  <r>
    <n v="677"/>
    <x v="101"/>
    <s v="CUST677"/>
    <x v="1"/>
    <n v="19"/>
    <x v="5"/>
    <s v="10-20"/>
    <x v="0"/>
    <n v="3"/>
    <n v="500"/>
    <n v="1500"/>
  </r>
  <r>
    <n v="678"/>
    <x v="204"/>
    <s v="CUST678"/>
    <x v="1"/>
    <n v="60"/>
    <x v="4"/>
    <s v="50-60"/>
    <x v="2"/>
    <n v="3"/>
    <n v="300"/>
    <n v="900"/>
  </r>
  <r>
    <n v="679"/>
    <x v="166"/>
    <s v="CUST679"/>
    <x v="1"/>
    <n v="18"/>
    <x v="5"/>
    <s v="10-20"/>
    <x v="0"/>
    <n v="3"/>
    <n v="30"/>
    <n v="90"/>
  </r>
  <r>
    <n v="680"/>
    <x v="293"/>
    <s v="CUST680"/>
    <x v="1"/>
    <n v="53"/>
    <x v="4"/>
    <s v="50-60"/>
    <x v="1"/>
    <n v="3"/>
    <n v="300"/>
    <n v="900"/>
  </r>
  <r>
    <n v="681"/>
    <x v="37"/>
    <s v="CUST681"/>
    <x v="1"/>
    <n v="43"/>
    <x v="2"/>
    <s v="40-50"/>
    <x v="2"/>
    <n v="2"/>
    <n v="30"/>
    <n v="60"/>
  </r>
  <r>
    <n v="682"/>
    <x v="211"/>
    <s v="CUST682"/>
    <x v="0"/>
    <n v="46"/>
    <x v="2"/>
    <s v="40-50"/>
    <x v="0"/>
    <n v="4"/>
    <n v="300"/>
    <n v="1200"/>
  </r>
  <r>
    <n v="683"/>
    <x v="30"/>
    <s v="CUST683"/>
    <x v="0"/>
    <n v="38"/>
    <x v="0"/>
    <s v="30-40"/>
    <x v="0"/>
    <n v="2"/>
    <n v="500"/>
    <n v="1000"/>
  </r>
  <r>
    <n v="684"/>
    <x v="313"/>
    <s v="CUST684"/>
    <x v="1"/>
    <n v="28"/>
    <x v="1"/>
    <s v="20-30"/>
    <x v="1"/>
    <n v="2"/>
    <n v="500"/>
    <n v="1000"/>
  </r>
  <r>
    <n v="685"/>
    <x v="132"/>
    <s v="CUST685"/>
    <x v="0"/>
    <n v="57"/>
    <x v="4"/>
    <s v="50-60"/>
    <x v="2"/>
    <n v="2"/>
    <n v="25"/>
    <n v="50"/>
  </r>
  <r>
    <n v="686"/>
    <x v="202"/>
    <s v="CUST686"/>
    <x v="1"/>
    <n v="28"/>
    <x v="1"/>
    <s v="20-30"/>
    <x v="2"/>
    <n v="4"/>
    <n v="50"/>
    <n v="200"/>
  </r>
  <r>
    <n v="687"/>
    <x v="25"/>
    <s v="CUST687"/>
    <x v="1"/>
    <n v="53"/>
    <x v="4"/>
    <s v="50-60"/>
    <x v="2"/>
    <n v="1"/>
    <n v="300"/>
    <n v="300"/>
  </r>
  <r>
    <n v="688"/>
    <x v="99"/>
    <s v="CUST688"/>
    <x v="0"/>
    <n v="56"/>
    <x v="4"/>
    <s v="50-60"/>
    <x v="1"/>
    <n v="4"/>
    <n v="25"/>
    <n v="100"/>
  </r>
  <r>
    <n v="689"/>
    <x v="9"/>
    <s v="CUST689"/>
    <x v="0"/>
    <n v="57"/>
    <x v="4"/>
    <s v="50-60"/>
    <x v="2"/>
    <n v="2"/>
    <n v="50"/>
    <n v="100"/>
  </r>
  <r>
    <n v="690"/>
    <x v="19"/>
    <s v="CUST690"/>
    <x v="1"/>
    <n v="52"/>
    <x v="4"/>
    <s v="50-60"/>
    <x v="1"/>
    <n v="3"/>
    <n v="300"/>
    <n v="900"/>
  </r>
  <r>
    <n v="691"/>
    <x v="26"/>
    <s v="CUST691"/>
    <x v="1"/>
    <n v="51"/>
    <x v="4"/>
    <s v="50-60"/>
    <x v="1"/>
    <n v="3"/>
    <n v="30"/>
    <n v="90"/>
  </r>
  <r>
    <n v="692"/>
    <x v="206"/>
    <s v="CUST692"/>
    <x v="1"/>
    <n v="64"/>
    <x v="3"/>
    <s v="60+"/>
    <x v="1"/>
    <n v="2"/>
    <n v="50"/>
    <n v="100"/>
  </r>
  <r>
    <n v="693"/>
    <x v="26"/>
    <s v="CUST693"/>
    <x v="0"/>
    <n v="41"/>
    <x v="2"/>
    <s v="40-50"/>
    <x v="0"/>
    <n v="3"/>
    <n v="500"/>
    <n v="1500"/>
  </r>
  <r>
    <n v="694"/>
    <x v="241"/>
    <s v="CUST694"/>
    <x v="1"/>
    <n v="39"/>
    <x v="0"/>
    <s v="30-40"/>
    <x v="2"/>
    <n v="2"/>
    <n v="25"/>
    <n v="50"/>
  </r>
  <r>
    <n v="695"/>
    <x v="269"/>
    <s v="CUST695"/>
    <x v="1"/>
    <n v="22"/>
    <x v="1"/>
    <s v="20-30"/>
    <x v="2"/>
    <n v="3"/>
    <n v="50"/>
    <n v="150"/>
  </r>
  <r>
    <n v="696"/>
    <x v="147"/>
    <s v="CUST696"/>
    <x v="1"/>
    <n v="50"/>
    <x v="2"/>
    <s v="40-50"/>
    <x v="1"/>
    <n v="4"/>
    <n v="50"/>
    <n v="200"/>
  </r>
  <r>
    <n v="697"/>
    <x v="267"/>
    <s v="CUST697"/>
    <x v="0"/>
    <n v="53"/>
    <x v="4"/>
    <s v="50-60"/>
    <x v="1"/>
    <n v="1"/>
    <n v="500"/>
    <n v="500"/>
  </r>
  <r>
    <n v="698"/>
    <x v="202"/>
    <s v="CUST698"/>
    <x v="1"/>
    <n v="64"/>
    <x v="3"/>
    <s v="60+"/>
    <x v="2"/>
    <n v="1"/>
    <n v="300"/>
    <n v="300"/>
  </r>
  <r>
    <n v="699"/>
    <x v="36"/>
    <s v="CUST699"/>
    <x v="1"/>
    <n v="37"/>
    <x v="0"/>
    <s v="30-40"/>
    <x v="1"/>
    <n v="4"/>
    <n v="30"/>
    <n v="120"/>
  </r>
  <r>
    <n v="700"/>
    <x v="174"/>
    <s v="CUST700"/>
    <x v="0"/>
    <n v="36"/>
    <x v="0"/>
    <s v="30-40"/>
    <x v="2"/>
    <n v="4"/>
    <n v="500"/>
    <n v="2000"/>
  </r>
  <r>
    <n v="701"/>
    <x v="266"/>
    <s v="CUST701"/>
    <x v="1"/>
    <n v="52"/>
    <x v="4"/>
    <s v="50-60"/>
    <x v="0"/>
    <n v="2"/>
    <n v="30"/>
    <n v="60"/>
  </r>
  <r>
    <n v="702"/>
    <x v="282"/>
    <s v="CUST702"/>
    <x v="1"/>
    <n v="60"/>
    <x v="4"/>
    <s v="50-60"/>
    <x v="1"/>
    <n v="2"/>
    <n v="300"/>
    <n v="600"/>
  </r>
  <r>
    <n v="703"/>
    <x v="154"/>
    <s v="CUST703"/>
    <x v="0"/>
    <n v="34"/>
    <x v="0"/>
    <s v="30-40"/>
    <x v="2"/>
    <n v="2"/>
    <n v="50"/>
    <n v="100"/>
  </r>
  <r>
    <n v="704"/>
    <x v="117"/>
    <s v="CUST704"/>
    <x v="1"/>
    <n v="62"/>
    <x v="3"/>
    <s v="60+"/>
    <x v="1"/>
    <n v="3"/>
    <n v="30"/>
    <n v="90"/>
  </r>
  <r>
    <n v="705"/>
    <x v="150"/>
    <s v="CUST705"/>
    <x v="0"/>
    <n v="60"/>
    <x v="4"/>
    <s v="50-60"/>
    <x v="2"/>
    <n v="2"/>
    <n v="25"/>
    <n v="50"/>
  </r>
  <r>
    <n v="706"/>
    <x v="229"/>
    <s v="CUST706"/>
    <x v="0"/>
    <n v="51"/>
    <x v="4"/>
    <s v="50-60"/>
    <x v="2"/>
    <n v="4"/>
    <n v="25"/>
    <n v="100"/>
  </r>
  <r>
    <n v="707"/>
    <x v="77"/>
    <s v="CUST707"/>
    <x v="1"/>
    <n v="26"/>
    <x v="1"/>
    <s v="20-30"/>
    <x v="1"/>
    <n v="1"/>
    <n v="500"/>
    <n v="500"/>
  </r>
  <r>
    <n v="708"/>
    <x v="20"/>
    <s v="CUST708"/>
    <x v="1"/>
    <n v="43"/>
    <x v="2"/>
    <s v="40-50"/>
    <x v="0"/>
    <n v="3"/>
    <n v="300"/>
    <n v="900"/>
  </r>
  <r>
    <n v="709"/>
    <x v="314"/>
    <s v="CUST709"/>
    <x v="1"/>
    <n v="19"/>
    <x v="5"/>
    <s v="10-20"/>
    <x v="2"/>
    <n v="2"/>
    <n v="500"/>
    <n v="1000"/>
  </r>
  <r>
    <n v="710"/>
    <x v="315"/>
    <s v="CUST710"/>
    <x v="1"/>
    <n v="26"/>
    <x v="1"/>
    <s v="20-30"/>
    <x v="2"/>
    <n v="3"/>
    <n v="500"/>
    <n v="1500"/>
  </r>
  <r>
    <n v="711"/>
    <x v="230"/>
    <s v="CUST711"/>
    <x v="0"/>
    <n v="26"/>
    <x v="1"/>
    <s v="20-30"/>
    <x v="2"/>
    <n v="3"/>
    <n v="500"/>
    <n v="1500"/>
  </r>
  <r>
    <n v="712"/>
    <x v="237"/>
    <s v="CUST712"/>
    <x v="1"/>
    <n v="57"/>
    <x v="4"/>
    <s v="50-60"/>
    <x v="0"/>
    <n v="2"/>
    <n v="25"/>
    <n v="50"/>
  </r>
  <r>
    <n v="713"/>
    <x v="20"/>
    <s v="CUST713"/>
    <x v="0"/>
    <n v="34"/>
    <x v="0"/>
    <s v="30-40"/>
    <x v="0"/>
    <n v="3"/>
    <n v="25"/>
    <n v="75"/>
  </r>
  <r>
    <n v="714"/>
    <x v="316"/>
    <s v="CUST714"/>
    <x v="1"/>
    <n v="18"/>
    <x v="5"/>
    <s v="10-20"/>
    <x v="1"/>
    <n v="1"/>
    <n v="500"/>
    <n v="500"/>
  </r>
  <r>
    <n v="715"/>
    <x v="95"/>
    <s v="CUST715"/>
    <x v="1"/>
    <n v="42"/>
    <x v="2"/>
    <s v="40-50"/>
    <x v="0"/>
    <n v="4"/>
    <n v="25"/>
    <n v="100"/>
  </r>
  <r>
    <n v="716"/>
    <x v="102"/>
    <s v="CUST716"/>
    <x v="1"/>
    <n v="60"/>
    <x v="4"/>
    <s v="50-60"/>
    <x v="1"/>
    <n v="4"/>
    <n v="300"/>
    <n v="1200"/>
  </r>
  <r>
    <n v="717"/>
    <x v="317"/>
    <s v="CUST717"/>
    <x v="0"/>
    <n v="57"/>
    <x v="4"/>
    <s v="50-60"/>
    <x v="1"/>
    <n v="1"/>
    <n v="500"/>
    <n v="500"/>
  </r>
  <r>
    <n v="718"/>
    <x v="78"/>
    <s v="CUST718"/>
    <x v="1"/>
    <n v="59"/>
    <x v="4"/>
    <s v="50-60"/>
    <x v="0"/>
    <n v="3"/>
    <n v="25"/>
    <n v="75"/>
  </r>
  <r>
    <n v="719"/>
    <x v="194"/>
    <s v="CUST719"/>
    <x v="1"/>
    <n v="42"/>
    <x v="2"/>
    <s v="40-50"/>
    <x v="1"/>
    <n v="2"/>
    <n v="30"/>
    <n v="60"/>
  </r>
  <r>
    <n v="720"/>
    <x v="197"/>
    <s v="CUST720"/>
    <x v="1"/>
    <n v="56"/>
    <x v="4"/>
    <s v="50-60"/>
    <x v="0"/>
    <n v="3"/>
    <n v="500"/>
    <n v="1500"/>
  </r>
  <r>
    <n v="721"/>
    <x v="224"/>
    <s v="CUST721"/>
    <x v="1"/>
    <n v="52"/>
    <x v="4"/>
    <s v="50-60"/>
    <x v="1"/>
    <n v="1"/>
    <n v="500"/>
    <n v="500"/>
  </r>
  <r>
    <n v="722"/>
    <x v="37"/>
    <s v="CUST722"/>
    <x v="0"/>
    <n v="20"/>
    <x v="5"/>
    <s v="10-20"/>
    <x v="0"/>
    <n v="3"/>
    <n v="300"/>
    <n v="900"/>
  </r>
  <r>
    <n v="723"/>
    <x v="278"/>
    <s v="CUST723"/>
    <x v="1"/>
    <n v="54"/>
    <x v="4"/>
    <s v="50-60"/>
    <x v="0"/>
    <n v="4"/>
    <n v="50"/>
    <n v="200"/>
  </r>
  <r>
    <n v="724"/>
    <x v="90"/>
    <s v="CUST724"/>
    <x v="0"/>
    <n v="61"/>
    <x v="3"/>
    <s v="60+"/>
    <x v="1"/>
    <n v="3"/>
    <n v="50"/>
    <n v="150"/>
  </r>
  <r>
    <n v="725"/>
    <x v="63"/>
    <s v="CUST725"/>
    <x v="0"/>
    <n v="61"/>
    <x v="3"/>
    <s v="60+"/>
    <x v="2"/>
    <n v="1"/>
    <n v="300"/>
    <n v="300"/>
  </r>
  <r>
    <n v="726"/>
    <x v="278"/>
    <s v="CUST726"/>
    <x v="0"/>
    <n v="47"/>
    <x v="2"/>
    <s v="40-50"/>
    <x v="1"/>
    <n v="4"/>
    <n v="300"/>
    <n v="1200"/>
  </r>
  <r>
    <n v="727"/>
    <x v="36"/>
    <s v="CUST727"/>
    <x v="0"/>
    <n v="55"/>
    <x v="4"/>
    <s v="50-60"/>
    <x v="0"/>
    <n v="3"/>
    <n v="300"/>
    <n v="900"/>
  </r>
  <r>
    <n v="728"/>
    <x v="37"/>
    <s v="CUST728"/>
    <x v="0"/>
    <n v="51"/>
    <x v="4"/>
    <s v="50-60"/>
    <x v="2"/>
    <n v="3"/>
    <n v="50"/>
    <n v="150"/>
  </r>
  <r>
    <n v="729"/>
    <x v="29"/>
    <s v="CUST729"/>
    <x v="0"/>
    <n v="29"/>
    <x v="1"/>
    <s v="20-30"/>
    <x v="1"/>
    <n v="4"/>
    <n v="300"/>
    <n v="1200"/>
  </r>
  <r>
    <n v="730"/>
    <x v="279"/>
    <s v="CUST730"/>
    <x v="1"/>
    <n v="36"/>
    <x v="0"/>
    <s v="30-40"/>
    <x v="1"/>
    <n v="2"/>
    <n v="25"/>
    <n v="50"/>
  </r>
  <r>
    <n v="731"/>
    <x v="318"/>
    <s v="CUST731"/>
    <x v="0"/>
    <n v="54"/>
    <x v="4"/>
    <s v="50-60"/>
    <x v="1"/>
    <n v="4"/>
    <n v="500"/>
    <n v="2000"/>
  </r>
  <r>
    <n v="732"/>
    <x v="213"/>
    <s v="CUST732"/>
    <x v="0"/>
    <n v="61"/>
    <x v="3"/>
    <s v="60+"/>
    <x v="2"/>
    <n v="2"/>
    <n v="500"/>
    <n v="1000"/>
  </r>
  <r>
    <n v="733"/>
    <x v="261"/>
    <s v="CUST733"/>
    <x v="0"/>
    <n v="34"/>
    <x v="0"/>
    <s v="30-40"/>
    <x v="0"/>
    <n v="1"/>
    <n v="30"/>
    <n v="30"/>
  </r>
  <r>
    <n v="734"/>
    <x v="141"/>
    <s v="CUST734"/>
    <x v="1"/>
    <n v="27"/>
    <x v="1"/>
    <s v="20-30"/>
    <x v="1"/>
    <n v="1"/>
    <n v="30"/>
    <n v="30"/>
  </r>
  <r>
    <n v="735"/>
    <x v="135"/>
    <s v="CUST735"/>
    <x v="1"/>
    <n v="64"/>
    <x v="3"/>
    <s v="60+"/>
    <x v="1"/>
    <n v="4"/>
    <n v="500"/>
    <n v="2000"/>
  </r>
  <r>
    <n v="736"/>
    <x v="246"/>
    <s v="CUST736"/>
    <x v="0"/>
    <n v="29"/>
    <x v="1"/>
    <s v="20-30"/>
    <x v="1"/>
    <n v="4"/>
    <n v="25"/>
    <n v="100"/>
  </r>
  <r>
    <n v="737"/>
    <x v="263"/>
    <s v="CUST737"/>
    <x v="1"/>
    <n v="33"/>
    <x v="0"/>
    <s v="30-40"/>
    <x v="1"/>
    <n v="1"/>
    <n v="50"/>
    <n v="50"/>
  </r>
  <r>
    <n v="738"/>
    <x v="5"/>
    <s v="CUST738"/>
    <x v="0"/>
    <n v="41"/>
    <x v="2"/>
    <s v="40-50"/>
    <x v="1"/>
    <n v="2"/>
    <n v="50"/>
    <n v="100"/>
  </r>
  <r>
    <n v="739"/>
    <x v="23"/>
    <s v="CUST739"/>
    <x v="0"/>
    <n v="36"/>
    <x v="0"/>
    <s v="30-40"/>
    <x v="0"/>
    <n v="1"/>
    <n v="25"/>
    <n v="25"/>
  </r>
  <r>
    <n v="740"/>
    <x v="57"/>
    <s v="CUST740"/>
    <x v="1"/>
    <n v="25"/>
    <x v="1"/>
    <s v="20-30"/>
    <x v="0"/>
    <n v="4"/>
    <n v="50"/>
    <n v="200"/>
  </r>
  <r>
    <n v="741"/>
    <x v="198"/>
    <s v="CUST741"/>
    <x v="0"/>
    <n v="48"/>
    <x v="2"/>
    <s v="40-50"/>
    <x v="1"/>
    <n v="1"/>
    <n v="300"/>
    <n v="300"/>
  </r>
  <r>
    <n v="742"/>
    <x v="219"/>
    <s v="CUST742"/>
    <x v="1"/>
    <n v="38"/>
    <x v="0"/>
    <s v="30-40"/>
    <x v="2"/>
    <n v="4"/>
    <n v="500"/>
    <n v="2000"/>
  </r>
  <r>
    <n v="743"/>
    <x v="14"/>
    <s v="CUST743"/>
    <x v="1"/>
    <n v="34"/>
    <x v="0"/>
    <s v="30-40"/>
    <x v="0"/>
    <n v="4"/>
    <n v="500"/>
    <n v="2000"/>
  </r>
  <r>
    <n v="744"/>
    <x v="98"/>
    <s v="CUST744"/>
    <x v="0"/>
    <n v="40"/>
    <x v="0"/>
    <s v="30-40"/>
    <x v="2"/>
    <n v="1"/>
    <n v="25"/>
    <n v="25"/>
  </r>
  <r>
    <n v="745"/>
    <x v="157"/>
    <s v="CUST745"/>
    <x v="0"/>
    <n v="54"/>
    <x v="4"/>
    <s v="50-60"/>
    <x v="0"/>
    <n v="2"/>
    <n v="50"/>
    <n v="100"/>
  </r>
  <r>
    <n v="746"/>
    <x v="166"/>
    <s v="CUST746"/>
    <x v="1"/>
    <n v="33"/>
    <x v="0"/>
    <s v="30-40"/>
    <x v="1"/>
    <n v="3"/>
    <n v="30"/>
    <n v="90"/>
  </r>
  <r>
    <n v="747"/>
    <x v="229"/>
    <s v="CUST747"/>
    <x v="0"/>
    <n v="23"/>
    <x v="1"/>
    <s v="20-30"/>
    <x v="0"/>
    <n v="1"/>
    <n v="30"/>
    <n v="30"/>
  </r>
  <r>
    <n v="748"/>
    <x v="111"/>
    <s v="CUST748"/>
    <x v="0"/>
    <n v="25"/>
    <x v="1"/>
    <s v="20-30"/>
    <x v="1"/>
    <n v="3"/>
    <n v="50"/>
    <n v="150"/>
  </r>
  <r>
    <n v="749"/>
    <x v="143"/>
    <s v="CUST749"/>
    <x v="0"/>
    <n v="42"/>
    <x v="2"/>
    <s v="40-50"/>
    <x v="0"/>
    <n v="1"/>
    <n v="30"/>
    <n v="30"/>
  </r>
  <r>
    <n v="750"/>
    <x v="149"/>
    <s v="CUST750"/>
    <x v="1"/>
    <n v="35"/>
    <x v="0"/>
    <s v="30-40"/>
    <x v="1"/>
    <n v="3"/>
    <n v="25"/>
    <n v="75"/>
  </r>
  <r>
    <n v="751"/>
    <x v="178"/>
    <s v="CUST751"/>
    <x v="1"/>
    <n v="42"/>
    <x v="2"/>
    <s v="40-50"/>
    <x v="1"/>
    <n v="2"/>
    <n v="25"/>
    <n v="50"/>
  </r>
  <r>
    <n v="752"/>
    <x v="174"/>
    <s v="CUST752"/>
    <x v="0"/>
    <n v="29"/>
    <x v="1"/>
    <s v="20-30"/>
    <x v="1"/>
    <n v="2"/>
    <n v="50"/>
    <n v="100"/>
  </r>
  <r>
    <n v="753"/>
    <x v="122"/>
    <s v="CUST753"/>
    <x v="1"/>
    <n v="32"/>
    <x v="0"/>
    <s v="30-40"/>
    <x v="1"/>
    <n v="1"/>
    <n v="30"/>
    <n v="30"/>
  </r>
  <r>
    <n v="754"/>
    <x v="230"/>
    <s v="CUST754"/>
    <x v="1"/>
    <n v="43"/>
    <x v="2"/>
    <s v="40-50"/>
    <x v="2"/>
    <n v="4"/>
    <n v="25"/>
    <n v="100"/>
  </r>
  <r>
    <n v="755"/>
    <x v="16"/>
    <s v="CUST755"/>
    <x v="1"/>
    <n v="58"/>
    <x v="4"/>
    <s v="50-60"/>
    <x v="1"/>
    <n v="3"/>
    <n v="25"/>
    <n v="75"/>
  </r>
  <r>
    <n v="756"/>
    <x v="286"/>
    <s v="CUST756"/>
    <x v="1"/>
    <n v="62"/>
    <x v="3"/>
    <s v="60+"/>
    <x v="2"/>
    <n v="4"/>
    <n v="300"/>
    <n v="1200"/>
  </r>
  <r>
    <n v="757"/>
    <x v="319"/>
    <s v="CUST757"/>
    <x v="1"/>
    <n v="43"/>
    <x v="2"/>
    <s v="40-50"/>
    <x v="2"/>
    <n v="4"/>
    <n v="300"/>
    <n v="1200"/>
  </r>
  <r>
    <n v="758"/>
    <x v="320"/>
    <s v="CUST758"/>
    <x v="0"/>
    <n v="64"/>
    <x v="3"/>
    <s v="60+"/>
    <x v="1"/>
    <n v="4"/>
    <n v="25"/>
    <n v="100"/>
  </r>
  <r>
    <n v="759"/>
    <x v="321"/>
    <s v="CUST759"/>
    <x v="0"/>
    <n v="49"/>
    <x v="2"/>
    <s v="40-50"/>
    <x v="2"/>
    <n v="2"/>
    <n v="50"/>
    <n v="100"/>
  </r>
  <r>
    <n v="760"/>
    <x v="200"/>
    <s v="CUST760"/>
    <x v="0"/>
    <n v="27"/>
    <x v="1"/>
    <s v="20-30"/>
    <x v="0"/>
    <n v="1"/>
    <n v="500"/>
    <n v="500"/>
  </r>
  <r>
    <n v="761"/>
    <x v="155"/>
    <s v="CUST761"/>
    <x v="1"/>
    <n v="33"/>
    <x v="0"/>
    <s v="30-40"/>
    <x v="1"/>
    <n v="1"/>
    <n v="500"/>
    <n v="500"/>
  </r>
  <r>
    <n v="762"/>
    <x v="155"/>
    <s v="CUST762"/>
    <x v="1"/>
    <n v="24"/>
    <x v="1"/>
    <s v="20-30"/>
    <x v="2"/>
    <n v="2"/>
    <n v="25"/>
    <n v="50"/>
  </r>
  <r>
    <n v="763"/>
    <x v="122"/>
    <s v="CUST763"/>
    <x v="0"/>
    <n v="34"/>
    <x v="0"/>
    <s v="30-40"/>
    <x v="1"/>
    <n v="2"/>
    <n v="25"/>
    <n v="50"/>
  </r>
  <r>
    <n v="764"/>
    <x v="66"/>
    <s v="CUST764"/>
    <x v="1"/>
    <n v="40"/>
    <x v="0"/>
    <s v="30-40"/>
    <x v="1"/>
    <n v="1"/>
    <n v="25"/>
    <n v="25"/>
  </r>
  <r>
    <n v="765"/>
    <x v="159"/>
    <s v="CUST765"/>
    <x v="0"/>
    <n v="43"/>
    <x v="2"/>
    <s v="40-50"/>
    <x v="1"/>
    <n v="4"/>
    <n v="50"/>
    <n v="200"/>
  </r>
  <r>
    <n v="766"/>
    <x v="192"/>
    <s v="CUST766"/>
    <x v="0"/>
    <n v="38"/>
    <x v="0"/>
    <s v="30-40"/>
    <x v="2"/>
    <n v="3"/>
    <n v="300"/>
    <n v="900"/>
  </r>
  <r>
    <n v="767"/>
    <x v="208"/>
    <s v="CUST767"/>
    <x v="0"/>
    <n v="39"/>
    <x v="0"/>
    <s v="30-40"/>
    <x v="0"/>
    <n v="3"/>
    <n v="25"/>
    <n v="75"/>
  </r>
  <r>
    <n v="768"/>
    <x v="20"/>
    <s v="CUST768"/>
    <x v="1"/>
    <n v="24"/>
    <x v="1"/>
    <s v="20-30"/>
    <x v="0"/>
    <n v="3"/>
    <n v="25"/>
    <n v="75"/>
  </r>
  <r>
    <n v="769"/>
    <x v="159"/>
    <s v="CUST769"/>
    <x v="1"/>
    <n v="31"/>
    <x v="0"/>
    <s v="30-40"/>
    <x v="2"/>
    <n v="4"/>
    <n v="30"/>
    <n v="120"/>
  </r>
  <r>
    <n v="770"/>
    <x v="293"/>
    <s v="CUST770"/>
    <x v="0"/>
    <n v="32"/>
    <x v="0"/>
    <s v="30-40"/>
    <x v="1"/>
    <n v="1"/>
    <n v="50"/>
    <n v="50"/>
  </r>
  <r>
    <n v="771"/>
    <x v="8"/>
    <s v="CUST771"/>
    <x v="0"/>
    <n v="24"/>
    <x v="1"/>
    <s v="20-30"/>
    <x v="2"/>
    <n v="2"/>
    <n v="25"/>
    <n v="50"/>
  </r>
  <r>
    <n v="772"/>
    <x v="322"/>
    <s v="CUST772"/>
    <x v="0"/>
    <n v="26"/>
    <x v="1"/>
    <s v="20-30"/>
    <x v="2"/>
    <n v="1"/>
    <n v="30"/>
    <n v="30"/>
  </r>
  <r>
    <n v="773"/>
    <x v="323"/>
    <s v="CUST773"/>
    <x v="0"/>
    <n v="25"/>
    <x v="1"/>
    <s v="20-30"/>
    <x v="2"/>
    <n v="4"/>
    <n v="500"/>
    <n v="2000"/>
  </r>
  <r>
    <n v="774"/>
    <x v="22"/>
    <s v="CUST774"/>
    <x v="1"/>
    <n v="40"/>
    <x v="0"/>
    <s v="30-40"/>
    <x v="1"/>
    <n v="2"/>
    <n v="25"/>
    <n v="50"/>
  </r>
  <r>
    <n v="775"/>
    <x v="195"/>
    <s v="CUST775"/>
    <x v="1"/>
    <n v="46"/>
    <x v="2"/>
    <s v="40-50"/>
    <x v="2"/>
    <n v="4"/>
    <n v="25"/>
    <n v="100"/>
  </r>
  <r>
    <n v="776"/>
    <x v="315"/>
    <s v="CUST776"/>
    <x v="0"/>
    <n v="35"/>
    <x v="0"/>
    <s v="30-40"/>
    <x v="1"/>
    <n v="3"/>
    <n v="30"/>
    <n v="90"/>
  </r>
  <r>
    <n v="777"/>
    <x v="156"/>
    <s v="CUST777"/>
    <x v="0"/>
    <n v="48"/>
    <x v="2"/>
    <s v="40-50"/>
    <x v="2"/>
    <n v="3"/>
    <n v="50"/>
    <n v="150"/>
  </r>
  <r>
    <n v="778"/>
    <x v="51"/>
    <s v="CUST778"/>
    <x v="1"/>
    <n v="47"/>
    <x v="2"/>
    <s v="40-50"/>
    <x v="0"/>
    <n v="4"/>
    <n v="25"/>
    <n v="100"/>
  </r>
  <r>
    <n v="779"/>
    <x v="179"/>
    <s v="CUST779"/>
    <x v="1"/>
    <n v="56"/>
    <x v="4"/>
    <s v="50-60"/>
    <x v="2"/>
    <n v="2"/>
    <n v="500"/>
    <n v="1000"/>
  </r>
  <r>
    <n v="780"/>
    <x v="7"/>
    <s v="CUST780"/>
    <x v="0"/>
    <n v="52"/>
    <x v="4"/>
    <s v="50-60"/>
    <x v="2"/>
    <n v="2"/>
    <n v="25"/>
    <n v="50"/>
  </r>
  <r>
    <n v="781"/>
    <x v="204"/>
    <s v="CUST781"/>
    <x v="0"/>
    <n v="35"/>
    <x v="0"/>
    <s v="30-40"/>
    <x v="0"/>
    <n v="1"/>
    <n v="500"/>
    <n v="500"/>
  </r>
  <r>
    <n v="782"/>
    <x v="234"/>
    <s v="CUST782"/>
    <x v="0"/>
    <n v="59"/>
    <x v="4"/>
    <s v="50-60"/>
    <x v="1"/>
    <n v="3"/>
    <n v="300"/>
    <n v="900"/>
  </r>
  <r>
    <n v="783"/>
    <x v="82"/>
    <s v="CUST783"/>
    <x v="1"/>
    <n v="56"/>
    <x v="4"/>
    <s v="50-60"/>
    <x v="1"/>
    <n v="1"/>
    <n v="300"/>
    <n v="300"/>
  </r>
  <r>
    <n v="784"/>
    <x v="324"/>
    <s v="CUST784"/>
    <x v="1"/>
    <n v="34"/>
    <x v="0"/>
    <s v="30-40"/>
    <x v="2"/>
    <n v="1"/>
    <n v="500"/>
    <n v="500"/>
  </r>
  <r>
    <n v="785"/>
    <x v="163"/>
    <s v="CUST785"/>
    <x v="1"/>
    <n v="31"/>
    <x v="0"/>
    <s v="30-40"/>
    <x v="0"/>
    <n v="4"/>
    <n v="50"/>
    <n v="200"/>
  </r>
  <r>
    <n v="786"/>
    <x v="222"/>
    <s v="CUST786"/>
    <x v="0"/>
    <n v="48"/>
    <x v="2"/>
    <s v="40-50"/>
    <x v="1"/>
    <n v="4"/>
    <n v="25"/>
    <n v="100"/>
  </r>
  <r>
    <n v="787"/>
    <x v="256"/>
    <s v="CUST787"/>
    <x v="0"/>
    <n v="41"/>
    <x v="2"/>
    <s v="40-50"/>
    <x v="2"/>
    <n v="1"/>
    <n v="25"/>
    <n v="25"/>
  </r>
  <r>
    <n v="788"/>
    <x v="325"/>
    <s v="CUST788"/>
    <x v="1"/>
    <n v="52"/>
    <x v="4"/>
    <s v="50-60"/>
    <x v="0"/>
    <n v="3"/>
    <n v="300"/>
    <n v="900"/>
  </r>
  <r>
    <n v="789"/>
    <x v="148"/>
    <s v="CUST789"/>
    <x v="1"/>
    <n v="61"/>
    <x v="3"/>
    <s v="60+"/>
    <x v="1"/>
    <n v="4"/>
    <n v="500"/>
    <n v="2000"/>
  </r>
  <r>
    <n v="790"/>
    <x v="102"/>
    <s v="CUST790"/>
    <x v="0"/>
    <n v="62"/>
    <x v="3"/>
    <s v="60+"/>
    <x v="1"/>
    <n v="1"/>
    <n v="25"/>
    <n v="25"/>
  </r>
  <r>
    <n v="791"/>
    <x v="59"/>
    <s v="CUST791"/>
    <x v="1"/>
    <n v="51"/>
    <x v="4"/>
    <s v="50-60"/>
    <x v="0"/>
    <n v="1"/>
    <n v="25"/>
    <n v="25"/>
  </r>
  <r>
    <n v="792"/>
    <x v="67"/>
    <s v="CUST792"/>
    <x v="1"/>
    <n v="20"/>
    <x v="5"/>
    <s v="10-20"/>
    <x v="0"/>
    <n v="1"/>
    <n v="50"/>
    <n v="50"/>
  </r>
  <r>
    <n v="793"/>
    <x v="57"/>
    <s v="CUST793"/>
    <x v="0"/>
    <n v="54"/>
    <x v="4"/>
    <s v="50-60"/>
    <x v="0"/>
    <n v="1"/>
    <n v="30"/>
    <n v="30"/>
  </r>
  <r>
    <n v="794"/>
    <x v="129"/>
    <s v="CUST794"/>
    <x v="1"/>
    <n v="60"/>
    <x v="4"/>
    <s v="50-60"/>
    <x v="0"/>
    <n v="1"/>
    <n v="300"/>
    <n v="300"/>
  </r>
  <r>
    <n v="795"/>
    <x v="73"/>
    <s v="CUST795"/>
    <x v="0"/>
    <n v="57"/>
    <x v="4"/>
    <s v="50-60"/>
    <x v="2"/>
    <n v="1"/>
    <n v="300"/>
    <n v="300"/>
  </r>
  <r>
    <n v="796"/>
    <x v="33"/>
    <s v="CUST796"/>
    <x v="0"/>
    <n v="43"/>
    <x v="2"/>
    <s v="40-50"/>
    <x v="0"/>
    <n v="4"/>
    <n v="30"/>
    <n v="120"/>
  </r>
  <r>
    <n v="797"/>
    <x v="326"/>
    <s v="CUST797"/>
    <x v="0"/>
    <n v="40"/>
    <x v="0"/>
    <s v="30-40"/>
    <x v="1"/>
    <n v="3"/>
    <n v="25"/>
    <n v="75"/>
  </r>
  <r>
    <n v="798"/>
    <x v="279"/>
    <s v="CUST798"/>
    <x v="0"/>
    <n v="61"/>
    <x v="3"/>
    <s v="60+"/>
    <x v="1"/>
    <n v="1"/>
    <n v="50"/>
    <n v="50"/>
  </r>
  <r>
    <n v="799"/>
    <x v="140"/>
    <s v="CUST799"/>
    <x v="0"/>
    <n v="56"/>
    <x v="4"/>
    <s v="50-60"/>
    <x v="2"/>
    <n v="2"/>
    <n v="50"/>
    <n v="100"/>
  </r>
  <r>
    <n v="800"/>
    <x v="130"/>
    <s v="CUST800"/>
    <x v="0"/>
    <n v="32"/>
    <x v="0"/>
    <s v="30-40"/>
    <x v="1"/>
    <n v="4"/>
    <n v="300"/>
    <n v="1200"/>
  </r>
  <r>
    <n v="801"/>
    <x v="327"/>
    <s v="CUST801"/>
    <x v="0"/>
    <n v="21"/>
    <x v="1"/>
    <s v="20-30"/>
    <x v="1"/>
    <n v="4"/>
    <n v="50"/>
    <n v="200"/>
  </r>
  <r>
    <n v="802"/>
    <x v="53"/>
    <s v="CUST802"/>
    <x v="1"/>
    <n v="46"/>
    <x v="2"/>
    <s v="40-50"/>
    <x v="0"/>
    <n v="1"/>
    <n v="30"/>
    <n v="30"/>
  </r>
  <r>
    <n v="803"/>
    <x v="64"/>
    <s v="CUST803"/>
    <x v="0"/>
    <n v="39"/>
    <x v="0"/>
    <s v="30-40"/>
    <x v="1"/>
    <n v="4"/>
    <n v="25"/>
    <n v="100"/>
  </r>
  <r>
    <n v="804"/>
    <x v="44"/>
    <s v="CUST804"/>
    <x v="0"/>
    <n v="42"/>
    <x v="2"/>
    <s v="40-50"/>
    <x v="2"/>
    <n v="1"/>
    <n v="30"/>
    <n v="30"/>
  </r>
  <r>
    <n v="805"/>
    <x v="167"/>
    <s v="CUST805"/>
    <x v="1"/>
    <n v="30"/>
    <x v="1"/>
    <s v="20-30"/>
    <x v="0"/>
    <n v="3"/>
    <n v="500"/>
    <n v="1500"/>
  </r>
  <r>
    <n v="806"/>
    <x v="111"/>
    <s v="CUST806"/>
    <x v="1"/>
    <n v="35"/>
    <x v="0"/>
    <s v="30-40"/>
    <x v="0"/>
    <n v="3"/>
    <n v="300"/>
    <n v="900"/>
  </r>
  <r>
    <n v="807"/>
    <x v="124"/>
    <s v="CUST807"/>
    <x v="1"/>
    <n v="50"/>
    <x v="2"/>
    <s v="40-50"/>
    <x v="2"/>
    <n v="4"/>
    <n v="50"/>
    <n v="200"/>
  </r>
  <r>
    <n v="808"/>
    <x v="258"/>
    <s v="CUST808"/>
    <x v="0"/>
    <n v="33"/>
    <x v="0"/>
    <s v="30-40"/>
    <x v="0"/>
    <n v="4"/>
    <n v="500"/>
    <n v="2000"/>
  </r>
  <r>
    <n v="809"/>
    <x v="223"/>
    <s v="CUST809"/>
    <x v="1"/>
    <n v="62"/>
    <x v="3"/>
    <s v="60+"/>
    <x v="0"/>
    <n v="2"/>
    <n v="50"/>
    <n v="100"/>
  </r>
  <r>
    <n v="810"/>
    <x v="198"/>
    <s v="CUST810"/>
    <x v="0"/>
    <n v="59"/>
    <x v="4"/>
    <s v="50-60"/>
    <x v="2"/>
    <n v="4"/>
    <n v="25"/>
    <n v="100"/>
  </r>
  <r>
    <n v="811"/>
    <x v="79"/>
    <s v="CUST811"/>
    <x v="0"/>
    <n v="61"/>
    <x v="3"/>
    <s v="60+"/>
    <x v="0"/>
    <n v="2"/>
    <n v="25"/>
    <n v="50"/>
  </r>
  <r>
    <n v="812"/>
    <x v="281"/>
    <s v="CUST812"/>
    <x v="0"/>
    <n v="19"/>
    <x v="5"/>
    <s v="10-20"/>
    <x v="2"/>
    <n v="3"/>
    <n v="25"/>
    <n v="75"/>
  </r>
  <r>
    <n v="813"/>
    <x v="99"/>
    <s v="CUST813"/>
    <x v="0"/>
    <n v="52"/>
    <x v="4"/>
    <s v="50-60"/>
    <x v="2"/>
    <n v="3"/>
    <n v="50"/>
    <n v="150"/>
  </r>
  <r>
    <n v="814"/>
    <x v="328"/>
    <s v="CUST814"/>
    <x v="1"/>
    <n v="59"/>
    <x v="4"/>
    <s v="50-60"/>
    <x v="1"/>
    <n v="1"/>
    <n v="500"/>
    <n v="500"/>
  </r>
  <r>
    <n v="815"/>
    <x v="286"/>
    <s v="CUST815"/>
    <x v="1"/>
    <n v="51"/>
    <x v="4"/>
    <s v="50-60"/>
    <x v="1"/>
    <n v="3"/>
    <n v="25"/>
    <n v="75"/>
  </r>
  <r>
    <n v="816"/>
    <x v="269"/>
    <s v="CUST816"/>
    <x v="0"/>
    <n v="47"/>
    <x v="2"/>
    <s v="40-50"/>
    <x v="0"/>
    <n v="2"/>
    <n v="500"/>
    <n v="1000"/>
  </r>
  <r>
    <n v="817"/>
    <x v="315"/>
    <s v="CUST817"/>
    <x v="0"/>
    <n v="30"/>
    <x v="1"/>
    <s v="20-30"/>
    <x v="0"/>
    <n v="4"/>
    <n v="50"/>
    <n v="200"/>
  </r>
  <r>
    <n v="818"/>
    <x v="88"/>
    <s v="CUST818"/>
    <x v="0"/>
    <n v="30"/>
    <x v="1"/>
    <s v="20-30"/>
    <x v="2"/>
    <n v="1"/>
    <n v="500"/>
    <n v="500"/>
  </r>
  <r>
    <n v="819"/>
    <x v="139"/>
    <s v="CUST819"/>
    <x v="1"/>
    <n v="35"/>
    <x v="0"/>
    <s v="30-40"/>
    <x v="0"/>
    <n v="2"/>
    <n v="50"/>
    <n v="100"/>
  </r>
  <r>
    <n v="820"/>
    <x v="4"/>
    <s v="CUST820"/>
    <x v="0"/>
    <n v="49"/>
    <x v="2"/>
    <s v="40-50"/>
    <x v="2"/>
    <n v="4"/>
    <n v="50"/>
    <n v="200"/>
  </r>
  <r>
    <n v="821"/>
    <x v="10"/>
    <s v="CUST821"/>
    <x v="0"/>
    <n v="49"/>
    <x v="2"/>
    <s v="40-50"/>
    <x v="2"/>
    <n v="1"/>
    <n v="300"/>
    <n v="300"/>
  </r>
  <r>
    <n v="822"/>
    <x v="29"/>
    <s v="CUST822"/>
    <x v="1"/>
    <n v="52"/>
    <x v="4"/>
    <s v="50-60"/>
    <x v="0"/>
    <n v="3"/>
    <n v="50"/>
    <n v="150"/>
  </r>
  <r>
    <n v="823"/>
    <x v="304"/>
    <s v="CUST823"/>
    <x v="1"/>
    <n v="56"/>
    <x v="4"/>
    <s v="50-60"/>
    <x v="2"/>
    <n v="2"/>
    <n v="50"/>
    <n v="100"/>
  </r>
  <r>
    <n v="824"/>
    <x v="179"/>
    <s v="CUST824"/>
    <x v="0"/>
    <n v="63"/>
    <x v="3"/>
    <s v="60+"/>
    <x v="1"/>
    <n v="4"/>
    <n v="30"/>
    <n v="120"/>
  </r>
  <r>
    <n v="825"/>
    <x v="300"/>
    <s v="CUST825"/>
    <x v="1"/>
    <n v="46"/>
    <x v="2"/>
    <s v="40-50"/>
    <x v="0"/>
    <n v="1"/>
    <n v="25"/>
    <n v="25"/>
  </r>
  <r>
    <n v="826"/>
    <x v="218"/>
    <s v="CUST826"/>
    <x v="1"/>
    <n v="46"/>
    <x v="2"/>
    <s v="40-50"/>
    <x v="1"/>
    <n v="1"/>
    <n v="300"/>
    <n v="300"/>
  </r>
  <r>
    <n v="827"/>
    <x v="289"/>
    <s v="CUST827"/>
    <x v="0"/>
    <n v="61"/>
    <x v="3"/>
    <s v="60+"/>
    <x v="0"/>
    <n v="3"/>
    <n v="300"/>
    <n v="900"/>
  </r>
  <r>
    <n v="828"/>
    <x v="174"/>
    <s v="CUST828"/>
    <x v="1"/>
    <n v="33"/>
    <x v="0"/>
    <s v="30-40"/>
    <x v="2"/>
    <n v="4"/>
    <n v="300"/>
    <n v="1200"/>
  </r>
  <r>
    <n v="829"/>
    <x v="37"/>
    <s v="CUST829"/>
    <x v="0"/>
    <n v="61"/>
    <x v="3"/>
    <s v="60+"/>
    <x v="0"/>
    <n v="3"/>
    <n v="30"/>
    <n v="90"/>
  </r>
  <r>
    <n v="830"/>
    <x v="36"/>
    <s v="CUST830"/>
    <x v="1"/>
    <n v="64"/>
    <x v="3"/>
    <s v="60+"/>
    <x v="1"/>
    <n v="3"/>
    <n v="50"/>
    <n v="150"/>
  </r>
  <r>
    <n v="831"/>
    <x v="267"/>
    <s v="CUST831"/>
    <x v="0"/>
    <n v="27"/>
    <x v="1"/>
    <s v="20-30"/>
    <x v="2"/>
    <n v="4"/>
    <n v="25"/>
    <n v="100"/>
  </r>
  <r>
    <n v="832"/>
    <x v="296"/>
    <s v="CUST832"/>
    <x v="0"/>
    <n v="47"/>
    <x v="2"/>
    <s v="40-50"/>
    <x v="0"/>
    <n v="4"/>
    <n v="500"/>
    <n v="2000"/>
  </r>
  <r>
    <n v="833"/>
    <x v="83"/>
    <s v="CUST833"/>
    <x v="0"/>
    <n v="42"/>
    <x v="2"/>
    <s v="40-50"/>
    <x v="0"/>
    <n v="4"/>
    <n v="50"/>
    <n v="200"/>
  </r>
  <r>
    <n v="834"/>
    <x v="194"/>
    <s v="CUST834"/>
    <x v="1"/>
    <n v="56"/>
    <x v="4"/>
    <s v="50-60"/>
    <x v="0"/>
    <n v="2"/>
    <n v="30"/>
    <n v="60"/>
  </r>
  <r>
    <n v="835"/>
    <x v="206"/>
    <s v="CUST835"/>
    <x v="0"/>
    <n v="37"/>
    <x v="0"/>
    <s v="30-40"/>
    <x v="1"/>
    <n v="4"/>
    <n v="50"/>
    <n v="200"/>
  </r>
  <r>
    <n v="836"/>
    <x v="90"/>
    <s v="CUST836"/>
    <x v="1"/>
    <n v="22"/>
    <x v="1"/>
    <s v="20-30"/>
    <x v="1"/>
    <n v="1"/>
    <n v="50"/>
    <n v="50"/>
  </r>
  <r>
    <n v="837"/>
    <x v="68"/>
    <s v="CUST837"/>
    <x v="0"/>
    <n v="18"/>
    <x v="5"/>
    <s v="10-20"/>
    <x v="0"/>
    <n v="3"/>
    <n v="30"/>
    <n v="90"/>
  </r>
  <r>
    <n v="838"/>
    <x v="305"/>
    <s v="CUST838"/>
    <x v="0"/>
    <n v="47"/>
    <x v="2"/>
    <s v="40-50"/>
    <x v="2"/>
    <n v="2"/>
    <n v="300"/>
    <n v="600"/>
  </r>
  <r>
    <n v="839"/>
    <x v="33"/>
    <s v="CUST839"/>
    <x v="1"/>
    <n v="20"/>
    <x v="5"/>
    <s v="10-20"/>
    <x v="2"/>
    <n v="4"/>
    <n v="300"/>
    <n v="1200"/>
  </r>
  <r>
    <n v="840"/>
    <x v="329"/>
    <s v="CUST840"/>
    <x v="0"/>
    <n v="62"/>
    <x v="3"/>
    <s v="60+"/>
    <x v="1"/>
    <n v="2"/>
    <n v="25"/>
    <n v="50"/>
  </r>
  <r>
    <n v="841"/>
    <x v="113"/>
    <s v="CUST841"/>
    <x v="0"/>
    <n v="31"/>
    <x v="0"/>
    <s v="30-40"/>
    <x v="2"/>
    <n v="4"/>
    <n v="25"/>
    <n v="100"/>
  </r>
  <r>
    <n v="842"/>
    <x v="24"/>
    <s v="CUST842"/>
    <x v="1"/>
    <n v="47"/>
    <x v="2"/>
    <s v="40-50"/>
    <x v="1"/>
    <n v="2"/>
    <n v="300"/>
    <n v="600"/>
  </r>
  <r>
    <n v="843"/>
    <x v="247"/>
    <s v="CUST843"/>
    <x v="0"/>
    <n v="21"/>
    <x v="1"/>
    <s v="20-30"/>
    <x v="0"/>
    <n v="3"/>
    <n v="500"/>
    <n v="1500"/>
  </r>
  <r>
    <n v="844"/>
    <x v="205"/>
    <s v="CUST844"/>
    <x v="0"/>
    <n v="35"/>
    <x v="0"/>
    <s v="30-40"/>
    <x v="1"/>
    <n v="3"/>
    <n v="50"/>
    <n v="150"/>
  </r>
  <r>
    <n v="845"/>
    <x v="121"/>
    <s v="CUST845"/>
    <x v="0"/>
    <n v="54"/>
    <x v="4"/>
    <s v="50-60"/>
    <x v="1"/>
    <n v="1"/>
    <n v="500"/>
    <n v="500"/>
  </r>
  <r>
    <n v="846"/>
    <x v="161"/>
    <s v="CUST846"/>
    <x v="0"/>
    <n v="42"/>
    <x v="2"/>
    <s v="40-50"/>
    <x v="0"/>
    <n v="1"/>
    <n v="50"/>
    <n v="50"/>
  </r>
  <r>
    <n v="847"/>
    <x v="181"/>
    <s v="CUST847"/>
    <x v="1"/>
    <n v="18"/>
    <x v="5"/>
    <s v="10-20"/>
    <x v="2"/>
    <n v="4"/>
    <n v="300"/>
    <n v="1200"/>
  </r>
  <r>
    <n v="848"/>
    <x v="146"/>
    <s v="CUST848"/>
    <x v="1"/>
    <n v="63"/>
    <x v="3"/>
    <s v="60+"/>
    <x v="1"/>
    <n v="3"/>
    <n v="25"/>
    <n v="75"/>
  </r>
  <r>
    <n v="849"/>
    <x v="145"/>
    <s v="CUST849"/>
    <x v="0"/>
    <n v="32"/>
    <x v="0"/>
    <s v="30-40"/>
    <x v="1"/>
    <n v="2"/>
    <n v="25"/>
    <n v="50"/>
  </r>
  <r>
    <n v="850"/>
    <x v="180"/>
    <s v="CUST850"/>
    <x v="1"/>
    <n v="26"/>
    <x v="1"/>
    <s v="20-30"/>
    <x v="0"/>
    <n v="2"/>
    <n v="500"/>
    <n v="1000"/>
  </r>
  <r>
    <n v="851"/>
    <x v="140"/>
    <s v="CUST851"/>
    <x v="0"/>
    <n v="32"/>
    <x v="0"/>
    <s v="30-40"/>
    <x v="2"/>
    <n v="2"/>
    <n v="25"/>
    <n v="50"/>
  </r>
  <r>
    <n v="852"/>
    <x v="205"/>
    <s v="CUST852"/>
    <x v="1"/>
    <n v="41"/>
    <x v="2"/>
    <s v="40-50"/>
    <x v="1"/>
    <n v="1"/>
    <n v="300"/>
    <n v="300"/>
  </r>
  <r>
    <n v="853"/>
    <x v="145"/>
    <s v="CUST853"/>
    <x v="0"/>
    <n v="21"/>
    <x v="1"/>
    <s v="20-30"/>
    <x v="0"/>
    <n v="2"/>
    <n v="500"/>
    <n v="1000"/>
  </r>
  <r>
    <n v="854"/>
    <x v="156"/>
    <s v="CUST854"/>
    <x v="0"/>
    <n v="29"/>
    <x v="1"/>
    <s v="20-30"/>
    <x v="1"/>
    <n v="1"/>
    <n v="50"/>
    <n v="50"/>
  </r>
  <r>
    <n v="855"/>
    <x v="152"/>
    <s v="CUST855"/>
    <x v="0"/>
    <n v="54"/>
    <x v="4"/>
    <s v="50-60"/>
    <x v="0"/>
    <n v="1"/>
    <n v="25"/>
    <n v="25"/>
  </r>
  <r>
    <n v="856"/>
    <x v="188"/>
    <s v="CUST856"/>
    <x v="0"/>
    <n v="54"/>
    <x v="4"/>
    <s v="50-60"/>
    <x v="2"/>
    <n v="4"/>
    <n v="30"/>
    <n v="120"/>
  </r>
  <r>
    <n v="857"/>
    <x v="330"/>
    <s v="CUST857"/>
    <x v="0"/>
    <n v="60"/>
    <x v="4"/>
    <s v="50-60"/>
    <x v="2"/>
    <n v="2"/>
    <n v="25"/>
    <n v="50"/>
  </r>
  <r>
    <n v="858"/>
    <x v="331"/>
    <s v="CUST858"/>
    <x v="0"/>
    <n v="23"/>
    <x v="1"/>
    <s v="20-30"/>
    <x v="2"/>
    <n v="2"/>
    <n v="50"/>
    <n v="100"/>
  </r>
  <r>
    <n v="859"/>
    <x v="27"/>
    <s v="CUST859"/>
    <x v="1"/>
    <n v="56"/>
    <x v="4"/>
    <s v="50-60"/>
    <x v="2"/>
    <n v="3"/>
    <n v="500"/>
    <n v="1500"/>
  </r>
  <r>
    <n v="860"/>
    <x v="332"/>
    <s v="CUST860"/>
    <x v="0"/>
    <n v="63"/>
    <x v="3"/>
    <s v="60+"/>
    <x v="1"/>
    <n v="4"/>
    <n v="50"/>
    <n v="200"/>
  </r>
  <r>
    <n v="861"/>
    <x v="15"/>
    <s v="CUST861"/>
    <x v="1"/>
    <n v="41"/>
    <x v="2"/>
    <s v="40-50"/>
    <x v="1"/>
    <n v="3"/>
    <n v="30"/>
    <n v="90"/>
  </r>
  <r>
    <n v="862"/>
    <x v="50"/>
    <s v="CUST862"/>
    <x v="0"/>
    <n v="28"/>
    <x v="1"/>
    <s v="20-30"/>
    <x v="2"/>
    <n v="4"/>
    <n v="300"/>
    <n v="1200"/>
  </r>
  <r>
    <n v="863"/>
    <x v="262"/>
    <s v="CUST863"/>
    <x v="1"/>
    <n v="30"/>
    <x v="1"/>
    <s v="20-30"/>
    <x v="2"/>
    <n v="2"/>
    <n v="25"/>
    <n v="50"/>
  </r>
  <r>
    <n v="864"/>
    <x v="282"/>
    <s v="CUST864"/>
    <x v="1"/>
    <n v="51"/>
    <x v="4"/>
    <s v="50-60"/>
    <x v="2"/>
    <n v="1"/>
    <n v="500"/>
    <n v="500"/>
  </r>
  <r>
    <n v="865"/>
    <x v="333"/>
    <s v="CUST865"/>
    <x v="1"/>
    <n v="42"/>
    <x v="2"/>
    <s v="40-50"/>
    <x v="1"/>
    <n v="1"/>
    <n v="300"/>
    <n v="300"/>
  </r>
  <r>
    <n v="866"/>
    <x v="179"/>
    <s v="CUST866"/>
    <x v="0"/>
    <n v="24"/>
    <x v="1"/>
    <s v="20-30"/>
    <x v="2"/>
    <n v="1"/>
    <n v="50"/>
    <n v="50"/>
  </r>
  <r>
    <n v="867"/>
    <x v="264"/>
    <s v="CUST867"/>
    <x v="0"/>
    <n v="21"/>
    <x v="1"/>
    <s v="20-30"/>
    <x v="2"/>
    <n v="1"/>
    <n v="500"/>
    <n v="500"/>
  </r>
  <r>
    <n v="868"/>
    <x v="237"/>
    <s v="CUST868"/>
    <x v="1"/>
    <n v="25"/>
    <x v="1"/>
    <s v="20-30"/>
    <x v="2"/>
    <n v="1"/>
    <n v="300"/>
    <n v="300"/>
  </r>
  <r>
    <n v="869"/>
    <x v="268"/>
    <s v="CUST869"/>
    <x v="0"/>
    <n v="37"/>
    <x v="0"/>
    <s v="30-40"/>
    <x v="0"/>
    <n v="3"/>
    <n v="500"/>
    <n v="1500"/>
  </r>
  <r>
    <n v="870"/>
    <x v="321"/>
    <s v="CUST870"/>
    <x v="1"/>
    <n v="46"/>
    <x v="2"/>
    <s v="40-50"/>
    <x v="2"/>
    <n v="4"/>
    <n v="30"/>
    <n v="120"/>
  </r>
  <r>
    <n v="871"/>
    <x v="178"/>
    <s v="CUST871"/>
    <x v="0"/>
    <n v="62"/>
    <x v="3"/>
    <s v="60+"/>
    <x v="0"/>
    <n v="2"/>
    <n v="30"/>
    <n v="60"/>
  </r>
  <r>
    <n v="872"/>
    <x v="120"/>
    <s v="CUST872"/>
    <x v="1"/>
    <n v="63"/>
    <x v="3"/>
    <s v="60+"/>
    <x v="0"/>
    <n v="3"/>
    <n v="25"/>
    <n v="75"/>
  </r>
  <r>
    <n v="873"/>
    <x v="136"/>
    <s v="CUST873"/>
    <x v="1"/>
    <n v="27"/>
    <x v="1"/>
    <s v="20-30"/>
    <x v="2"/>
    <n v="4"/>
    <n v="25"/>
    <n v="100"/>
  </r>
  <r>
    <n v="874"/>
    <x v="40"/>
    <s v="CUST874"/>
    <x v="0"/>
    <n v="60"/>
    <x v="4"/>
    <s v="50-60"/>
    <x v="0"/>
    <n v="1"/>
    <n v="30"/>
    <n v="30"/>
  </r>
  <r>
    <n v="875"/>
    <x v="298"/>
    <s v="CUST875"/>
    <x v="1"/>
    <n v="51"/>
    <x v="4"/>
    <s v="50-60"/>
    <x v="2"/>
    <n v="4"/>
    <n v="500"/>
    <n v="2000"/>
  </r>
  <r>
    <n v="876"/>
    <x v="153"/>
    <s v="CUST876"/>
    <x v="0"/>
    <n v="43"/>
    <x v="2"/>
    <s v="40-50"/>
    <x v="1"/>
    <n v="4"/>
    <n v="30"/>
    <n v="120"/>
  </r>
  <r>
    <n v="877"/>
    <x v="171"/>
    <s v="CUST877"/>
    <x v="1"/>
    <n v="58"/>
    <x v="4"/>
    <s v="50-60"/>
    <x v="1"/>
    <n v="1"/>
    <n v="25"/>
    <n v="25"/>
  </r>
  <r>
    <n v="878"/>
    <x v="313"/>
    <s v="CUST878"/>
    <x v="1"/>
    <n v="20"/>
    <x v="5"/>
    <s v="10-20"/>
    <x v="1"/>
    <n v="1"/>
    <n v="30"/>
    <n v="30"/>
  </r>
  <r>
    <n v="879"/>
    <x v="24"/>
    <s v="CUST879"/>
    <x v="0"/>
    <n v="23"/>
    <x v="1"/>
    <s v="20-30"/>
    <x v="1"/>
    <n v="1"/>
    <n v="30"/>
    <n v="30"/>
  </r>
  <r>
    <n v="880"/>
    <x v="63"/>
    <s v="CUST880"/>
    <x v="0"/>
    <n v="22"/>
    <x v="1"/>
    <s v="20-30"/>
    <x v="0"/>
    <n v="2"/>
    <n v="500"/>
    <n v="1000"/>
  </r>
  <r>
    <n v="881"/>
    <x v="79"/>
    <s v="CUST881"/>
    <x v="0"/>
    <n v="22"/>
    <x v="1"/>
    <s v="20-30"/>
    <x v="2"/>
    <n v="1"/>
    <n v="300"/>
    <n v="300"/>
  </r>
  <r>
    <n v="882"/>
    <x v="264"/>
    <s v="CUST882"/>
    <x v="1"/>
    <n v="64"/>
    <x v="3"/>
    <s v="60+"/>
    <x v="2"/>
    <n v="2"/>
    <n v="25"/>
    <n v="50"/>
  </r>
  <r>
    <n v="883"/>
    <x v="119"/>
    <s v="CUST883"/>
    <x v="0"/>
    <n v="40"/>
    <x v="0"/>
    <s v="30-40"/>
    <x v="2"/>
    <n v="1"/>
    <n v="500"/>
    <n v="500"/>
  </r>
  <r>
    <n v="884"/>
    <x v="310"/>
    <s v="CUST884"/>
    <x v="1"/>
    <n v="26"/>
    <x v="1"/>
    <s v="20-30"/>
    <x v="1"/>
    <n v="2"/>
    <n v="30"/>
    <n v="60"/>
  </r>
  <r>
    <n v="885"/>
    <x v="163"/>
    <s v="CUST885"/>
    <x v="1"/>
    <n v="52"/>
    <x v="4"/>
    <s v="50-60"/>
    <x v="1"/>
    <n v="4"/>
    <n v="30"/>
    <n v="120"/>
  </r>
  <r>
    <n v="886"/>
    <x v="55"/>
    <s v="CUST886"/>
    <x v="0"/>
    <n v="37"/>
    <x v="0"/>
    <s v="30-40"/>
    <x v="2"/>
    <n v="3"/>
    <n v="300"/>
    <n v="900"/>
  </r>
  <r>
    <n v="887"/>
    <x v="86"/>
    <s v="CUST887"/>
    <x v="0"/>
    <n v="59"/>
    <x v="4"/>
    <s v="50-60"/>
    <x v="1"/>
    <n v="4"/>
    <n v="25"/>
    <n v="100"/>
  </r>
  <r>
    <n v="888"/>
    <x v="163"/>
    <s v="CUST888"/>
    <x v="1"/>
    <n v="52"/>
    <x v="4"/>
    <s v="50-60"/>
    <x v="2"/>
    <n v="4"/>
    <n v="25"/>
    <n v="100"/>
  </r>
  <r>
    <n v="889"/>
    <x v="45"/>
    <s v="CUST889"/>
    <x v="1"/>
    <n v="35"/>
    <x v="0"/>
    <s v="30-40"/>
    <x v="2"/>
    <n v="1"/>
    <n v="50"/>
    <n v="50"/>
  </r>
  <r>
    <n v="890"/>
    <x v="156"/>
    <s v="CUST890"/>
    <x v="0"/>
    <n v="34"/>
    <x v="0"/>
    <s v="30-40"/>
    <x v="2"/>
    <n v="2"/>
    <n v="25"/>
    <n v="50"/>
  </r>
  <r>
    <n v="891"/>
    <x v="334"/>
    <s v="CUST891"/>
    <x v="0"/>
    <n v="41"/>
    <x v="2"/>
    <s v="40-50"/>
    <x v="2"/>
    <n v="3"/>
    <n v="300"/>
    <n v="900"/>
  </r>
  <r>
    <n v="892"/>
    <x v="55"/>
    <s v="CUST892"/>
    <x v="0"/>
    <n v="20"/>
    <x v="5"/>
    <s v="10-20"/>
    <x v="2"/>
    <n v="1"/>
    <n v="50"/>
    <n v="50"/>
  </r>
  <r>
    <n v="893"/>
    <x v="35"/>
    <s v="CUST893"/>
    <x v="0"/>
    <n v="49"/>
    <x v="2"/>
    <s v="40-50"/>
    <x v="2"/>
    <n v="1"/>
    <n v="50"/>
    <n v="50"/>
  </r>
  <r>
    <n v="894"/>
    <x v="328"/>
    <s v="CUST894"/>
    <x v="0"/>
    <n v="52"/>
    <x v="4"/>
    <s v="50-60"/>
    <x v="2"/>
    <n v="1"/>
    <n v="30"/>
    <n v="30"/>
  </r>
  <r>
    <n v="895"/>
    <x v="247"/>
    <s v="CUST895"/>
    <x v="1"/>
    <n v="55"/>
    <x v="4"/>
    <s v="50-60"/>
    <x v="1"/>
    <n v="4"/>
    <n v="30"/>
    <n v="120"/>
  </r>
  <r>
    <n v="896"/>
    <x v="28"/>
    <s v="CUST896"/>
    <x v="1"/>
    <n v="30"/>
    <x v="1"/>
    <s v="20-30"/>
    <x v="2"/>
    <n v="2"/>
    <n v="25"/>
    <n v="50"/>
  </r>
  <r>
    <n v="897"/>
    <x v="335"/>
    <s v="CUST897"/>
    <x v="1"/>
    <n v="64"/>
    <x v="3"/>
    <s v="60+"/>
    <x v="2"/>
    <n v="2"/>
    <n v="50"/>
    <n v="100"/>
  </r>
  <r>
    <n v="898"/>
    <x v="113"/>
    <s v="CUST898"/>
    <x v="1"/>
    <n v="42"/>
    <x v="2"/>
    <s v="40-50"/>
    <x v="1"/>
    <n v="3"/>
    <n v="30"/>
    <n v="90"/>
  </r>
  <r>
    <n v="899"/>
    <x v="242"/>
    <s v="CUST899"/>
    <x v="0"/>
    <n v="26"/>
    <x v="1"/>
    <s v="20-30"/>
    <x v="1"/>
    <n v="2"/>
    <n v="300"/>
    <n v="600"/>
  </r>
  <r>
    <n v="900"/>
    <x v="62"/>
    <s v="CUST900"/>
    <x v="0"/>
    <n v="21"/>
    <x v="1"/>
    <s v="20-30"/>
    <x v="1"/>
    <n v="2"/>
    <n v="30"/>
    <n v="60"/>
  </r>
  <r>
    <n v="901"/>
    <x v="294"/>
    <s v="CUST901"/>
    <x v="0"/>
    <n v="31"/>
    <x v="0"/>
    <s v="30-40"/>
    <x v="2"/>
    <n v="1"/>
    <n v="30"/>
    <n v="30"/>
  </r>
  <r>
    <n v="902"/>
    <x v="207"/>
    <s v="CUST902"/>
    <x v="1"/>
    <n v="54"/>
    <x v="4"/>
    <s v="50-60"/>
    <x v="0"/>
    <n v="1"/>
    <n v="50"/>
    <n v="50"/>
  </r>
  <r>
    <n v="903"/>
    <x v="60"/>
    <s v="CUST903"/>
    <x v="1"/>
    <n v="51"/>
    <x v="4"/>
    <s v="50-60"/>
    <x v="0"/>
    <n v="4"/>
    <n v="50"/>
    <n v="200"/>
  </r>
  <r>
    <n v="904"/>
    <x v="336"/>
    <s v="CUST904"/>
    <x v="0"/>
    <n v="28"/>
    <x v="1"/>
    <s v="20-30"/>
    <x v="1"/>
    <n v="1"/>
    <n v="500"/>
    <n v="500"/>
  </r>
  <r>
    <n v="905"/>
    <x v="128"/>
    <s v="CUST905"/>
    <x v="0"/>
    <n v="58"/>
    <x v="4"/>
    <s v="50-60"/>
    <x v="0"/>
    <n v="1"/>
    <n v="300"/>
    <n v="300"/>
  </r>
  <r>
    <n v="906"/>
    <x v="234"/>
    <s v="CUST906"/>
    <x v="1"/>
    <n v="20"/>
    <x v="5"/>
    <s v="10-20"/>
    <x v="1"/>
    <n v="1"/>
    <n v="50"/>
    <n v="50"/>
  </r>
  <r>
    <n v="907"/>
    <x v="199"/>
    <s v="CUST907"/>
    <x v="1"/>
    <n v="45"/>
    <x v="2"/>
    <s v="40-50"/>
    <x v="2"/>
    <n v="1"/>
    <n v="25"/>
    <n v="25"/>
  </r>
  <r>
    <n v="908"/>
    <x v="167"/>
    <s v="CUST908"/>
    <x v="0"/>
    <n v="46"/>
    <x v="2"/>
    <s v="40-50"/>
    <x v="0"/>
    <n v="4"/>
    <n v="300"/>
    <n v="1200"/>
  </r>
  <r>
    <n v="909"/>
    <x v="77"/>
    <s v="CUST909"/>
    <x v="0"/>
    <n v="26"/>
    <x v="1"/>
    <s v="20-30"/>
    <x v="2"/>
    <n v="1"/>
    <n v="300"/>
    <n v="300"/>
  </r>
  <r>
    <n v="910"/>
    <x v="149"/>
    <s v="CUST910"/>
    <x v="1"/>
    <n v="20"/>
    <x v="5"/>
    <s v="10-20"/>
    <x v="0"/>
    <n v="3"/>
    <n v="50"/>
    <n v="150"/>
  </r>
  <r>
    <n v="911"/>
    <x v="3"/>
    <s v="CUST911"/>
    <x v="0"/>
    <n v="42"/>
    <x v="2"/>
    <s v="40-50"/>
    <x v="2"/>
    <n v="3"/>
    <n v="300"/>
    <n v="900"/>
  </r>
  <r>
    <n v="912"/>
    <x v="58"/>
    <s v="CUST912"/>
    <x v="0"/>
    <n v="51"/>
    <x v="4"/>
    <s v="50-60"/>
    <x v="0"/>
    <n v="3"/>
    <n v="50"/>
    <n v="150"/>
  </r>
  <r>
    <n v="913"/>
    <x v="185"/>
    <s v="CUST913"/>
    <x v="0"/>
    <n v="29"/>
    <x v="1"/>
    <s v="20-30"/>
    <x v="2"/>
    <n v="3"/>
    <n v="30"/>
    <n v="90"/>
  </r>
  <r>
    <n v="914"/>
    <x v="120"/>
    <s v="CUST914"/>
    <x v="1"/>
    <n v="59"/>
    <x v="4"/>
    <s v="50-60"/>
    <x v="2"/>
    <n v="1"/>
    <n v="500"/>
    <n v="500"/>
  </r>
  <r>
    <n v="915"/>
    <x v="337"/>
    <s v="CUST915"/>
    <x v="1"/>
    <n v="26"/>
    <x v="1"/>
    <s v="20-30"/>
    <x v="0"/>
    <n v="3"/>
    <n v="30"/>
    <n v="90"/>
  </r>
  <r>
    <n v="916"/>
    <x v="32"/>
    <s v="CUST916"/>
    <x v="1"/>
    <n v="32"/>
    <x v="0"/>
    <s v="30-40"/>
    <x v="2"/>
    <n v="1"/>
    <n v="50"/>
    <n v="50"/>
  </r>
  <r>
    <n v="917"/>
    <x v="149"/>
    <s v="CUST917"/>
    <x v="1"/>
    <n v="57"/>
    <x v="4"/>
    <s v="50-60"/>
    <x v="2"/>
    <n v="4"/>
    <n v="50"/>
    <n v="200"/>
  </r>
  <r>
    <n v="918"/>
    <x v="250"/>
    <s v="CUST918"/>
    <x v="1"/>
    <n v="42"/>
    <x v="2"/>
    <s v="40-50"/>
    <x v="2"/>
    <n v="3"/>
    <n v="30"/>
    <n v="90"/>
  </r>
  <r>
    <n v="919"/>
    <x v="331"/>
    <s v="CUST919"/>
    <x v="1"/>
    <n v="22"/>
    <x v="1"/>
    <s v="20-30"/>
    <x v="0"/>
    <n v="2"/>
    <n v="25"/>
    <n v="50"/>
  </r>
  <r>
    <n v="920"/>
    <x v="7"/>
    <s v="CUST920"/>
    <x v="1"/>
    <n v="28"/>
    <x v="1"/>
    <s v="20-30"/>
    <x v="0"/>
    <n v="3"/>
    <n v="25"/>
    <n v="75"/>
  </r>
  <r>
    <n v="921"/>
    <x v="326"/>
    <s v="CUST921"/>
    <x v="0"/>
    <n v="51"/>
    <x v="4"/>
    <s v="50-60"/>
    <x v="2"/>
    <n v="3"/>
    <n v="25"/>
    <n v="75"/>
  </r>
  <r>
    <n v="922"/>
    <x v="338"/>
    <s v="CUST922"/>
    <x v="0"/>
    <n v="41"/>
    <x v="2"/>
    <s v="40-50"/>
    <x v="2"/>
    <n v="1"/>
    <n v="50"/>
    <n v="50"/>
  </r>
  <r>
    <n v="923"/>
    <x v="232"/>
    <s v="CUST923"/>
    <x v="0"/>
    <n v="32"/>
    <x v="0"/>
    <s v="30-40"/>
    <x v="0"/>
    <n v="3"/>
    <n v="300"/>
    <n v="900"/>
  </r>
  <r>
    <n v="924"/>
    <x v="261"/>
    <s v="CUST924"/>
    <x v="0"/>
    <n v="55"/>
    <x v="4"/>
    <s v="50-60"/>
    <x v="0"/>
    <n v="2"/>
    <n v="50"/>
    <n v="100"/>
  </r>
  <r>
    <n v="925"/>
    <x v="339"/>
    <s v="CUST925"/>
    <x v="0"/>
    <n v="25"/>
    <x v="1"/>
    <s v="20-30"/>
    <x v="2"/>
    <n v="1"/>
    <n v="300"/>
    <n v="300"/>
  </r>
  <r>
    <n v="926"/>
    <x v="306"/>
    <s v="CUST926"/>
    <x v="0"/>
    <n v="22"/>
    <x v="1"/>
    <s v="20-30"/>
    <x v="2"/>
    <n v="1"/>
    <n v="30"/>
    <n v="30"/>
  </r>
  <r>
    <n v="927"/>
    <x v="33"/>
    <s v="CUST927"/>
    <x v="0"/>
    <n v="43"/>
    <x v="2"/>
    <s v="40-50"/>
    <x v="2"/>
    <n v="4"/>
    <n v="500"/>
    <n v="2000"/>
  </r>
  <r>
    <n v="928"/>
    <x v="334"/>
    <s v="CUST928"/>
    <x v="1"/>
    <n v="35"/>
    <x v="0"/>
    <s v="30-40"/>
    <x v="1"/>
    <n v="4"/>
    <n v="300"/>
    <n v="1200"/>
  </r>
  <r>
    <n v="929"/>
    <x v="246"/>
    <s v="CUST929"/>
    <x v="1"/>
    <n v="23"/>
    <x v="1"/>
    <s v="20-30"/>
    <x v="0"/>
    <n v="3"/>
    <n v="25"/>
    <n v="75"/>
  </r>
  <r>
    <n v="930"/>
    <x v="318"/>
    <s v="CUST930"/>
    <x v="0"/>
    <n v="54"/>
    <x v="4"/>
    <s v="50-60"/>
    <x v="1"/>
    <n v="4"/>
    <n v="50"/>
    <n v="200"/>
  </r>
  <r>
    <n v="931"/>
    <x v="211"/>
    <s v="CUST931"/>
    <x v="0"/>
    <n v="30"/>
    <x v="1"/>
    <s v="20-30"/>
    <x v="0"/>
    <n v="4"/>
    <n v="30"/>
    <n v="120"/>
  </r>
  <r>
    <n v="932"/>
    <x v="122"/>
    <s v="CUST932"/>
    <x v="1"/>
    <n v="45"/>
    <x v="2"/>
    <s v="40-50"/>
    <x v="0"/>
    <n v="4"/>
    <n v="25"/>
    <n v="100"/>
  </r>
  <r>
    <n v="933"/>
    <x v="89"/>
    <s v="CUST933"/>
    <x v="0"/>
    <n v="22"/>
    <x v="1"/>
    <s v="20-30"/>
    <x v="0"/>
    <n v="1"/>
    <n v="30"/>
    <n v="30"/>
  </r>
  <r>
    <n v="934"/>
    <x v="87"/>
    <s v="CUST934"/>
    <x v="0"/>
    <n v="30"/>
    <x v="1"/>
    <s v="20-30"/>
    <x v="0"/>
    <n v="1"/>
    <n v="500"/>
    <n v="500"/>
  </r>
  <r>
    <n v="935"/>
    <x v="331"/>
    <s v="CUST935"/>
    <x v="1"/>
    <n v="34"/>
    <x v="0"/>
    <s v="30-40"/>
    <x v="0"/>
    <n v="1"/>
    <n v="50"/>
    <n v="50"/>
  </r>
  <r>
    <n v="936"/>
    <x v="227"/>
    <s v="CUST936"/>
    <x v="0"/>
    <n v="57"/>
    <x v="4"/>
    <s v="50-60"/>
    <x v="0"/>
    <n v="4"/>
    <n v="50"/>
    <n v="200"/>
  </r>
  <r>
    <n v="937"/>
    <x v="54"/>
    <s v="CUST937"/>
    <x v="1"/>
    <n v="62"/>
    <x v="3"/>
    <s v="60+"/>
    <x v="0"/>
    <n v="1"/>
    <n v="500"/>
    <n v="500"/>
  </r>
  <r>
    <n v="938"/>
    <x v="292"/>
    <s v="CUST938"/>
    <x v="0"/>
    <n v="49"/>
    <x v="2"/>
    <s v="40-50"/>
    <x v="1"/>
    <n v="4"/>
    <n v="50"/>
    <n v="200"/>
  </r>
  <r>
    <n v="939"/>
    <x v="244"/>
    <s v="CUST939"/>
    <x v="1"/>
    <n v="46"/>
    <x v="2"/>
    <s v="40-50"/>
    <x v="2"/>
    <n v="1"/>
    <n v="300"/>
    <n v="300"/>
  </r>
  <r>
    <n v="940"/>
    <x v="185"/>
    <s v="CUST940"/>
    <x v="1"/>
    <n v="20"/>
    <x v="5"/>
    <s v="10-20"/>
    <x v="2"/>
    <n v="1"/>
    <n v="30"/>
    <n v="30"/>
  </r>
  <r>
    <n v="941"/>
    <x v="309"/>
    <s v="CUST941"/>
    <x v="1"/>
    <n v="57"/>
    <x v="4"/>
    <s v="50-60"/>
    <x v="1"/>
    <n v="2"/>
    <n v="25"/>
    <n v="50"/>
  </r>
  <r>
    <n v="942"/>
    <x v="253"/>
    <s v="CUST942"/>
    <x v="0"/>
    <n v="51"/>
    <x v="4"/>
    <s v="50-60"/>
    <x v="1"/>
    <n v="3"/>
    <n v="500"/>
    <n v="1500"/>
  </r>
  <r>
    <n v="943"/>
    <x v="230"/>
    <s v="CUST943"/>
    <x v="1"/>
    <n v="57"/>
    <x v="4"/>
    <s v="50-60"/>
    <x v="1"/>
    <n v="4"/>
    <n v="300"/>
    <n v="1200"/>
  </r>
  <r>
    <n v="944"/>
    <x v="284"/>
    <s v="CUST944"/>
    <x v="0"/>
    <n v="44"/>
    <x v="2"/>
    <s v="40-50"/>
    <x v="1"/>
    <n v="2"/>
    <n v="25"/>
    <n v="50"/>
  </r>
  <r>
    <n v="945"/>
    <x v="146"/>
    <s v="CUST945"/>
    <x v="0"/>
    <n v="30"/>
    <x v="1"/>
    <s v="20-30"/>
    <x v="0"/>
    <n v="1"/>
    <n v="25"/>
    <n v="25"/>
  </r>
  <r>
    <n v="946"/>
    <x v="193"/>
    <s v="CUST946"/>
    <x v="0"/>
    <n v="62"/>
    <x v="3"/>
    <s v="60+"/>
    <x v="2"/>
    <n v="4"/>
    <n v="500"/>
    <n v="2000"/>
  </r>
  <r>
    <n v="947"/>
    <x v="340"/>
    <s v="CUST947"/>
    <x v="0"/>
    <n v="50"/>
    <x v="2"/>
    <s v="40-50"/>
    <x v="0"/>
    <n v="1"/>
    <n v="300"/>
    <n v="300"/>
  </r>
  <r>
    <n v="948"/>
    <x v="81"/>
    <s v="CUST948"/>
    <x v="1"/>
    <n v="23"/>
    <x v="1"/>
    <s v="20-30"/>
    <x v="2"/>
    <n v="3"/>
    <n v="25"/>
    <n v="75"/>
  </r>
  <r>
    <n v="949"/>
    <x v="341"/>
    <s v="CUST949"/>
    <x v="1"/>
    <n v="41"/>
    <x v="2"/>
    <s v="40-50"/>
    <x v="2"/>
    <n v="2"/>
    <n v="25"/>
    <n v="50"/>
  </r>
  <r>
    <n v="950"/>
    <x v="155"/>
    <s v="CUST950"/>
    <x v="0"/>
    <n v="36"/>
    <x v="0"/>
    <s v="30-40"/>
    <x v="1"/>
    <n v="3"/>
    <n v="300"/>
    <n v="900"/>
  </r>
  <r>
    <n v="951"/>
    <x v="113"/>
    <s v="CUST951"/>
    <x v="0"/>
    <n v="33"/>
    <x v="0"/>
    <s v="30-40"/>
    <x v="0"/>
    <n v="2"/>
    <n v="50"/>
    <n v="100"/>
  </r>
  <r>
    <n v="952"/>
    <x v="52"/>
    <s v="CUST952"/>
    <x v="1"/>
    <n v="57"/>
    <x v="4"/>
    <s v="50-60"/>
    <x v="1"/>
    <n v="1"/>
    <n v="25"/>
    <n v="25"/>
  </r>
  <r>
    <n v="953"/>
    <x v="164"/>
    <s v="CUST953"/>
    <x v="0"/>
    <n v="45"/>
    <x v="2"/>
    <s v="40-50"/>
    <x v="0"/>
    <n v="3"/>
    <n v="30"/>
    <n v="90"/>
  </r>
  <r>
    <n v="954"/>
    <x v="223"/>
    <s v="CUST954"/>
    <x v="1"/>
    <n v="50"/>
    <x v="2"/>
    <s v="40-50"/>
    <x v="2"/>
    <n v="3"/>
    <n v="300"/>
    <n v="900"/>
  </r>
  <r>
    <n v="955"/>
    <x v="37"/>
    <s v="CUST955"/>
    <x v="0"/>
    <n v="58"/>
    <x v="4"/>
    <s v="50-60"/>
    <x v="1"/>
    <n v="1"/>
    <n v="25"/>
    <n v="25"/>
  </r>
  <r>
    <n v="956"/>
    <x v="304"/>
    <s v="CUST956"/>
    <x v="0"/>
    <n v="30"/>
    <x v="1"/>
    <s v="20-30"/>
    <x v="1"/>
    <n v="3"/>
    <n v="500"/>
    <n v="1500"/>
  </r>
  <r>
    <n v="957"/>
    <x v="196"/>
    <s v="CUST957"/>
    <x v="1"/>
    <n v="60"/>
    <x v="4"/>
    <s v="50-60"/>
    <x v="2"/>
    <n v="4"/>
    <n v="30"/>
    <n v="120"/>
  </r>
  <r>
    <n v="958"/>
    <x v="132"/>
    <s v="CUST958"/>
    <x v="0"/>
    <n v="62"/>
    <x v="3"/>
    <s v="60+"/>
    <x v="2"/>
    <n v="2"/>
    <n v="25"/>
    <n v="50"/>
  </r>
  <r>
    <n v="959"/>
    <x v="28"/>
    <s v="CUST959"/>
    <x v="1"/>
    <n v="42"/>
    <x v="2"/>
    <s v="40-50"/>
    <x v="2"/>
    <n v="2"/>
    <n v="30"/>
    <n v="60"/>
  </r>
  <r>
    <n v="960"/>
    <x v="102"/>
    <s v="CUST960"/>
    <x v="0"/>
    <n v="59"/>
    <x v="4"/>
    <s v="50-60"/>
    <x v="1"/>
    <n v="2"/>
    <n v="30"/>
    <n v="60"/>
  </r>
  <r>
    <n v="961"/>
    <x v="264"/>
    <s v="CUST961"/>
    <x v="0"/>
    <n v="53"/>
    <x v="4"/>
    <s v="50-60"/>
    <x v="0"/>
    <n v="4"/>
    <n v="50"/>
    <n v="200"/>
  </r>
  <r>
    <n v="962"/>
    <x v="218"/>
    <s v="CUST962"/>
    <x v="0"/>
    <n v="44"/>
    <x v="2"/>
    <s v="40-50"/>
    <x v="1"/>
    <n v="2"/>
    <n v="30"/>
    <n v="60"/>
  </r>
  <r>
    <n v="963"/>
    <x v="220"/>
    <s v="CUST963"/>
    <x v="1"/>
    <n v="55"/>
    <x v="4"/>
    <s v="50-60"/>
    <x v="0"/>
    <n v="1"/>
    <n v="50"/>
    <n v="50"/>
  </r>
  <r>
    <n v="964"/>
    <x v="169"/>
    <s v="CUST964"/>
    <x v="0"/>
    <n v="24"/>
    <x v="1"/>
    <s v="20-30"/>
    <x v="1"/>
    <n v="3"/>
    <n v="300"/>
    <n v="900"/>
  </r>
  <r>
    <n v="965"/>
    <x v="289"/>
    <s v="CUST965"/>
    <x v="0"/>
    <n v="22"/>
    <x v="1"/>
    <s v="20-30"/>
    <x v="1"/>
    <n v="4"/>
    <n v="50"/>
    <n v="200"/>
  </r>
  <r>
    <n v="966"/>
    <x v="189"/>
    <s v="CUST966"/>
    <x v="0"/>
    <n v="60"/>
    <x v="4"/>
    <s v="50-60"/>
    <x v="2"/>
    <n v="2"/>
    <n v="500"/>
    <n v="1000"/>
  </r>
  <r>
    <n v="967"/>
    <x v="342"/>
    <s v="CUST967"/>
    <x v="0"/>
    <n v="62"/>
    <x v="3"/>
    <s v="60+"/>
    <x v="0"/>
    <n v="1"/>
    <n v="25"/>
    <n v="25"/>
  </r>
  <r>
    <n v="968"/>
    <x v="131"/>
    <s v="CUST968"/>
    <x v="1"/>
    <n v="48"/>
    <x v="2"/>
    <s v="40-50"/>
    <x v="1"/>
    <n v="3"/>
    <n v="300"/>
    <n v="900"/>
  </r>
  <r>
    <n v="969"/>
    <x v="90"/>
    <s v="CUST969"/>
    <x v="1"/>
    <n v="40"/>
    <x v="0"/>
    <s v="30-40"/>
    <x v="1"/>
    <n v="3"/>
    <n v="300"/>
    <n v="900"/>
  </r>
  <r>
    <n v="970"/>
    <x v="42"/>
    <s v="CUST970"/>
    <x v="0"/>
    <n v="59"/>
    <x v="4"/>
    <s v="50-60"/>
    <x v="2"/>
    <n v="4"/>
    <n v="500"/>
    <n v="2000"/>
  </r>
  <r>
    <n v="971"/>
    <x v="59"/>
    <s v="CUST971"/>
    <x v="1"/>
    <n v="27"/>
    <x v="1"/>
    <s v="20-30"/>
    <x v="2"/>
    <n v="4"/>
    <n v="50"/>
    <n v="200"/>
  </r>
  <r>
    <n v="972"/>
    <x v="213"/>
    <s v="CUST972"/>
    <x v="0"/>
    <n v="49"/>
    <x v="2"/>
    <s v="40-50"/>
    <x v="0"/>
    <n v="4"/>
    <n v="25"/>
    <n v="100"/>
  </r>
  <r>
    <n v="973"/>
    <x v="125"/>
    <s v="CUST973"/>
    <x v="0"/>
    <n v="60"/>
    <x v="4"/>
    <s v="50-60"/>
    <x v="1"/>
    <n v="1"/>
    <n v="50"/>
    <n v="50"/>
  </r>
  <r>
    <n v="974"/>
    <x v="143"/>
    <s v="CUST974"/>
    <x v="0"/>
    <n v="47"/>
    <x v="2"/>
    <s v="40-50"/>
    <x v="0"/>
    <n v="1"/>
    <n v="30"/>
    <n v="30"/>
  </r>
  <r>
    <n v="975"/>
    <x v="343"/>
    <s v="CUST975"/>
    <x v="1"/>
    <n v="56"/>
    <x v="4"/>
    <s v="50-60"/>
    <x v="1"/>
    <n v="4"/>
    <n v="50"/>
    <n v="200"/>
  </r>
  <r>
    <n v="976"/>
    <x v="49"/>
    <s v="CUST976"/>
    <x v="1"/>
    <n v="48"/>
    <x v="2"/>
    <s v="40-50"/>
    <x v="0"/>
    <n v="2"/>
    <n v="300"/>
    <n v="600"/>
  </r>
  <r>
    <n v="977"/>
    <x v="195"/>
    <s v="CUST977"/>
    <x v="1"/>
    <n v="35"/>
    <x v="0"/>
    <s v="30-40"/>
    <x v="2"/>
    <n v="3"/>
    <n v="25"/>
    <n v="75"/>
  </r>
  <r>
    <n v="978"/>
    <x v="125"/>
    <s v="CUST978"/>
    <x v="1"/>
    <n v="53"/>
    <x v="4"/>
    <s v="50-60"/>
    <x v="1"/>
    <n v="3"/>
    <n v="50"/>
    <n v="150"/>
  </r>
  <r>
    <n v="979"/>
    <x v="126"/>
    <s v="CUST979"/>
    <x v="1"/>
    <n v="19"/>
    <x v="5"/>
    <s v="10-20"/>
    <x v="0"/>
    <n v="1"/>
    <n v="25"/>
    <n v="25"/>
  </r>
  <r>
    <n v="980"/>
    <x v="277"/>
    <s v="CUST980"/>
    <x v="1"/>
    <n v="31"/>
    <x v="0"/>
    <s v="30-40"/>
    <x v="2"/>
    <n v="3"/>
    <n v="25"/>
    <n v="75"/>
  </r>
  <r>
    <n v="981"/>
    <x v="304"/>
    <s v="CUST981"/>
    <x v="1"/>
    <n v="30"/>
    <x v="1"/>
    <s v="20-30"/>
    <x v="2"/>
    <n v="2"/>
    <n v="30"/>
    <n v="60"/>
  </r>
  <r>
    <n v="982"/>
    <x v="80"/>
    <s v="CUST982"/>
    <x v="1"/>
    <n v="46"/>
    <x v="2"/>
    <s v="40-50"/>
    <x v="0"/>
    <n v="3"/>
    <n v="30"/>
    <n v="90"/>
  </r>
  <r>
    <n v="983"/>
    <x v="215"/>
    <s v="CUST983"/>
    <x v="1"/>
    <n v="29"/>
    <x v="1"/>
    <s v="20-30"/>
    <x v="1"/>
    <n v="1"/>
    <n v="300"/>
    <n v="300"/>
  </r>
  <r>
    <n v="984"/>
    <x v="261"/>
    <s v="CUST984"/>
    <x v="0"/>
    <n v="56"/>
    <x v="4"/>
    <s v="50-60"/>
    <x v="1"/>
    <n v="1"/>
    <n v="500"/>
    <n v="500"/>
  </r>
  <r>
    <n v="985"/>
    <x v="337"/>
    <s v="CUST985"/>
    <x v="1"/>
    <n v="19"/>
    <x v="5"/>
    <s v="10-20"/>
    <x v="2"/>
    <n v="2"/>
    <n v="25"/>
    <n v="50"/>
  </r>
  <r>
    <n v="986"/>
    <x v="13"/>
    <s v="CUST986"/>
    <x v="1"/>
    <n v="49"/>
    <x v="2"/>
    <s v="40-50"/>
    <x v="1"/>
    <n v="2"/>
    <n v="500"/>
    <n v="1000"/>
  </r>
  <r>
    <n v="987"/>
    <x v="310"/>
    <s v="CUST987"/>
    <x v="1"/>
    <n v="30"/>
    <x v="1"/>
    <s v="20-30"/>
    <x v="1"/>
    <n v="3"/>
    <n v="300"/>
    <n v="900"/>
  </r>
  <r>
    <n v="988"/>
    <x v="344"/>
    <s v="CUST988"/>
    <x v="1"/>
    <n v="63"/>
    <x v="3"/>
    <s v="60+"/>
    <x v="1"/>
    <n v="3"/>
    <n v="25"/>
    <n v="75"/>
  </r>
  <r>
    <n v="989"/>
    <x v="251"/>
    <s v="CUST989"/>
    <x v="1"/>
    <n v="44"/>
    <x v="2"/>
    <s v="40-50"/>
    <x v="2"/>
    <n v="1"/>
    <n v="25"/>
    <n v="25"/>
  </r>
  <r>
    <n v="990"/>
    <x v="242"/>
    <s v="CUST990"/>
    <x v="1"/>
    <n v="58"/>
    <x v="4"/>
    <s v="50-60"/>
    <x v="0"/>
    <n v="2"/>
    <n v="500"/>
    <n v="1000"/>
  </r>
  <r>
    <n v="991"/>
    <x v="24"/>
    <s v="CUST991"/>
    <x v="1"/>
    <n v="34"/>
    <x v="0"/>
    <s v="30-40"/>
    <x v="1"/>
    <n v="2"/>
    <n v="50"/>
    <n v="100"/>
  </r>
  <r>
    <n v="992"/>
    <x v="63"/>
    <s v="CUST992"/>
    <x v="1"/>
    <n v="57"/>
    <x v="4"/>
    <s v="50-60"/>
    <x v="2"/>
    <n v="2"/>
    <n v="30"/>
    <n v="60"/>
  </r>
  <r>
    <n v="993"/>
    <x v="74"/>
    <s v="CUST993"/>
    <x v="1"/>
    <n v="48"/>
    <x v="2"/>
    <s v="40-50"/>
    <x v="2"/>
    <n v="3"/>
    <n v="50"/>
    <n v="150"/>
  </r>
  <r>
    <n v="994"/>
    <x v="244"/>
    <s v="CUST994"/>
    <x v="1"/>
    <n v="51"/>
    <x v="4"/>
    <s v="50-60"/>
    <x v="0"/>
    <n v="2"/>
    <n v="500"/>
    <n v="1000"/>
  </r>
  <r>
    <n v="995"/>
    <x v="17"/>
    <s v="CUST995"/>
    <x v="1"/>
    <n v="41"/>
    <x v="2"/>
    <s v="40-50"/>
    <x v="1"/>
    <n v="1"/>
    <n v="30"/>
    <n v="30"/>
  </r>
  <r>
    <n v="996"/>
    <x v="42"/>
    <s v="CUST996"/>
    <x v="0"/>
    <n v="62"/>
    <x v="3"/>
    <s v="60+"/>
    <x v="1"/>
    <n v="1"/>
    <n v="50"/>
    <n v="50"/>
  </r>
  <r>
    <n v="997"/>
    <x v="131"/>
    <s v="CUST997"/>
    <x v="0"/>
    <n v="52"/>
    <x v="4"/>
    <s v="50-60"/>
    <x v="0"/>
    <n v="3"/>
    <n v="30"/>
    <n v="90"/>
  </r>
  <r>
    <n v="998"/>
    <x v="28"/>
    <s v="CUST998"/>
    <x v="1"/>
    <n v="23"/>
    <x v="1"/>
    <s v="20-30"/>
    <x v="0"/>
    <n v="4"/>
    <n v="25"/>
    <n v="100"/>
  </r>
  <r>
    <n v="999"/>
    <x v="59"/>
    <s v="CUST999"/>
    <x v="1"/>
    <n v="36"/>
    <x v="0"/>
    <s v="30-40"/>
    <x v="2"/>
    <n v="3"/>
    <n v="50"/>
    <n v="150"/>
  </r>
  <r>
    <n v="1000"/>
    <x v="22"/>
    <s v="CUST1000"/>
    <x v="0"/>
    <n v="47"/>
    <x v="2"/>
    <s v="40-50"/>
    <x v="2"/>
    <n v="4"/>
    <n v="3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740F0A-E644-42A3-B2A7-B39C8A2A608A}" name="TablaDinámica9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M172:Q180" firstHeaderRow="1" firstDataRow="2" firstDataCol="1"/>
  <pivotFields count="14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7">
        <item x="3"/>
        <item x="4"/>
        <item x="2"/>
        <item x="0"/>
        <item x="1"/>
        <item x="5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numFmtId="164" showAll="0"/>
    <pivotField numFmtId="4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a de Quantit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24D071-A174-4352-A82C-3F7976252E0B}" name="TablaDinámica1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V9:W241" firstHeaderRow="1" firstDataRow="1" firstDataCol="1"/>
  <pivotFields count="10">
    <pivotField showAll="0"/>
    <pivotField numFmtId="14" showAll="0"/>
    <pivotField axis="axisRow" showAll="0">
      <items count="2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44" showAll="0"/>
  </pivotFields>
  <rowFields count="1">
    <field x="2"/>
  </rowFields>
  <rowItems count="2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 t="grand">
      <x/>
    </i>
  </rowItems>
  <colItems count="1">
    <i/>
  </colItems>
  <dataFields count="1">
    <dataField name="Suma de Total Amount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146A2-385F-4A51-BBEA-BABB26969865}" name="TablaDiná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Q22:R25" firstHeaderRow="1" firstDataRow="1" firstDataCol="1"/>
  <pivotFields count="14">
    <pivotField dataField="1"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4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2">
    <field x="13"/>
    <field x="11"/>
  </rowFields>
  <rowItems count="3">
    <i>
      <x v="1"/>
    </i>
    <i>
      <x v="2"/>
    </i>
    <i t="grand">
      <x/>
    </i>
  </rowItems>
  <colItems count="1">
    <i/>
  </colItems>
  <dataFields count="1">
    <dataField name="Suma de Transaction 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DE7B92-DA81-4035-935C-DB518EDE1B39}" name="TablaDinámica4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rowHeaderCaption="Age">
  <location ref="C4:D1005" firstHeaderRow="1" firstDataRow="1" firstDataCol="1"/>
  <pivotFields count="14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Items count="1">
    <i/>
  </colItems>
  <dataFields count="1">
    <dataField name="Suma de Total Amount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CBEC89-1DBD-498D-8B25-B080BBDD9190}" name="TablaDiná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5">
  <location ref="S35:T48" firstHeaderRow="1" firstDataRow="1" firstDataCol="1"/>
  <pivotFields count="14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44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Total Amount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A2A77B-EB1C-49BB-BE7A-183A8524060F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rowHeaderCaption="Age">
  <location ref="D220:H228" firstHeaderRow="1" firstDataRow="2" firstDataCol="1"/>
  <pivotFields count="14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showAll="0">
      <items count="48">
        <item x="18"/>
        <item x="14"/>
        <item x="29"/>
        <item x="34"/>
        <item x="11"/>
        <item x="9"/>
        <item x="46"/>
        <item x="36"/>
        <item x="1"/>
        <item x="15"/>
        <item x="20"/>
        <item x="38"/>
        <item x="4"/>
        <item x="33"/>
        <item x="40"/>
        <item x="44"/>
        <item x="0"/>
        <item x="10"/>
        <item x="32"/>
        <item x="3"/>
        <item x="21"/>
        <item x="23"/>
        <item x="30"/>
        <item x="41"/>
        <item x="13"/>
        <item x="22"/>
        <item x="24"/>
        <item x="5"/>
        <item x="6"/>
        <item x="16"/>
        <item x="27"/>
        <item x="19"/>
        <item x="2"/>
        <item x="25"/>
        <item x="8"/>
        <item x="45"/>
        <item x="31"/>
        <item x="28"/>
        <item x="37"/>
        <item x="35"/>
        <item x="26"/>
        <item x="42"/>
        <item x="43"/>
        <item x="39"/>
        <item x="17"/>
        <item x="7"/>
        <item x="12"/>
        <item t="default"/>
      </items>
    </pivotField>
    <pivotField axis="axisRow" showAll="0">
      <items count="7">
        <item x="5"/>
        <item x="1"/>
        <item x="0"/>
        <item x="2"/>
        <item x="4"/>
        <item x="3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numFmtId="164" showAll="0"/>
    <pivotField numFmtId="44" showAll="0"/>
    <pivotField showAll="0"/>
    <pivotField showAll="0"/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a de Quantit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E95B30-FB0D-4115-B110-9EF2B72E86D5}" name="TablaDinámica1" cacheId="0" applyNumberFormats="0" applyBorderFormats="0" applyFontFormats="0" applyPatternFormats="0" applyAlignmentFormats="0" applyWidthHeightFormats="1" dataCaption="Valores" grandTotalCaption="Total" updatedVersion="8" minRefreshableVersion="3" showDrill="0" useAutoFormatting="1" itemPrintTitles="1" createdVersion="8" indent="0" showHeaders="0" compact="0" compactData="0" multipleFieldFilters="0">
  <location ref="F198:I203" firstHeaderRow="1" firstDataRow="2" firstDataCol="1"/>
  <pivotFields count="14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 " fld="8" baseField="7" baseItem="0"/>
  </dataFields>
  <pivotTableStyleInfo name="PivotStyleLight16"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A42E1-3376-41E6-A1B6-CF6A30FDA4D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showHeaders="0" multipleFieldFilters="0">
  <location ref="A3:E7" firstHeaderRow="1" firstDataRow="2" firstDataCol="1"/>
  <pivotFields count="14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numFmtId="164" showAll="0"/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Total Amount.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D66DF-53AC-4115-8E3F-33ED4DC25B90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4">
  <location ref="J25:K29" firstHeaderRow="1" firstDataRow="1" firstDataCol="1"/>
  <pivotFields count="14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numFmtId="164" showAll="0"/>
    <pivotField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Price per Unit" fld="9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631F8F-1411-4C4F-AFFD-EA6F13151647}" name="TablaDinámica2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T18:U25" firstHeaderRow="1" firstDataRow="1" firstDataCol="1"/>
  <pivotFields count="14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showAll="0">
      <items count="48">
        <item x="18"/>
        <item x="14"/>
        <item x="29"/>
        <item x="34"/>
        <item x="11"/>
        <item x="9"/>
        <item x="46"/>
        <item x="36"/>
        <item x="1"/>
        <item x="15"/>
        <item x="20"/>
        <item x="38"/>
        <item x="4"/>
        <item x="33"/>
        <item x="40"/>
        <item x="44"/>
        <item x="0"/>
        <item x="10"/>
        <item x="32"/>
        <item x="3"/>
        <item x="21"/>
        <item x="23"/>
        <item x="30"/>
        <item x="41"/>
        <item x="13"/>
        <item x="22"/>
        <item x="24"/>
        <item x="5"/>
        <item x="6"/>
        <item x="16"/>
        <item x="27"/>
        <item x="19"/>
        <item x="2"/>
        <item x="25"/>
        <item x="8"/>
        <item x="45"/>
        <item x="31"/>
        <item x="28"/>
        <item x="37"/>
        <item x="35"/>
        <item x="26"/>
        <item x="42"/>
        <item x="43"/>
        <item x="39"/>
        <item x="17"/>
        <item x="7"/>
        <item x="12"/>
        <item t="default"/>
      </items>
    </pivotField>
    <pivotField axis="axisRow" showAll="0">
      <items count="7">
        <item x="5"/>
        <item x="1"/>
        <item x="0"/>
        <item x="2"/>
        <item x="4"/>
        <item x="3"/>
        <item t="default"/>
      </items>
    </pivotField>
    <pivotField showAll="0"/>
    <pivotField showAll="0"/>
    <pivotField dataField="1" showAll="0"/>
    <pivotField numFmtId="164" showAll="0"/>
    <pivotField numFmtId="44" showAll="0"/>
    <pivotField showAll="0"/>
    <pivotField showAll="0"/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Quantit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659DE4-65A6-4EE1-B8DA-AB6D6ABC54DF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8">
  <location ref="A9:B13" firstHeaderRow="1" firstDataRow="1" firstDataCol="1"/>
  <pivotFields count="14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164" showAll="0"/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vendido" fld="10" baseField="5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B1B0A7-A58A-45F8-ABD1-0A5AC81B3233}" name="TablaDinámica8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M164:Q168" firstHeaderRow="1" firstDataRow="2" firstDataCol="1"/>
  <pivotFields count="14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7">
        <item x="3"/>
        <item x="4"/>
        <item x="2"/>
        <item x="0"/>
        <item x="1"/>
        <item x="5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numFmtId="164" showAll="0"/>
    <pivotField numFmtId="4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a de Quantit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F356B-73B7-4910-A159-A959EFCC4B2B}" name="TablaDinámica4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multipleFieldFilters="0">
  <location ref="J16:K19" firstHeaderRow="1" firstDataRow="1" firstDataCol="1"/>
  <pivotFields count="14">
    <pivotField dataField="1"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164" showAll="0"/>
    <pivotField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Cantidad vendido" fld="0" baseField="5" baseItem="0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6C82C5-D295-4877-9F32-6B26086787F4}" name="TablaDinámica3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rowHeaderCaption="Age">
  <location ref="O43:P1044" firstHeaderRow="1" firstDataRow="1" firstDataCol="1"/>
  <pivotFields count="14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Items count="1">
    <i/>
  </colItems>
  <dataFields count="1">
    <dataField name="Suma de Total Amount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C35D9E-7CFE-497B-A31B-B6CACDBC3CFE}" name="TablaDinámica14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multipleFieldFilters="0" chartFormat="18" rowHeaderCaption="Age">
  <location ref="A60:B67" firstHeaderRow="1" firstDataRow="1" firstDataCol="1"/>
  <pivotFields count="14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showAll="0"/>
    <pivotField showAll="0"/>
    <pivotField axis="axisRow" showAll="0" sortType="ascending">
      <items count="8">
        <item m="1" x="6"/>
        <item x="5"/>
        <item x="1"/>
        <item x="0"/>
        <item x="2"/>
        <item x="4"/>
        <item x="3"/>
        <item t="default"/>
      </items>
    </pivotField>
    <pivotField showAll="0"/>
    <pivotField showAll="0"/>
    <pivotField numFmtId="164" showAll="0"/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Total Amount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0A221-58EE-4FDA-9F7E-3E2D1593E4BC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5">
  <location ref="A31:B34" firstHeaderRow="1" firstDataRow="1" firstDataCol="1"/>
  <pivotFields count="14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numFmtId="164" showAll="0"/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a de Total Amount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A03AE2-05B0-450B-801C-60A9C03DB781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O4:R9" firstHeaderRow="1" firstDataRow="2" firstDataCol="1"/>
  <pivotFields count="14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numFmtId="164" showAll="0"/>
    <pivotField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Total Quantity" fld="8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8C628-8B03-4808-8AA8-6DF413DC9E72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21:B24" firstHeaderRow="1" firstDataRow="1" firstDataCol="1"/>
  <pivotFields count="14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Total vendido" fld="10" baseField="5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468B9-FCC3-4C9B-A1D4-A17A28DC063C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J4:K8" firstHeaderRow="1" firstDataRow="1" firstDataCol="1"/>
  <pivotFields count="14">
    <pivotField dataField="1"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164" showAll="0"/>
    <pivotField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orcentaje" fld="0" subtotal="count" showDataAs="percentOfCol" baseField="5" baseItem="0" numFmtId="10"/>
  </dataFields>
  <formats count="2">
    <format dxfId="4">
      <pivotArea outline="0" collapsedLevelsAreSubtotals="1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97C745-1DE5-4166-9DEA-B80550FDD7A9}" name="TablaDiná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7" rowHeaderCaption="Age">
  <location ref="A48:B55" firstHeaderRow="1" firstDataRow="1" firstDataCol="1"/>
  <pivotFields count="14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showAll="0"/>
    <pivotField showAll="0"/>
    <pivotField axis="axisRow" showAll="0">
      <items count="8">
        <item m="1" x="6"/>
        <item x="1"/>
        <item x="0"/>
        <item x="2"/>
        <item x="4"/>
        <item x="3"/>
        <item x="5"/>
        <item t="default"/>
      </items>
    </pivotField>
    <pivotField showAll="0"/>
    <pivotField showAll="0"/>
    <pivotField numFmtId="164" showAll="0"/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Total Amount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116710-26C1-43A9-8050-8B1EABE22469}" name="TablaDinámica7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M148:N152" firstHeaderRow="1" firstDataRow="1" firstDataCol="1"/>
  <pivotFields count="14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>
      <items count="7">
        <item x="3"/>
        <item x="4"/>
        <item x="2"/>
        <item x="0"/>
        <item x="1"/>
        <item x="5"/>
        <item t="default"/>
      </items>
    </pivotField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numFmtId="4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7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Suma de Price per Unit" fld="9" baseField="0" baseItem="0" numFmtId="164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A31402-15BE-4854-99AC-B19C8E599FB3}" name="TablaDinámica6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M133:N140" firstHeaderRow="1" firstDataRow="1" firstDataCol="1"/>
  <pivotFields count="14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Row" showAll="0" sortType="descending">
      <items count="7">
        <item x="3"/>
        <item x="4"/>
        <item x="2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">
        <item x="0"/>
        <item x="1"/>
        <item x="2"/>
        <item t="default"/>
      </items>
    </pivotField>
    <pivotField dataField="1" showAll="0"/>
    <pivotField numFmtId="164" showAll="0"/>
    <pivotField numFmtId="4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7">
    <i>
      <x v="1"/>
    </i>
    <i>
      <x v="2"/>
    </i>
    <i>
      <x v="4"/>
    </i>
    <i>
      <x v="3"/>
    </i>
    <i>
      <x/>
    </i>
    <i>
      <x v="5"/>
    </i>
    <i t="grand">
      <x/>
    </i>
  </rowItems>
  <colItems count="1">
    <i/>
  </colItems>
  <dataFields count="1">
    <dataField name="Suma de Quantity" fld="8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412FB-D18F-4E3F-8CE3-1DC3C0A0445A}" name="TablaDinámica5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M116:N123" firstHeaderRow="1" firstDataRow="1" firstDataCol="1"/>
  <pivotFields count="14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7">
        <item x="5"/>
        <item x="1"/>
        <item x="0"/>
        <item x="2"/>
        <item x="4"/>
        <item x="3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numFmtId="164" showAll="0"/>
    <pivotField dataField="1" numFmtId="4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Total Amount" fld="10" baseField="0" baseItem="0" numFmtId="4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85AF4-200E-41E6-8122-D1C4B02E1584}" name="TablaDinámica4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M95:N111" firstHeaderRow="1" firstDataRow="1" firstDataCol="1"/>
  <pivotFields count="14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numFmtId="164" showAll="0"/>
    <pivotField dataField="1" numFmtId="4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13"/>
    <field x="11"/>
  </rowFields>
  <rowItems count="1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t="grand">
      <x/>
    </i>
  </rowItems>
  <colItems count="1">
    <i/>
  </colItems>
  <dataFields count="1">
    <dataField name="Suma de Total Amount" fld="10" baseField="0" baseItem="0" numFmtId="4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141F2-D389-42B4-A8BD-6713ECD1EF90}" name="TablaDinámica3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M73:N76" firstHeaderRow="1" firstDataRow="1" firstDataCol="1"/>
  <pivotFields count="14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numFmtId="164" showAll="0"/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a de Total Amount" fld="10" baseField="0" baseItem="0" numFmtId="4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13DDD2-F5A1-434A-839A-2C9BB8A73DC9}" name="TablaDiná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M50:N54" firstHeaderRow="1" firstDataRow="1" firstDataCol="1"/>
  <pivotFields count="14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164" showAll="0"/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Total Amount" fld="10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A74D1-C2D2-4363-BFD8-A736CB90F98D}" name="TablaDinámica2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4" rowHeaderCaption="Age">
  <location ref="P3:Q10" firstHeaderRow="1" firstDataRow="1" firstDataCol="1"/>
  <pivotFields count="14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dataField="1" showAll="0"/>
    <pivotField showAll="0"/>
    <pivotField showAll="0"/>
    <pivotField showAll="0"/>
    <pivotField axis="axisRow" showAll="0" sortType="descending">
      <items count="8">
        <item x="3"/>
        <item x="4"/>
        <item x="2"/>
        <item x="0"/>
        <item x="1"/>
        <item x="5"/>
        <item m="1" x="6"/>
        <item t="default"/>
      </items>
    </pivotField>
    <pivotField showAll="0"/>
    <pivotField showAll="0"/>
    <pivotField numFmtId="164" showAll="0"/>
    <pivotField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Customer 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D283B96-42AA-45EC-874B-40993E488E83}" autoFormatId="16" applyNumberFormats="0" applyBorderFormats="0" applyFontFormats="0" applyPatternFormats="0" applyAlignmentFormats="0" applyWidthHeightFormats="0">
  <queryTableRefresh nextId="12">
    <queryTableFields count="11">
      <queryTableField id="1" name="Transaction ID" tableColumnId="1"/>
      <queryTableField id="2" name="Date" tableColumnId="2"/>
      <queryTableField id="3" name="Customer ID" tableColumnId="3"/>
      <queryTableField id="4" name="Gender" tableColumnId="4"/>
      <queryTableField id="5" name="Age" tableColumnId="5"/>
      <queryTableField id="10" dataBound="0" tableColumnId="11"/>
      <queryTableField id="11" dataBound="0" tableColumnId="12"/>
      <queryTableField id="6" name="Product Category" tableColumnId="6"/>
      <queryTableField id="7" name="Quantity" tableColumnId="7"/>
      <queryTableField id="8" name="Price per Unit" tableColumnId="8"/>
      <queryTableField id="9" name="Total Amount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80496CFF-F0A5-47D1-BD46-509726B7CF3C}" autoFormatId="16" applyNumberFormats="0" applyBorderFormats="0" applyFontFormats="0" applyPatternFormats="0" applyAlignmentFormats="0" applyWidthHeightFormats="0">
  <queryTableRefresh nextId="12">
    <queryTableFields count="11">
      <queryTableField id="1" name="Transaction ID" tableColumnId="1"/>
      <queryTableField id="2" name="Date" tableColumnId="2"/>
      <queryTableField id="3" name="Customer ID" tableColumnId="3"/>
      <queryTableField id="4" name="Gender" tableColumnId="4"/>
      <queryTableField id="5" name="Age" tableColumnId="5"/>
      <queryTableField id="10" dataBound="0" tableColumnId="11"/>
      <queryTableField id="11" dataBound="0" tableColumnId="12"/>
      <queryTableField id="6" name="Product Category" tableColumnId="6"/>
      <queryTableField id="7" name="Quantity" tableColumnId="7"/>
      <queryTableField id="8" name="Price per Unit" tableColumnId="8"/>
      <queryTableField id="9" name="Total Amount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B94163-09C6-4CDD-8B9B-DF84535D5BD7}" name="retail_sales_dataset__2" displayName="retail_sales_dataset__2" ref="A1:K1001" tableType="queryTable" totalsRowShown="0">
  <autoFilter ref="A1:K1001" xr:uid="{2DB94163-09C6-4CDD-8B9B-DF84535D5BD7}"/>
  <tableColumns count="11">
    <tableColumn id="1" xr3:uid="{BE3FD6D7-DF57-48E2-934D-D681AAC786C2}" uniqueName="1" name="Transaction ID" queryTableFieldId="1"/>
    <tableColumn id="2" xr3:uid="{D2B1A5B1-063C-48BB-B62E-EFC1AC573A61}" uniqueName="2" name="Date" queryTableFieldId="2" dataDxfId="18"/>
    <tableColumn id="3" xr3:uid="{5E396647-9585-4B80-9756-D2DE86DD1CA0}" uniqueName="3" name="Customer ID" queryTableFieldId="3" dataDxfId="17"/>
    <tableColumn id="4" xr3:uid="{5877EAF7-D1CF-49F8-8136-C46CA7DCADF5}" uniqueName="4" name="Gender" queryTableFieldId="4" dataDxfId="16"/>
    <tableColumn id="5" xr3:uid="{F523144D-51D3-4EDB-B6C4-C9D5E991C0FC}" uniqueName="5" name="Age" queryTableFieldId="5"/>
    <tableColumn id="11" xr3:uid="{2AC72A5B-F60F-4AD8-90AB-37DB7C19EAB0}" uniqueName="11" name="Age Group" queryTableFieldId="10" dataDxfId="15">
      <calculatedColumnFormula>IF(E2&lt;=20,"10-20",
IF(E2&lt;=30,"20-30",
IF(E2&lt;=40,"30-40",
IF(E2&lt;=50,"40-50",IF(E2&lt;=60,"50-60",IF(E2&lt;=70,"60+",))))))</calculatedColumnFormula>
    </tableColumn>
    <tableColumn id="12" xr3:uid="{17C569D8-3D27-4402-849B-6EBBDE0F1B6D}" uniqueName="12" name="Age Stege" queryTableFieldId="11"/>
    <tableColumn id="6" xr3:uid="{B4D12DCF-0661-4CEC-845B-0496ED3A4480}" uniqueName="6" name="Product Category" queryTableFieldId="6" dataDxfId="14"/>
    <tableColumn id="7" xr3:uid="{A6BE7161-F54B-4211-A69D-EA0347744E01}" uniqueName="7" name="Quantity" queryTableFieldId="7"/>
    <tableColumn id="8" xr3:uid="{9E6BC903-12C2-42B1-A981-4C1D20BE2181}" uniqueName="8" name="Price per Unit" queryTableFieldId="8" dataDxfId="13"/>
    <tableColumn id="9" xr3:uid="{1E26967C-29CC-4BE7-9093-B097CAE29CD3}" uniqueName="9" name="Total Amount" queryTableFieldId="9" dataDxfId="12" dataCellStyle="Moned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E398D7-1BC4-4F8D-B21F-F94AC539E67F}" name="retail_sales_dataset__23" displayName="retail_sales_dataset__23" ref="A1:K1001" tableType="queryTable" totalsRowShown="0">
  <autoFilter ref="A1:K1001" xr:uid="{54E398D7-1BC4-4F8D-B21F-F94AC539E67F}"/>
  <tableColumns count="11">
    <tableColumn id="1" xr3:uid="{5781CBCB-5631-43E4-BC43-8DE33A61E399}" uniqueName="1" name="Transaction ID" queryTableFieldId="1"/>
    <tableColumn id="2" xr3:uid="{8F5A0B07-B1D5-4F1B-87FF-8E97DEE90757}" uniqueName="2" name="Date" queryTableFieldId="2" dataDxfId="11"/>
    <tableColumn id="3" xr3:uid="{3DF51E91-7BF7-408F-8314-31A6D1395DBB}" uniqueName="3" name="Customer ID" queryTableFieldId="3" dataDxfId="10"/>
    <tableColumn id="4" xr3:uid="{184FFB77-A878-4D80-B883-1056D28CB3D7}" uniqueName="4" name="Gender" queryTableFieldId="4" dataDxfId="9"/>
    <tableColumn id="5" xr3:uid="{37EDFEAA-8861-47A8-987F-39979D56FE19}" uniqueName="5" name="Age" queryTableFieldId="5"/>
    <tableColumn id="11" xr3:uid="{B2F418D1-65C5-438E-9DAA-02E059A33C18}" uniqueName="11" name="Age Group" queryTableFieldId="10" dataDxfId="8">
      <calculatedColumnFormula>IF(E2&lt;=20,"10-20",
IF(E2&lt;=30,"20-30",
IF(E2&lt;=40,"30-40",
IF(E2&lt;=50,"40-50",IF(E2&lt;=60,"50-60",IF(E2&lt;=70,"60+",))))))</calculatedColumnFormula>
    </tableColumn>
    <tableColumn id="12" xr3:uid="{EE5DC198-71FE-4339-855B-CFE9F0E3B751}" uniqueName="12" name="Age Stege" queryTableFieldId="11"/>
    <tableColumn id="6" xr3:uid="{90CE495F-1D97-4900-A999-18857C5AC63C}" uniqueName="6" name="Product Category" queryTableFieldId="6" dataDxfId="7"/>
    <tableColumn id="7" xr3:uid="{1044E910-19D9-46C7-8331-A13FCBE85344}" uniqueName="7" name="Quantity" queryTableFieldId="7"/>
    <tableColumn id="8" xr3:uid="{544FC916-42EB-441B-BB2C-605292CE4824}" uniqueName="8" name="Price per Unit" queryTableFieldId="8" dataDxfId="6"/>
    <tableColumn id="9" xr3:uid="{6457254B-E6AE-4F18-AD14-4172A22E8677}" uniqueName="9" name="Total Amount" queryTableFieldId="9" dataDxfId="5" dataCellStyle="Moned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2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pivotTable" Target="../pivotTables/pivotTable1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3.xml"/><Relationship Id="rId13" Type="http://schemas.openxmlformats.org/officeDocument/2006/relationships/drawing" Target="../drawings/drawing2.xml"/><Relationship Id="rId3" Type="http://schemas.openxmlformats.org/officeDocument/2006/relationships/pivotTable" Target="../pivotTables/pivotTable18.xml"/><Relationship Id="rId7" Type="http://schemas.openxmlformats.org/officeDocument/2006/relationships/pivotTable" Target="../pivotTables/pivotTable22.xml"/><Relationship Id="rId12" Type="http://schemas.openxmlformats.org/officeDocument/2006/relationships/pivotTable" Target="../pivotTables/pivotTable27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6" Type="http://schemas.openxmlformats.org/officeDocument/2006/relationships/pivotTable" Target="../pivotTables/pivotTable21.xml"/><Relationship Id="rId11" Type="http://schemas.openxmlformats.org/officeDocument/2006/relationships/pivotTable" Target="../pivotTables/pivotTable26.xml"/><Relationship Id="rId5" Type="http://schemas.openxmlformats.org/officeDocument/2006/relationships/pivotTable" Target="../pivotTables/pivotTable20.xml"/><Relationship Id="rId10" Type="http://schemas.openxmlformats.org/officeDocument/2006/relationships/pivotTable" Target="../pivotTables/pivotTable25.xml"/><Relationship Id="rId4" Type="http://schemas.openxmlformats.org/officeDocument/2006/relationships/pivotTable" Target="../pivotTables/pivotTable19.xml"/><Relationship Id="rId9" Type="http://schemas.openxmlformats.org/officeDocument/2006/relationships/pivotTable" Target="../pivotTables/pivot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A102-7A4A-4BEE-AB5C-4914FCC58125}">
  <dimension ref="A1:AH1001"/>
  <sheetViews>
    <sheetView topLeftCell="A952" zoomScale="70" zoomScaleNormal="70" workbookViewId="0">
      <selection sqref="A1:K1001"/>
    </sheetView>
  </sheetViews>
  <sheetFormatPr baseColWidth="10" defaultRowHeight="15"/>
  <cols>
    <col min="1" max="1" width="21.42578125" bestFit="1" customWidth="1"/>
    <col min="2" max="2" width="12.42578125" bestFit="1" customWidth="1"/>
    <col min="3" max="3" width="18.5703125" bestFit="1" customWidth="1"/>
    <col min="4" max="4" width="13.42578125" bestFit="1" customWidth="1"/>
    <col min="5" max="5" width="9.5703125" bestFit="1" customWidth="1"/>
    <col min="6" max="6" width="17.140625" bestFit="1" customWidth="1"/>
    <col min="7" max="7" width="16.85546875" bestFit="1" customWidth="1"/>
    <col min="8" max="8" width="25" bestFit="1" customWidth="1"/>
    <col min="9" max="9" width="14.5703125" bestFit="1" customWidth="1"/>
    <col min="10" max="10" width="20.28515625" bestFit="1" customWidth="1"/>
    <col min="11" max="11" width="20" bestFit="1" customWidth="1"/>
    <col min="14" max="14" width="11.710937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1026</v>
      </c>
      <c r="G1" t="s">
        <v>1037</v>
      </c>
      <c r="H1" t="s">
        <v>5</v>
      </c>
      <c r="I1" t="s">
        <v>6</v>
      </c>
      <c r="J1" t="s">
        <v>7</v>
      </c>
      <c r="K1" t="s">
        <v>8</v>
      </c>
    </row>
    <row r="2" spans="1:14">
      <c r="A2">
        <v>1</v>
      </c>
      <c r="B2" s="1">
        <v>45254</v>
      </c>
      <c r="C2" t="s">
        <v>9</v>
      </c>
      <c r="D2" t="s">
        <v>10</v>
      </c>
      <c r="E2">
        <v>34</v>
      </c>
      <c r="F2" t="str">
        <f t="shared" ref="F2:F65" si="0">IF(E2&lt;=20,"10-20",
IF(E2&lt;=30,"20-30",
IF(E2&lt;=40,"30-40",
IF(E2&lt;=50,"40-50",IF(E2&lt;=60,"50-60",IF(E2&lt;=70,"60+",))))))</f>
        <v>30-40</v>
      </c>
      <c r="G2" t="s">
        <v>1034</v>
      </c>
      <c r="H2" t="s">
        <v>11</v>
      </c>
      <c r="I2">
        <v>3</v>
      </c>
      <c r="J2" s="2">
        <v>50</v>
      </c>
      <c r="K2" s="3">
        <v>150</v>
      </c>
    </row>
    <row r="3" spans="1:14">
      <c r="A3">
        <v>2</v>
      </c>
      <c r="B3" s="1">
        <v>44984</v>
      </c>
      <c r="C3" t="s">
        <v>12</v>
      </c>
      <c r="D3" t="s">
        <v>13</v>
      </c>
      <c r="E3">
        <v>26</v>
      </c>
      <c r="F3" t="str">
        <f t="shared" si="0"/>
        <v>20-30</v>
      </c>
      <c r="G3" t="s">
        <v>1033</v>
      </c>
      <c r="H3" t="s">
        <v>14</v>
      </c>
      <c r="I3">
        <v>2</v>
      </c>
      <c r="J3" s="2">
        <v>500</v>
      </c>
      <c r="K3" s="3">
        <v>1000</v>
      </c>
      <c r="M3" s="2">
        <f>AVERAGE(retail_sales_dataset__2[Total Amount])</f>
        <v>456</v>
      </c>
      <c r="N3" t="s">
        <v>1022</v>
      </c>
    </row>
    <row r="4" spans="1:14">
      <c r="A4">
        <v>3</v>
      </c>
      <c r="B4" s="1">
        <v>44939</v>
      </c>
      <c r="C4" t="s">
        <v>15</v>
      </c>
      <c r="D4" t="s">
        <v>10</v>
      </c>
      <c r="E4">
        <v>50</v>
      </c>
      <c r="F4" t="str">
        <f t="shared" si="0"/>
        <v>40-50</v>
      </c>
      <c r="G4" t="s">
        <v>1035</v>
      </c>
      <c r="H4" t="s">
        <v>16</v>
      </c>
      <c r="I4">
        <v>1</v>
      </c>
      <c r="J4" s="2">
        <v>30</v>
      </c>
      <c r="K4" s="3">
        <v>30</v>
      </c>
      <c r="M4" s="2">
        <f>MAX(retail_sales_dataset__2[Total Amount])</f>
        <v>2000</v>
      </c>
    </row>
    <row r="5" spans="1:14">
      <c r="A5">
        <v>4</v>
      </c>
      <c r="B5" s="1">
        <v>45067</v>
      </c>
      <c r="C5" t="s">
        <v>17</v>
      </c>
      <c r="D5" t="s">
        <v>10</v>
      </c>
      <c r="E5">
        <v>37</v>
      </c>
      <c r="F5" t="str">
        <f t="shared" si="0"/>
        <v>30-40</v>
      </c>
      <c r="G5" t="s">
        <v>1034</v>
      </c>
      <c r="H5" t="s">
        <v>14</v>
      </c>
      <c r="I5">
        <v>1</v>
      </c>
      <c r="J5" s="2">
        <v>500</v>
      </c>
      <c r="K5" s="3">
        <v>500</v>
      </c>
      <c r="M5" s="2">
        <f>MIN(retail_sales_dataset__2[Total Amount])</f>
        <v>25</v>
      </c>
    </row>
    <row r="6" spans="1:14">
      <c r="A6">
        <v>5</v>
      </c>
      <c r="B6" s="1">
        <v>45052</v>
      </c>
      <c r="C6" t="s">
        <v>18</v>
      </c>
      <c r="D6" t="s">
        <v>10</v>
      </c>
      <c r="E6">
        <v>30</v>
      </c>
      <c r="F6" t="str">
        <f t="shared" si="0"/>
        <v>20-30</v>
      </c>
      <c r="G6" t="s">
        <v>1033</v>
      </c>
      <c r="H6" t="s">
        <v>11</v>
      </c>
      <c r="I6">
        <v>2</v>
      </c>
      <c r="J6" s="2">
        <v>50</v>
      </c>
      <c r="K6" s="3">
        <v>100</v>
      </c>
    </row>
    <row r="7" spans="1:14">
      <c r="A7">
        <v>6</v>
      </c>
      <c r="B7" s="1">
        <v>45041</v>
      </c>
      <c r="C7" t="s">
        <v>19</v>
      </c>
      <c r="D7" t="s">
        <v>13</v>
      </c>
      <c r="E7">
        <v>45</v>
      </c>
      <c r="F7" t="str">
        <f t="shared" si="0"/>
        <v>40-50</v>
      </c>
      <c r="G7" t="s">
        <v>1035</v>
      </c>
      <c r="H7" t="s">
        <v>11</v>
      </c>
      <c r="I7">
        <v>1</v>
      </c>
      <c r="J7" s="2">
        <v>30</v>
      </c>
      <c r="K7" s="3">
        <v>30</v>
      </c>
    </row>
    <row r="8" spans="1:14">
      <c r="A8">
        <v>7</v>
      </c>
      <c r="B8" s="1">
        <v>44998</v>
      </c>
      <c r="C8" t="s">
        <v>20</v>
      </c>
      <c r="D8" t="s">
        <v>10</v>
      </c>
      <c r="E8">
        <v>46</v>
      </c>
      <c r="F8" t="str">
        <f t="shared" si="0"/>
        <v>40-50</v>
      </c>
      <c r="G8" t="s">
        <v>1035</v>
      </c>
      <c r="H8" t="s">
        <v>14</v>
      </c>
      <c r="I8">
        <v>2</v>
      </c>
      <c r="J8" s="2">
        <v>25</v>
      </c>
      <c r="K8" s="3">
        <v>50</v>
      </c>
    </row>
    <row r="9" spans="1:14">
      <c r="A9">
        <v>8</v>
      </c>
      <c r="B9" s="1">
        <v>44979</v>
      </c>
      <c r="C9" t="s">
        <v>21</v>
      </c>
      <c r="D9" t="s">
        <v>10</v>
      </c>
      <c r="E9">
        <v>30</v>
      </c>
      <c r="F9" t="str">
        <f t="shared" si="0"/>
        <v>20-30</v>
      </c>
      <c r="G9" t="s">
        <v>1033</v>
      </c>
      <c r="H9" t="s">
        <v>16</v>
      </c>
      <c r="I9">
        <v>4</v>
      </c>
      <c r="J9" s="2">
        <v>25</v>
      </c>
      <c r="K9" s="3">
        <v>100</v>
      </c>
    </row>
    <row r="10" spans="1:14">
      <c r="A10">
        <v>9</v>
      </c>
      <c r="B10" s="1">
        <v>45273</v>
      </c>
      <c r="C10" t="s">
        <v>22</v>
      </c>
      <c r="D10" t="s">
        <v>10</v>
      </c>
      <c r="E10">
        <v>63</v>
      </c>
      <c r="F10" t="str">
        <f t="shared" si="0"/>
        <v>60+</v>
      </c>
      <c r="G10" t="s">
        <v>1038</v>
      </c>
      <c r="H10" t="s">
        <v>16</v>
      </c>
      <c r="I10">
        <v>2</v>
      </c>
      <c r="J10" s="2">
        <v>300</v>
      </c>
      <c r="K10" s="3">
        <v>600</v>
      </c>
    </row>
    <row r="11" spans="1:14">
      <c r="A11">
        <v>10</v>
      </c>
      <c r="B11" s="1">
        <v>45206</v>
      </c>
      <c r="C11" t="s">
        <v>23</v>
      </c>
      <c r="D11" t="s">
        <v>13</v>
      </c>
      <c r="E11">
        <v>52</v>
      </c>
      <c r="F11" t="str">
        <f t="shared" si="0"/>
        <v>50-60</v>
      </c>
      <c r="G11" t="s">
        <v>1036</v>
      </c>
      <c r="H11" t="s">
        <v>14</v>
      </c>
      <c r="I11">
        <v>4</v>
      </c>
      <c r="J11" s="2">
        <v>50</v>
      </c>
      <c r="K11" s="3">
        <v>200</v>
      </c>
    </row>
    <row r="12" spans="1:14">
      <c r="A12">
        <v>11</v>
      </c>
      <c r="B12" s="1">
        <v>44971</v>
      </c>
      <c r="C12" t="s">
        <v>24</v>
      </c>
      <c r="D12" t="s">
        <v>10</v>
      </c>
      <c r="E12">
        <v>23</v>
      </c>
      <c r="F12" t="str">
        <f t="shared" si="0"/>
        <v>20-30</v>
      </c>
      <c r="G12" t="s">
        <v>1033</v>
      </c>
      <c r="H12" t="s">
        <v>14</v>
      </c>
      <c r="I12">
        <v>2</v>
      </c>
      <c r="J12" s="2">
        <v>50</v>
      </c>
      <c r="K12" s="3">
        <v>100</v>
      </c>
    </row>
    <row r="13" spans="1:14">
      <c r="A13">
        <v>12</v>
      </c>
      <c r="B13" s="1">
        <v>45229</v>
      </c>
      <c r="C13" t="s">
        <v>25</v>
      </c>
      <c r="D13" t="s">
        <v>10</v>
      </c>
      <c r="E13">
        <v>35</v>
      </c>
      <c r="F13" t="str">
        <f t="shared" si="0"/>
        <v>30-40</v>
      </c>
      <c r="G13" t="s">
        <v>1034</v>
      </c>
      <c r="H13" t="s">
        <v>11</v>
      </c>
      <c r="I13">
        <v>3</v>
      </c>
      <c r="J13" s="2">
        <v>25</v>
      </c>
      <c r="K13" s="3">
        <v>75</v>
      </c>
    </row>
    <row r="14" spans="1:14">
      <c r="A14">
        <v>13</v>
      </c>
      <c r="B14" s="1">
        <v>45143</v>
      </c>
      <c r="C14" t="s">
        <v>26</v>
      </c>
      <c r="D14" t="s">
        <v>10</v>
      </c>
      <c r="E14">
        <v>22</v>
      </c>
      <c r="F14" t="str">
        <f t="shared" si="0"/>
        <v>20-30</v>
      </c>
      <c r="G14" t="s">
        <v>1033</v>
      </c>
      <c r="H14" t="s">
        <v>16</v>
      </c>
      <c r="I14">
        <v>3</v>
      </c>
      <c r="J14" s="2">
        <v>500</v>
      </c>
      <c r="K14" s="3">
        <v>1500</v>
      </c>
    </row>
    <row r="15" spans="1:14">
      <c r="A15">
        <v>14</v>
      </c>
      <c r="B15" s="1">
        <v>44943</v>
      </c>
      <c r="C15" t="s">
        <v>27</v>
      </c>
      <c r="D15" t="s">
        <v>10</v>
      </c>
      <c r="E15">
        <v>64</v>
      </c>
      <c r="F15" t="str">
        <f t="shared" si="0"/>
        <v>60+</v>
      </c>
      <c r="G15" t="s">
        <v>1038</v>
      </c>
      <c r="H15" t="s">
        <v>14</v>
      </c>
      <c r="I15">
        <v>4</v>
      </c>
      <c r="J15" s="2">
        <v>30</v>
      </c>
      <c r="K15" s="3">
        <v>120</v>
      </c>
    </row>
    <row r="16" spans="1:14">
      <c r="A16">
        <v>15</v>
      </c>
      <c r="B16" s="1">
        <v>44942</v>
      </c>
      <c r="C16" t="s">
        <v>28</v>
      </c>
      <c r="D16" t="s">
        <v>13</v>
      </c>
      <c r="E16">
        <v>42</v>
      </c>
      <c r="F16" t="str">
        <f t="shared" si="0"/>
        <v>40-50</v>
      </c>
      <c r="G16" t="s">
        <v>1035</v>
      </c>
      <c r="H16" t="s">
        <v>16</v>
      </c>
      <c r="I16">
        <v>4</v>
      </c>
      <c r="J16" s="2">
        <v>500</v>
      </c>
      <c r="K16" s="3">
        <v>2000</v>
      </c>
    </row>
    <row r="17" spans="1:34">
      <c r="A17">
        <v>16</v>
      </c>
      <c r="B17" s="1">
        <v>44974</v>
      </c>
      <c r="C17" t="s">
        <v>29</v>
      </c>
      <c r="D17" t="s">
        <v>10</v>
      </c>
      <c r="E17">
        <v>19</v>
      </c>
      <c r="F17" t="str">
        <f t="shared" si="0"/>
        <v>10-20</v>
      </c>
      <c r="G17" t="s">
        <v>1027</v>
      </c>
      <c r="H17" t="s">
        <v>14</v>
      </c>
      <c r="I17">
        <v>3</v>
      </c>
      <c r="J17" s="2">
        <v>500</v>
      </c>
      <c r="K17" s="3">
        <v>1500</v>
      </c>
    </row>
    <row r="18" spans="1:34">
      <c r="A18">
        <v>17</v>
      </c>
      <c r="B18" s="1">
        <v>45038</v>
      </c>
      <c r="C18" t="s">
        <v>30</v>
      </c>
      <c r="D18" t="s">
        <v>13</v>
      </c>
      <c r="E18">
        <v>27</v>
      </c>
      <c r="F18" t="str">
        <f t="shared" si="0"/>
        <v>20-30</v>
      </c>
      <c r="G18" t="s">
        <v>1033</v>
      </c>
      <c r="H18" t="s">
        <v>14</v>
      </c>
      <c r="I18">
        <v>4</v>
      </c>
      <c r="J18" s="2">
        <v>25</v>
      </c>
      <c r="K18" s="3">
        <v>100</v>
      </c>
    </row>
    <row r="19" spans="1:34">
      <c r="A19">
        <v>18</v>
      </c>
      <c r="B19" s="1">
        <v>45046</v>
      </c>
      <c r="C19" t="s">
        <v>31</v>
      </c>
      <c r="D19" t="s">
        <v>13</v>
      </c>
      <c r="E19">
        <v>47</v>
      </c>
      <c r="F19" t="str">
        <f t="shared" si="0"/>
        <v>40-50</v>
      </c>
      <c r="G19" t="s">
        <v>1035</v>
      </c>
      <c r="H19" t="s">
        <v>16</v>
      </c>
      <c r="I19">
        <v>2</v>
      </c>
      <c r="J19" s="2">
        <v>25</v>
      </c>
      <c r="K19" s="3">
        <v>50</v>
      </c>
    </row>
    <row r="20" spans="1:34">
      <c r="A20">
        <v>19</v>
      </c>
      <c r="B20" s="1">
        <v>45185</v>
      </c>
      <c r="C20" t="s">
        <v>32</v>
      </c>
      <c r="D20" t="s">
        <v>13</v>
      </c>
      <c r="E20">
        <v>62</v>
      </c>
      <c r="F20" t="str">
        <f t="shared" si="0"/>
        <v>60+</v>
      </c>
      <c r="G20" t="s">
        <v>1038</v>
      </c>
      <c r="H20" t="s">
        <v>14</v>
      </c>
      <c r="I20">
        <v>2</v>
      </c>
      <c r="J20" s="2">
        <v>25</v>
      </c>
      <c r="K20" s="3">
        <v>50</v>
      </c>
    </row>
    <row r="21" spans="1:34">
      <c r="A21">
        <v>20</v>
      </c>
      <c r="B21" s="1">
        <v>45235</v>
      </c>
      <c r="C21" t="s">
        <v>33</v>
      </c>
      <c r="D21" t="s">
        <v>10</v>
      </c>
      <c r="E21">
        <v>22</v>
      </c>
      <c r="F21" t="str">
        <f t="shared" si="0"/>
        <v>20-30</v>
      </c>
      <c r="G21" t="s">
        <v>1033</v>
      </c>
      <c r="H21" t="s">
        <v>14</v>
      </c>
      <c r="I21">
        <v>3</v>
      </c>
      <c r="J21" s="2">
        <v>300</v>
      </c>
      <c r="K21" s="3">
        <v>900</v>
      </c>
    </row>
    <row r="22" spans="1:34">
      <c r="A22">
        <v>21</v>
      </c>
      <c r="B22" s="1">
        <v>44940</v>
      </c>
      <c r="C22" t="s">
        <v>34</v>
      </c>
      <c r="D22" t="s">
        <v>13</v>
      </c>
      <c r="E22">
        <v>50</v>
      </c>
      <c r="F22" t="str">
        <f t="shared" si="0"/>
        <v>40-50</v>
      </c>
      <c r="G22" t="s">
        <v>1035</v>
      </c>
      <c r="H22" t="s">
        <v>11</v>
      </c>
      <c r="I22">
        <v>1</v>
      </c>
      <c r="J22" s="2">
        <v>500</v>
      </c>
      <c r="K22" s="3">
        <v>500</v>
      </c>
    </row>
    <row r="23" spans="1:34">
      <c r="A23">
        <v>22</v>
      </c>
      <c r="B23" s="1">
        <v>45214</v>
      </c>
      <c r="C23" t="s">
        <v>35</v>
      </c>
      <c r="D23" t="s">
        <v>10</v>
      </c>
      <c r="E23">
        <v>18</v>
      </c>
      <c r="F23" t="str">
        <f t="shared" si="0"/>
        <v>10-20</v>
      </c>
      <c r="G23" t="s">
        <v>1027</v>
      </c>
      <c r="H23" t="s">
        <v>14</v>
      </c>
      <c r="I23">
        <v>2</v>
      </c>
      <c r="J23" s="2">
        <v>50</v>
      </c>
      <c r="K23" s="3">
        <v>100</v>
      </c>
      <c r="AG23" t="s">
        <v>1024</v>
      </c>
      <c r="AH23" t="s">
        <v>1025</v>
      </c>
    </row>
    <row r="24" spans="1:34">
      <c r="A24">
        <v>23</v>
      </c>
      <c r="B24" s="1">
        <v>45028</v>
      </c>
      <c r="C24" t="s">
        <v>36</v>
      </c>
      <c r="D24" t="s">
        <v>13</v>
      </c>
      <c r="E24">
        <v>35</v>
      </c>
      <c r="F24" t="str">
        <f t="shared" si="0"/>
        <v>30-40</v>
      </c>
      <c r="G24" t="s">
        <v>1034</v>
      </c>
      <c r="H24" t="s">
        <v>14</v>
      </c>
      <c r="I24">
        <v>4</v>
      </c>
      <c r="J24" s="2">
        <v>30</v>
      </c>
      <c r="K24" s="3">
        <v>120</v>
      </c>
    </row>
    <row r="25" spans="1:34">
      <c r="A25">
        <v>24</v>
      </c>
      <c r="B25" s="1">
        <v>45259</v>
      </c>
      <c r="C25" t="s">
        <v>37</v>
      </c>
      <c r="D25" t="s">
        <v>13</v>
      </c>
      <c r="E25">
        <v>49</v>
      </c>
      <c r="F25" t="str">
        <f t="shared" si="0"/>
        <v>40-50</v>
      </c>
      <c r="G25" t="s">
        <v>1035</v>
      </c>
      <c r="H25" t="s">
        <v>14</v>
      </c>
      <c r="I25">
        <v>1</v>
      </c>
      <c r="J25" s="2">
        <v>300</v>
      </c>
      <c r="K25" s="3">
        <v>300</v>
      </c>
    </row>
    <row r="26" spans="1:34">
      <c r="A26">
        <v>25</v>
      </c>
      <c r="B26" s="1">
        <v>45286</v>
      </c>
      <c r="C26" t="s">
        <v>38</v>
      </c>
      <c r="D26" t="s">
        <v>13</v>
      </c>
      <c r="E26">
        <v>64</v>
      </c>
      <c r="F26" t="str">
        <f t="shared" si="0"/>
        <v>60+</v>
      </c>
      <c r="G26" t="s">
        <v>1038</v>
      </c>
      <c r="H26" t="s">
        <v>11</v>
      </c>
      <c r="I26">
        <v>1</v>
      </c>
      <c r="J26" s="2">
        <v>50</v>
      </c>
      <c r="K26" s="3">
        <v>50</v>
      </c>
    </row>
    <row r="27" spans="1:34">
      <c r="A27">
        <v>26</v>
      </c>
      <c r="B27" s="1">
        <v>45206</v>
      </c>
      <c r="C27" t="s">
        <v>39</v>
      </c>
      <c r="D27" t="s">
        <v>13</v>
      </c>
      <c r="E27">
        <v>28</v>
      </c>
      <c r="F27" t="str">
        <f t="shared" si="0"/>
        <v>20-30</v>
      </c>
      <c r="G27" t="s">
        <v>1033</v>
      </c>
      <c r="H27" t="s">
        <v>16</v>
      </c>
      <c r="I27">
        <v>2</v>
      </c>
      <c r="J27" s="2">
        <v>500</v>
      </c>
      <c r="K27" s="3">
        <v>1000</v>
      </c>
    </row>
    <row r="28" spans="1:34">
      <c r="A28">
        <v>27</v>
      </c>
      <c r="B28" s="1">
        <v>45141</v>
      </c>
      <c r="C28" t="s">
        <v>40</v>
      </c>
      <c r="D28" t="s">
        <v>13</v>
      </c>
      <c r="E28">
        <v>38</v>
      </c>
      <c r="F28" t="str">
        <f t="shared" si="0"/>
        <v>30-40</v>
      </c>
      <c r="G28" t="s">
        <v>1034</v>
      </c>
      <c r="H28" t="s">
        <v>11</v>
      </c>
      <c r="I28">
        <v>2</v>
      </c>
      <c r="J28" s="2">
        <v>25</v>
      </c>
      <c r="K28" s="3">
        <v>50</v>
      </c>
    </row>
    <row r="29" spans="1:34">
      <c r="A29">
        <v>28</v>
      </c>
      <c r="B29" s="1">
        <v>45039</v>
      </c>
      <c r="C29" t="s">
        <v>41</v>
      </c>
      <c r="D29" t="s">
        <v>13</v>
      </c>
      <c r="E29">
        <v>43</v>
      </c>
      <c r="F29" t="str">
        <f t="shared" si="0"/>
        <v>40-50</v>
      </c>
      <c r="G29" t="s">
        <v>1035</v>
      </c>
      <c r="H29" t="s">
        <v>11</v>
      </c>
      <c r="I29">
        <v>1</v>
      </c>
      <c r="J29" s="2">
        <v>500</v>
      </c>
      <c r="K29" s="3">
        <v>500</v>
      </c>
    </row>
    <row r="30" spans="1:34">
      <c r="A30">
        <v>29</v>
      </c>
      <c r="B30" s="1">
        <v>45156</v>
      </c>
      <c r="C30" t="s">
        <v>42</v>
      </c>
      <c r="D30" t="s">
        <v>13</v>
      </c>
      <c r="E30">
        <v>42</v>
      </c>
      <c r="F30" t="str">
        <f t="shared" si="0"/>
        <v>40-50</v>
      </c>
      <c r="G30" t="s">
        <v>1035</v>
      </c>
      <c r="H30" t="s">
        <v>16</v>
      </c>
      <c r="I30">
        <v>1</v>
      </c>
      <c r="J30" s="2">
        <v>30</v>
      </c>
      <c r="K30" s="3">
        <v>30</v>
      </c>
    </row>
    <row r="31" spans="1:34">
      <c r="A31">
        <v>30</v>
      </c>
      <c r="B31" s="1">
        <v>45228</v>
      </c>
      <c r="C31" t="s">
        <v>43</v>
      </c>
      <c r="D31" t="s">
        <v>13</v>
      </c>
      <c r="E31">
        <v>39</v>
      </c>
      <c r="F31" t="str">
        <f t="shared" si="0"/>
        <v>30-40</v>
      </c>
      <c r="G31" t="s">
        <v>1034</v>
      </c>
      <c r="H31" t="s">
        <v>11</v>
      </c>
      <c r="I31">
        <v>3</v>
      </c>
      <c r="J31" s="2">
        <v>300</v>
      </c>
      <c r="K31" s="3">
        <v>900</v>
      </c>
    </row>
    <row r="32" spans="1:34">
      <c r="A32">
        <v>31</v>
      </c>
      <c r="B32" s="1">
        <v>45069</v>
      </c>
      <c r="C32" t="s">
        <v>44</v>
      </c>
      <c r="D32" t="s">
        <v>10</v>
      </c>
      <c r="E32">
        <v>44</v>
      </c>
      <c r="F32" t="str">
        <f t="shared" si="0"/>
        <v>40-50</v>
      </c>
      <c r="G32" t="s">
        <v>1035</v>
      </c>
      <c r="H32" t="s">
        <v>16</v>
      </c>
      <c r="I32">
        <v>4</v>
      </c>
      <c r="J32" s="2">
        <v>300</v>
      </c>
      <c r="K32" s="3">
        <v>1200</v>
      </c>
    </row>
    <row r="33" spans="1:11">
      <c r="A33">
        <v>32</v>
      </c>
      <c r="B33" s="1">
        <v>44930</v>
      </c>
      <c r="C33" t="s">
        <v>45</v>
      </c>
      <c r="D33" t="s">
        <v>10</v>
      </c>
      <c r="E33">
        <v>30</v>
      </c>
      <c r="F33" t="str">
        <f t="shared" si="0"/>
        <v>20-30</v>
      </c>
      <c r="G33" t="s">
        <v>1033</v>
      </c>
      <c r="H33" t="s">
        <v>11</v>
      </c>
      <c r="I33">
        <v>3</v>
      </c>
      <c r="J33" s="2">
        <v>30</v>
      </c>
      <c r="K33" s="3">
        <v>90</v>
      </c>
    </row>
    <row r="34" spans="1:11">
      <c r="A34">
        <v>33</v>
      </c>
      <c r="B34" s="1">
        <v>45008</v>
      </c>
      <c r="C34" t="s">
        <v>46</v>
      </c>
      <c r="D34" t="s">
        <v>13</v>
      </c>
      <c r="E34">
        <v>50</v>
      </c>
      <c r="F34" t="str">
        <f t="shared" si="0"/>
        <v>40-50</v>
      </c>
      <c r="G34" t="s">
        <v>1035</v>
      </c>
      <c r="H34" t="s">
        <v>16</v>
      </c>
      <c r="I34">
        <v>2</v>
      </c>
      <c r="J34" s="2">
        <v>50</v>
      </c>
      <c r="K34" s="3">
        <v>100</v>
      </c>
    </row>
    <row r="35" spans="1:11">
      <c r="A35">
        <v>34</v>
      </c>
      <c r="B35" s="1">
        <v>45284</v>
      </c>
      <c r="C35" t="s">
        <v>47</v>
      </c>
      <c r="D35" t="s">
        <v>13</v>
      </c>
      <c r="E35">
        <v>51</v>
      </c>
      <c r="F35" t="str">
        <f t="shared" si="0"/>
        <v>50-60</v>
      </c>
      <c r="G35" t="s">
        <v>1036</v>
      </c>
      <c r="H35" t="s">
        <v>14</v>
      </c>
      <c r="I35">
        <v>3</v>
      </c>
      <c r="J35" s="2">
        <v>50</v>
      </c>
      <c r="K35" s="3">
        <v>150</v>
      </c>
    </row>
    <row r="36" spans="1:11">
      <c r="A36">
        <v>35</v>
      </c>
      <c r="B36" s="1">
        <v>45143</v>
      </c>
      <c r="C36" t="s">
        <v>48</v>
      </c>
      <c r="D36" t="s">
        <v>13</v>
      </c>
      <c r="E36">
        <v>58</v>
      </c>
      <c r="F36" t="str">
        <f t="shared" si="0"/>
        <v>50-60</v>
      </c>
      <c r="G36" t="s">
        <v>1036</v>
      </c>
      <c r="H36" t="s">
        <v>11</v>
      </c>
      <c r="I36">
        <v>3</v>
      </c>
      <c r="J36" s="2">
        <v>300</v>
      </c>
      <c r="K36" s="3">
        <v>900</v>
      </c>
    </row>
    <row r="37" spans="1:11">
      <c r="A37">
        <v>36</v>
      </c>
      <c r="B37" s="1">
        <v>45101</v>
      </c>
      <c r="C37" t="s">
        <v>49</v>
      </c>
      <c r="D37" t="s">
        <v>10</v>
      </c>
      <c r="E37">
        <v>52</v>
      </c>
      <c r="F37" t="str">
        <f t="shared" si="0"/>
        <v>50-60</v>
      </c>
      <c r="G37" t="s">
        <v>1036</v>
      </c>
      <c r="H37" t="s">
        <v>11</v>
      </c>
      <c r="I37">
        <v>3</v>
      </c>
      <c r="J37" s="2">
        <v>300</v>
      </c>
      <c r="K37" s="3">
        <v>900</v>
      </c>
    </row>
    <row r="38" spans="1:11">
      <c r="A38">
        <v>37</v>
      </c>
      <c r="B38" s="1">
        <v>45069</v>
      </c>
      <c r="C38" t="s">
        <v>50</v>
      </c>
      <c r="D38" t="s">
        <v>13</v>
      </c>
      <c r="E38">
        <v>18</v>
      </c>
      <c r="F38" t="str">
        <f t="shared" si="0"/>
        <v>10-20</v>
      </c>
      <c r="G38" t="s">
        <v>1027</v>
      </c>
      <c r="H38" t="s">
        <v>11</v>
      </c>
      <c r="I38">
        <v>3</v>
      </c>
      <c r="J38" s="2">
        <v>25</v>
      </c>
      <c r="K38" s="3">
        <v>75</v>
      </c>
    </row>
    <row r="39" spans="1:11">
      <c r="A39">
        <v>38</v>
      </c>
      <c r="B39" s="1">
        <v>45006</v>
      </c>
      <c r="C39" t="s">
        <v>51</v>
      </c>
      <c r="D39" t="s">
        <v>10</v>
      </c>
      <c r="E39">
        <v>38</v>
      </c>
      <c r="F39" t="str">
        <f t="shared" si="0"/>
        <v>30-40</v>
      </c>
      <c r="G39" t="s">
        <v>1034</v>
      </c>
      <c r="H39" t="s">
        <v>11</v>
      </c>
      <c r="I39">
        <v>4</v>
      </c>
      <c r="J39" s="2">
        <v>50</v>
      </c>
      <c r="K39" s="3">
        <v>200</v>
      </c>
    </row>
    <row r="40" spans="1:11">
      <c r="A40">
        <v>39</v>
      </c>
      <c r="B40" s="1">
        <v>45037</v>
      </c>
      <c r="C40" t="s">
        <v>52</v>
      </c>
      <c r="D40" t="s">
        <v>10</v>
      </c>
      <c r="E40">
        <v>23</v>
      </c>
      <c r="F40" t="str">
        <f t="shared" si="0"/>
        <v>20-30</v>
      </c>
      <c r="G40" t="s">
        <v>1033</v>
      </c>
      <c r="H40" t="s">
        <v>14</v>
      </c>
      <c r="I40">
        <v>4</v>
      </c>
      <c r="J40" s="2">
        <v>30</v>
      </c>
      <c r="K40" s="3">
        <v>120</v>
      </c>
    </row>
    <row r="41" spans="1:11">
      <c r="A41">
        <v>40</v>
      </c>
      <c r="B41" s="1">
        <v>45099</v>
      </c>
      <c r="C41" t="s">
        <v>53</v>
      </c>
      <c r="D41" t="s">
        <v>10</v>
      </c>
      <c r="E41">
        <v>45</v>
      </c>
      <c r="F41" t="str">
        <f t="shared" si="0"/>
        <v>40-50</v>
      </c>
      <c r="G41" t="s">
        <v>1035</v>
      </c>
      <c r="H41" t="s">
        <v>11</v>
      </c>
      <c r="I41">
        <v>1</v>
      </c>
      <c r="J41" s="2">
        <v>50</v>
      </c>
      <c r="K41" s="3">
        <v>50</v>
      </c>
    </row>
    <row r="42" spans="1:11">
      <c r="A42">
        <v>41</v>
      </c>
      <c r="B42" s="1">
        <v>44979</v>
      </c>
      <c r="C42" t="s">
        <v>54</v>
      </c>
      <c r="D42" t="s">
        <v>10</v>
      </c>
      <c r="E42">
        <v>34</v>
      </c>
      <c r="F42" t="str">
        <f t="shared" si="0"/>
        <v>30-40</v>
      </c>
      <c r="G42" t="s">
        <v>1034</v>
      </c>
      <c r="H42" t="s">
        <v>14</v>
      </c>
      <c r="I42">
        <v>2</v>
      </c>
      <c r="J42" s="2">
        <v>25</v>
      </c>
      <c r="K42" s="3">
        <v>50</v>
      </c>
    </row>
    <row r="43" spans="1:11">
      <c r="A43">
        <v>42</v>
      </c>
      <c r="B43" s="1">
        <v>44974</v>
      </c>
      <c r="C43" t="s">
        <v>55</v>
      </c>
      <c r="D43" t="s">
        <v>10</v>
      </c>
      <c r="E43">
        <v>22</v>
      </c>
      <c r="F43" t="str">
        <f t="shared" si="0"/>
        <v>20-30</v>
      </c>
      <c r="G43" t="s">
        <v>1033</v>
      </c>
      <c r="H43" t="s">
        <v>14</v>
      </c>
      <c r="I43">
        <v>3</v>
      </c>
      <c r="J43" s="2">
        <v>300</v>
      </c>
      <c r="K43" s="3">
        <v>900</v>
      </c>
    </row>
    <row r="44" spans="1:11">
      <c r="A44">
        <v>43</v>
      </c>
      <c r="B44" s="1">
        <v>45121</v>
      </c>
      <c r="C44" t="s">
        <v>56</v>
      </c>
      <c r="D44" t="s">
        <v>13</v>
      </c>
      <c r="E44">
        <v>48</v>
      </c>
      <c r="F44" t="str">
        <f t="shared" si="0"/>
        <v>40-50</v>
      </c>
      <c r="G44" t="s">
        <v>1035</v>
      </c>
      <c r="H44" t="s">
        <v>14</v>
      </c>
      <c r="I44">
        <v>1</v>
      </c>
      <c r="J44" s="2">
        <v>300</v>
      </c>
      <c r="K44" s="3">
        <v>300</v>
      </c>
    </row>
    <row r="45" spans="1:11">
      <c r="A45">
        <v>44</v>
      </c>
      <c r="B45" s="1">
        <v>44976</v>
      </c>
      <c r="C45" t="s">
        <v>57</v>
      </c>
      <c r="D45" t="s">
        <v>13</v>
      </c>
      <c r="E45">
        <v>22</v>
      </c>
      <c r="F45" t="str">
        <f t="shared" si="0"/>
        <v>20-30</v>
      </c>
      <c r="G45" t="s">
        <v>1033</v>
      </c>
      <c r="H45" t="s">
        <v>14</v>
      </c>
      <c r="I45">
        <v>1</v>
      </c>
      <c r="J45" s="2">
        <v>25</v>
      </c>
      <c r="K45" s="3">
        <v>25</v>
      </c>
    </row>
    <row r="46" spans="1:11">
      <c r="A46">
        <v>45</v>
      </c>
      <c r="B46" s="1">
        <v>45110</v>
      </c>
      <c r="C46" t="s">
        <v>58</v>
      </c>
      <c r="D46" t="s">
        <v>13</v>
      </c>
      <c r="E46">
        <v>55</v>
      </c>
      <c r="F46" t="str">
        <f t="shared" si="0"/>
        <v>50-60</v>
      </c>
      <c r="G46" t="s">
        <v>1036</v>
      </c>
      <c r="H46" t="s">
        <v>16</v>
      </c>
      <c r="I46">
        <v>1</v>
      </c>
      <c r="J46" s="2">
        <v>30</v>
      </c>
      <c r="K46" s="3">
        <v>30</v>
      </c>
    </row>
    <row r="47" spans="1:11">
      <c r="A47">
        <v>46</v>
      </c>
      <c r="B47" s="1">
        <v>45103</v>
      </c>
      <c r="C47" t="s">
        <v>59</v>
      </c>
      <c r="D47" t="s">
        <v>13</v>
      </c>
      <c r="E47">
        <v>20</v>
      </c>
      <c r="F47" t="str">
        <f t="shared" si="0"/>
        <v>10-20</v>
      </c>
      <c r="G47" t="s">
        <v>1027</v>
      </c>
      <c r="H47" t="s">
        <v>16</v>
      </c>
      <c r="I47">
        <v>4</v>
      </c>
      <c r="J47" s="2">
        <v>300</v>
      </c>
      <c r="K47" s="3">
        <v>1200</v>
      </c>
    </row>
    <row r="48" spans="1:11">
      <c r="A48">
        <v>47</v>
      </c>
      <c r="B48" s="1">
        <v>45236</v>
      </c>
      <c r="C48" t="s">
        <v>60</v>
      </c>
      <c r="D48" t="s">
        <v>13</v>
      </c>
      <c r="E48">
        <v>40</v>
      </c>
      <c r="F48" t="str">
        <f t="shared" si="0"/>
        <v>30-40</v>
      </c>
      <c r="G48" t="s">
        <v>1034</v>
      </c>
      <c r="H48" t="s">
        <v>11</v>
      </c>
      <c r="I48">
        <v>3</v>
      </c>
      <c r="J48" s="2">
        <v>500</v>
      </c>
      <c r="K48" s="3">
        <v>1500</v>
      </c>
    </row>
    <row r="49" spans="1:11">
      <c r="A49">
        <v>48</v>
      </c>
      <c r="B49" s="1">
        <v>45062</v>
      </c>
      <c r="C49" t="s">
        <v>61</v>
      </c>
      <c r="D49" t="s">
        <v>10</v>
      </c>
      <c r="E49">
        <v>54</v>
      </c>
      <c r="F49" t="str">
        <f t="shared" si="0"/>
        <v>50-60</v>
      </c>
      <c r="G49" t="s">
        <v>1036</v>
      </c>
      <c r="H49" t="s">
        <v>16</v>
      </c>
      <c r="I49">
        <v>3</v>
      </c>
      <c r="J49" s="2">
        <v>300</v>
      </c>
      <c r="K49" s="3">
        <v>900</v>
      </c>
    </row>
    <row r="50" spans="1:11">
      <c r="A50">
        <v>49</v>
      </c>
      <c r="B50" s="1">
        <v>44949</v>
      </c>
      <c r="C50" t="s">
        <v>62</v>
      </c>
      <c r="D50" t="s">
        <v>13</v>
      </c>
      <c r="E50">
        <v>54</v>
      </c>
      <c r="F50" t="str">
        <f t="shared" si="0"/>
        <v>50-60</v>
      </c>
      <c r="G50" t="s">
        <v>1036</v>
      </c>
      <c r="H50" t="s">
        <v>16</v>
      </c>
      <c r="I50">
        <v>2</v>
      </c>
      <c r="J50" s="2">
        <v>500</v>
      </c>
      <c r="K50" s="3">
        <v>1000</v>
      </c>
    </row>
    <row r="51" spans="1:11">
      <c r="A51">
        <v>50</v>
      </c>
      <c r="B51" s="1">
        <v>45162</v>
      </c>
      <c r="C51" t="s">
        <v>63</v>
      </c>
      <c r="D51" t="s">
        <v>13</v>
      </c>
      <c r="E51">
        <v>27</v>
      </c>
      <c r="F51" t="str">
        <f t="shared" si="0"/>
        <v>20-30</v>
      </c>
      <c r="G51" t="s">
        <v>1033</v>
      </c>
      <c r="H51" t="s">
        <v>11</v>
      </c>
      <c r="I51">
        <v>3</v>
      </c>
      <c r="J51" s="2">
        <v>25</v>
      </c>
      <c r="K51" s="3">
        <v>75</v>
      </c>
    </row>
    <row r="52" spans="1:11">
      <c r="A52">
        <v>51</v>
      </c>
      <c r="B52" s="1">
        <v>45201</v>
      </c>
      <c r="C52" t="s">
        <v>64</v>
      </c>
      <c r="D52" t="s">
        <v>10</v>
      </c>
      <c r="E52">
        <v>27</v>
      </c>
      <c r="F52" t="str">
        <f t="shared" si="0"/>
        <v>20-30</v>
      </c>
      <c r="G52" t="s">
        <v>1033</v>
      </c>
      <c r="H52" t="s">
        <v>11</v>
      </c>
      <c r="I52">
        <v>3</v>
      </c>
      <c r="J52" s="2">
        <v>25</v>
      </c>
      <c r="K52" s="3">
        <v>75</v>
      </c>
    </row>
    <row r="53" spans="1:11">
      <c r="A53">
        <v>52</v>
      </c>
      <c r="B53" s="1">
        <v>44990</v>
      </c>
      <c r="C53" t="s">
        <v>65</v>
      </c>
      <c r="D53" t="s">
        <v>13</v>
      </c>
      <c r="E53">
        <v>36</v>
      </c>
      <c r="F53" t="str">
        <f t="shared" si="0"/>
        <v>30-40</v>
      </c>
      <c r="G53" t="s">
        <v>1034</v>
      </c>
      <c r="H53" t="s">
        <v>11</v>
      </c>
      <c r="I53">
        <v>1</v>
      </c>
      <c r="J53" s="2">
        <v>300</v>
      </c>
      <c r="K53" s="3">
        <v>300</v>
      </c>
    </row>
    <row r="54" spans="1:11">
      <c r="A54">
        <v>53</v>
      </c>
      <c r="B54" s="1">
        <v>45120</v>
      </c>
      <c r="C54" t="s">
        <v>66</v>
      </c>
      <c r="D54" t="s">
        <v>10</v>
      </c>
      <c r="E54">
        <v>34</v>
      </c>
      <c r="F54" t="str">
        <f t="shared" si="0"/>
        <v>30-40</v>
      </c>
      <c r="G54" t="s">
        <v>1034</v>
      </c>
      <c r="H54" t="s">
        <v>16</v>
      </c>
      <c r="I54">
        <v>2</v>
      </c>
      <c r="J54" s="2">
        <v>50</v>
      </c>
      <c r="K54" s="3">
        <v>100</v>
      </c>
    </row>
    <row r="55" spans="1:11">
      <c r="A55">
        <v>54</v>
      </c>
      <c r="B55" s="1">
        <v>44967</v>
      </c>
      <c r="C55" t="s">
        <v>67</v>
      </c>
      <c r="D55" t="s">
        <v>13</v>
      </c>
      <c r="E55">
        <v>38</v>
      </c>
      <c r="F55" t="str">
        <f t="shared" si="0"/>
        <v>30-40</v>
      </c>
      <c r="G55" t="s">
        <v>1034</v>
      </c>
      <c r="H55" t="s">
        <v>16</v>
      </c>
      <c r="I55">
        <v>3</v>
      </c>
      <c r="J55" s="2">
        <v>500</v>
      </c>
      <c r="K55" s="3">
        <v>1500</v>
      </c>
    </row>
    <row r="56" spans="1:11">
      <c r="A56">
        <v>55</v>
      </c>
      <c r="B56" s="1">
        <v>45209</v>
      </c>
      <c r="C56" t="s">
        <v>68</v>
      </c>
      <c r="D56" t="s">
        <v>10</v>
      </c>
      <c r="E56">
        <v>31</v>
      </c>
      <c r="F56" t="str">
        <f t="shared" si="0"/>
        <v>30-40</v>
      </c>
      <c r="G56" t="s">
        <v>1034</v>
      </c>
      <c r="H56" t="s">
        <v>11</v>
      </c>
      <c r="I56">
        <v>4</v>
      </c>
      <c r="J56" s="2">
        <v>30</v>
      </c>
      <c r="K56" s="3">
        <v>120</v>
      </c>
    </row>
    <row r="57" spans="1:11">
      <c r="A57">
        <v>56</v>
      </c>
      <c r="B57" s="1">
        <v>45077</v>
      </c>
      <c r="C57" t="s">
        <v>69</v>
      </c>
      <c r="D57" t="s">
        <v>13</v>
      </c>
      <c r="E57">
        <v>26</v>
      </c>
      <c r="F57" t="str">
        <f t="shared" si="0"/>
        <v>20-30</v>
      </c>
      <c r="G57" t="s">
        <v>1033</v>
      </c>
      <c r="H57" t="s">
        <v>14</v>
      </c>
      <c r="I57">
        <v>3</v>
      </c>
      <c r="J57" s="2">
        <v>300</v>
      </c>
      <c r="K57" s="3">
        <v>900</v>
      </c>
    </row>
    <row r="58" spans="1:11">
      <c r="A58">
        <v>57</v>
      </c>
      <c r="B58" s="1">
        <v>45248</v>
      </c>
      <c r="C58" t="s">
        <v>70</v>
      </c>
      <c r="D58" t="s">
        <v>13</v>
      </c>
      <c r="E58">
        <v>63</v>
      </c>
      <c r="F58" t="str">
        <f t="shared" si="0"/>
        <v>60+</v>
      </c>
      <c r="G58" t="s">
        <v>1038</v>
      </c>
      <c r="H58" t="s">
        <v>11</v>
      </c>
      <c r="I58">
        <v>1</v>
      </c>
      <c r="J58" s="2">
        <v>30</v>
      </c>
      <c r="K58" s="3">
        <v>30</v>
      </c>
    </row>
    <row r="59" spans="1:11">
      <c r="A59">
        <v>58</v>
      </c>
      <c r="B59" s="1">
        <v>45243</v>
      </c>
      <c r="C59" t="s">
        <v>71</v>
      </c>
      <c r="D59" t="s">
        <v>10</v>
      </c>
      <c r="E59">
        <v>18</v>
      </c>
      <c r="F59" t="str">
        <f t="shared" si="0"/>
        <v>10-20</v>
      </c>
      <c r="G59" t="s">
        <v>1027</v>
      </c>
      <c r="H59" t="s">
        <v>14</v>
      </c>
      <c r="I59">
        <v>4</v>
      </c>
      <c r="J59" s="2">
        <v>300</v>
      </c>
      <c r="K59" s="3">
        <v>1200</v>
      </c>
    </row>
    <row r="60" spans="1:11">
      <c r="A60">
        <v>59</v>
      </c>
      <c r="B60" s="1">
        <v>45112</v>
      </c>
      <c r="C60" t="s">
        <v>72</v>
      </c>
      <c r="D60" t="s">
        <v>10</v>
      </c>
      <c r="E60">
        <v>62</v>
      </c>
      <c r="F60" t="str">
        <f t="shared" si="0"/>
        <v>60+</v>
      </c>
      <c r="G60" t="s">
        <v>1038</v>
      </c>
      <c r="H60" t="s">
        <v>14</v>
      </c>
      <c r="I60">
        <v>1</v>
      </c>
      <c r="J60" s="2">
        <v>50</v>
      </c>
      <c r="K60" s="3">
        <v>50</v>
      </c>
    </row>
    <row r="61" spans="1:11">
      <c r="A61">
        <v>60</v>
      </c>
      <c r="B61" s="1">
        <v>45222</v>
      </c>
      <c r="C61" t="s">
        <v>73</v>
      </c>
      <c r="D61" t="s">
        <v>10</v>
      </c>
      <c r="E61">
        <v>30</v>
      </c>
      <c r="F61" t="str">
        <f t="shared" si="0"/>
        <v>20-30</v>
      </c>
      <c r="G61" t="s">
        <v>1033</v>
      </c>
      <c r="H61" t="s">
        <v>11</v>
      </c>
      <c r="I61">
        <v>3</v>
      </c>
      <c r="J61" s="2">
        <v>50</v>
      </c>
      <c r="K61" s="3">
        <v>150</v>
      </c>
    </row>
    <row r="62" spans="1:11">
      <c r="A62">
        <v>61</v>
      </c>
      <c r="B62" s="1">
        <v>45025</v>
      </c>
      <c r="C62" t="s">
        <v>74</v>
      </c>
      <c r="D62" t="s">
        <v>10</v>
      </c>
      <c r="E62">
        <v>21</v>
      </c>
      <c r="F62" t="str">
        <f t="shared" si="0"/>
        <v>20-30</v>
      </c>
      <c r="G62" t="s">
        <v>1033</v>
      </c>
      <c r="H62" t="s">
        <v>11</v>
      </c>
      <c r="I62">
        <v>4</v>
      </c>
      <c r="J62" s="2">
        <v>50</v>
      </c>
      <c r="K62" s="3">
        <v>200</v>
      </c>
    </row>
    <row r="63" spans="1:11">
      <c r="A63">
        <v>62</v>
      </c>
      <c r="B63" s="1">
        <v>45287</v>
      </c>
      <c r="C63" t="s">
        <v>75</v>
      </c>
      <c r="D63" t="s">
        <v>10</v>
      </c>
      <c r="E63">
        <v>18</v>
      </c>
      <c r="F63" t="str">
        <f t="shared" si="0"/>
        <v>10-20</v>
      </c>
      <c r="G63" t="s">
        <v>1027</v>
      </c>
      <c r="H63" t="s">
        <v>11</v>
      </c>
      <c r="I63">
        <v>2</v>
      </c>
      <c r="J63" s="2">
        <v>50</v>
      </c>
      <c r="K63" s="3">
        <v>100</v>
      </c>
    </row>
    <row r="64" spans="1:11">
      <c r="A64">
        <v>63</v>
      </c>
      <c r="B64" s="1">
        <v>44962</v>
      </c>
      <c r="C64" t="s">
        <v>76</v>
      </c>
      <c r="D64" t="s">
        <v>10</v>
      </c>
      <c r="E64">
        <v>57</v>
      </c>
      <c r="F64" t="str">
        <f t="shared" si="0"/>
        <v>50-60</v>
      </c>
      <c r="G64" t="s">
        <v>1036</v>
      </c>
      <c r="H64" t="s">
        <v>16</v>
      </c>
      <c r="I64">
        <v>2</v>
      </c>
      <c r="J64" s="2">
        <v>25</v>
      </c>
      <c r="K64" s="3">
        <v>50</v>
      </c>
    </row>
    <row r="65" spans="1:11">
      <c r="A65">
        <v>64</v>
      </c>
      <c r="B65" s="1">
        <v>44950</v>
      </c>
      <c r="C65" t="s">
        <v>77</v>
      </c>
      <c r="D65" t="s">
        <v>10</v>
      </c>
      <c r="E65">
        <v>49</v>
      </c>
      <c r="F65" t="str">
        <f t="shared" si="0"/>
        <v>40-50</v>
      </c>
      <c r="G65" t="s">
        <v>1035</v>
      </c>
      <c r="H65" t="s">
        <v>14</v>
      </c>
      <c r="I65">
        <v>4</v>
      </c>
      <c r="J65" s="2">
        <v>25</v>
      </c>
      <c r="K65" s="3">
        <v>100</v>
      </c>
    </row>
    <row r="66" spans="1:11">
      <c r="A66">
        <v>65</v>
      </c>
      <c r="B66" s="1">
        <v>45265</v>
      </c>
      <c r="C66" t="s">
        <v>78</v>
      </c>
      <c r="D66" t="s">
        <v>10</v>
      </c>
      <c r="E66">
        <v>51</v>
      </c>
      <c r="F66" t="str">
        <f t="shared" ref="F66:F129" si="1">IF(E66&lt;=20,"10-20",
IF(E66&lt;=30,"20-30",
IF(E66&lt;=40,"30-40",
IF(E66&lt;=50,"40-50",IF(E66&lt;=60,"50-60",IF(E66&lt;=70,"60+",))))))</f>
        <v>50-60</v>
      </c>
      <c r="G66" t="s">
        <v>1036</v>
      </c>
      <c r="H66" t="s">
        <v>16</v>
      </c>
      <c r="I66">
        <v>4</v>
      </c>
      <c r="J66" s="2">
        <v>500</v>
      </c>
      <c r="K66" s="3">
        <v>2000</v>
      </c>
    </row>
    <row r="67" spans="1:11">
      <c r="A67">
        <v>66</v>
      </c>
      <c r="B67" s="1">
        <v>45043</v>
      </c>
      <c r="C67" t="s">
        <v>79</v>
      </c>
      <c r="D67" t="s">
        <v>13</v>
      </c>
      <c r="E67">
        <v>45</v>
      </c>
      <c r="F67" t="str">
        <f t="shared" si="1"/>
        <v>40-50</v>
      </c>
      <c r="G67" t="s">
        <v>1035</v>
      </c>
      <c r="H67" t="s">
        <v>16</v>
      </c>
      <c r="I67">
        <v>1</v>
      </c>
      <c r="J67" s="2">
        <v>30</v>
      </c>
      <c r="K67" s="3">
        <v>30</v>
      </c>
    </row>
    <row r="68" spans="1:11">
      <c r="A68">
        <v>67</v>
      </c>
      <c r="B68" s="1">
        <v>45075</v>
      </c>
      <c r="C68" t="s">
        <v>80</v>
      </c>
      <c r="D68" t="s">
        <v>13</v>
      </c>
      <c r="E68">
        <v>48</v>
      </c>
      <c r="F68" t="str">
        <f t="shared" si="1"/>
        <v>40-50</v>
      </c>
      <c r="G68" t="s">
        <v>1035</v>
      </c>
      <c r="H68" t="s">
        <v>11</v>
      </c>
      <c r="I68">
        <v>4</v>
      </c>
      <c r="J68" s="2">
        <v>300</v>
      </c>
      <c r="K68" s="3">
        <v>1200</v>
      </c>
    </row>
    <row r="69" spans="1:11">
      <c r="A69">
        <v>68</v>
      </c>
      <c r="B69" s="1">
        <v>44967</v>
      </c>
      <c r="C69" t="s">
        <v>81</v>
      </c>
      <c r="D69" t="s">
        <v>10</v>
      </c>
      <c r="E69">
        <v>25</v>
      </c>
      <c r="F69" t="str">
        <f t="shared" si="1"/>
        <v>20-30</v>
      </c>
      <c r="G69" t="s">
        <v>1033</v>
      </c>
      <c r="H69" t="s">
        <v>16</v>
      </c>
      <c r="I69">
        <v>1</v>
      </c>
      <c r="J69" s="2">
        <v>300</v>
      </c>
      <c r="K69" s="3">
        <v>300</v>
      </c>
    </row>
    <row r="70" spans="1:11">
      <c r="A70">
        <v>69</v>
      </c>
      <c r="B70" s="1">
        <v>45046</v>
      </c>
      <c r="C70" t="s">
        <v>82</v>
      </c>
      <c r="D70" t="s">
        <v>13</v>
      </c>
      <c r="E70">
        <v>56</v>
      </c>
      <c r="F70" t="str">
        <f t="shared" si="1"/>
        <v>50-60</v>
      </c>
      <c r="G70" t="s">
        <v>1036</v>
      </c>
      <c r="H70" t="s">
        <v>11</v>
      </c>
      <c r="I70">
        <v>3</v>
      </c>
      <c r="J70" s="2">
        <v>25</v>
      </c>
      <c r="K70" s="3">
        <v>75</v>
      </c>
    </row>
    <row r="71" spans="1:11">
      <c r="A71">
        <v>70</v>
      </c>
      <c r="B71" s="1">
        <v>44978</v>
      </c>
      <c r="C71" t="s">
        <v>83</v>
      </c>
      <c r="D71" t="s">
        <v>13</v>
      </c>
      <c r="E71">
        <v>43</v>
      </c>
      <c r="F71" t="str">
        <f t="shared" si="1"/>
        <v>40-50</v>
      </c>
      <c r="G71" t="s">
        <v>1035</v>
      </c>
      <c r="H71" t="s">
        <v>14</v>
      </c>
      <c r="I71">
        <v>1</v>
      </c>
      <c r="J71" s="2">
        <v>300</v>
      </c>
      <c r="K71" s="3">
        <v>300</v>
      </c>
    </row>
    <row r="72" spans="1:11">
      <c r="A72">
        <v>71</v>
      </c>
      <c r="B72" s="1">
        <v>45121</v>
      </c>
      <c r="C72" t="s">
        <v>84</v>
      </c>
      <c r="D72" t="s">
        <v>13</v>
      </c>
      <c r="E72">
        <v>51</v>
      </c>
      <c r="F72" t="str">
        <f t="shared" si="1"/>
        <v>50-60</v>
      </c>
      <c r="G72" t="s">
        <v>1036</v>
      </c>
      <c r="H72" t="s">
        <v>11</v>
      </c>
      <c r="I72">
        <v>4</v>
      </c>
      <c r="J72" s="2">
        <v>25</v>
      </c>
      <c r="K72" s="3">
        <v>100</v>
      </c>
    </row>
    <row r="73" spans="1:11">
      <c r="A73">
        <v>72</v>
      </c>
      <c r="B73" s="1">
        <v>45069</v>
      </c>
      <c r="C73" t="s">
        <v>85</v>
      </c>
      <c r="D73" t="s">
        <v>13</v>
      </c>
      <c r="E73">
        <v>20</v>
      </c>
      <c r="F73" t="str">
        <f t="shared" si="1"/>
        <v>10-20</v>
      </c>
      <c r="G73" t="s">
        <v>1027</v>
      </c>
      <c r="H73" t="s">
        <v>16</v>
      </c>
      <c r="I73">
        <v>4</v>
      </c>
      <c r="J73" s="2">
        <v>500</v>
      </c>
      <c r="K73" s="3">
        <v>2000</v>
      </c>
    </row>
    <row r="74" spans="1:11">
      <c r="A74">
        <v>73</v>
      </c>
      <c r="B74" s="1">
        <v>45159</v>
      </c>
      <c r="C74" t="s">
        <v>86</v>
      </c>
      <c r="D74" t="s">
        <v>10</v>
      </c>
      <c r="E74">
        <v>29</v>
      </c>
      <c r="F74" t="str">
        <f t="shared" si="1"/>
        <v>20-30</v>
      </c>
      <c r="G74" t="s">
        <v>1033</v>
      </c>
      <c r="H74" t="s">
        <v>16</v>
      </c>
      <c r="I74">
        <v>3</v>
      </c>
      <c r="J74" s="2">
        <v>30</v>
      </c>
      <c r="K74" s="3">
        <v>90</v>
      </c>
    </row>
    <row r="75" spans="1:11">
      <c r="A75">
        <v>74</v>
      </c>
      <c r="B75" s="1">
        <v>45252</v>
      </c>
      <c r="C75" t="s">
        <v>87</v>
      </c>
      <c r="D75" t="s">
        <v>13</v>
      </c>
      <c r="E75">
        <v>18</v>
      </c>
      <c r="F75" t="str">
        <f t="shared" si="1"/>
        <v>10-20</v>
      </c>
      <c r="G75" t="s">
        <v>1027</v>
      </c>
      <c r="H75" t="s">
        <v>11</v>
      </c>
      <c r="I75">
        <v>4</v>
      </c>
      <c r="J75" s="2">
        <v>500</v>
      </c>
      <c r="K75" s="3">
        <v>2000</v>
      </c>
    </row>
    <row r="76" spans="1:11">
      <c r="A76">
        <v>75</v>
      </c>
      <c r="B76" s="1">
        <v>45113</v>
      </c>
      <c r="C76" t="s">
        <v>88</v>
      </c>
      <c r="D76" t="s">
        <v>10</v>
      </c>
      <c r="E76">
        <v>61</v>
      </c>
      <c r="F76" t="str">
        <f t="shared" si="1"/>
        <v>60+</v>
      </c>
      <c r="G76" t="s">
        <v>1038</v>
      </c>
      <c r="H76" t="s">
        <v>11</v>
      </c>
      <c r="I76">
        <v>4</v>
      </c>
      <c r="J76" s="2">
        <v>50</v>
      </c>
      <c r="K76" s="3">
        <v>200</v>
      </c>
    </row>
    <row r="77" spans="1:11">
      <c r="A77">
        <v>76</v>
      </c>
      <c r="B77" s="1">
        <v>45010</v>
      </c>
      <c r="C77" t="s">
        <v>89</v>
      </c>
      <c r="D77" t="s">
        <v>13</v>
      </c>
      <c r="E77">
        <v>22</v>
      </c>
      <c r="F77" t="str">
        <f t="shared" si="1"/>
        <v>20-30</v>
      </c>
      <c r="G77" t="s">
        <v>1033</v>
      </c>
      <c r="H77" t="s">
        <v>16</v>
      </c>
      <c r="I77">
        <v>2</v>
      </c>
      <c r="J77" s="2">
        <v>50</v>
      </c>
      <c r="K77" s="3">
        <v>100</v>
      </c>
    </row>
    <row r="78" spans="1:11">
      <c r="A78">
        <v>77</v>
      </c>
      <c r="B78" s="1">
        <v>45116</v>
      </c>
      <c r="C78" t="s">
        <v>90</v>
      </c>
      <c r="D78" t="s">
        <v>13</v>
      </c>
      <c r="E78">
        <v>47</v>
      </c>
      <c r="F78" t="str">
        <f t="shared" si="1"/>
        <v>40-50</v>
      </c>
      <c r="G78" t="s">
        <v>1035</v>
      </c>
      <c r="H78" t="s">
        <v>14</v>
      </c>
      <c r="I78">
        <v>2</v>
      </c>
      <c r="J78" s="2">
        <v>50</v>
      </c>
      <c r="K78" s="3">
        <v>100</v>
      </c>
    </row>
    <row r="79" spans="1:11">
      <c r="A79">
        <v>78</v>
      </c>
      <c r="B79" s="1">
        <v>45108</v>
      </c>
      <c r="C79" t="s">
        <v>91</v>
      </c>
      <c r="D79" t="s">
        <v>13</v>
      </c>
      <c r="E79">
        <v>47</v>
      </c>
      <c r="F79" t="str">
        <f t="shared" si="1"/>
        <v>40-50</v>
      </c>
      <c r="G79" t="s">
        <v>1035</v>
      </c>
      <c r="H79" t="s">
        <v>14</v>
      </c>
      <c r="I79">
        <v>3</v>
      </c>
      <c r="J79" s="2">
        <v>500</v>
      </c>
      <c r="K79" s="3">
        <v>1500</v>
      </c>
    </row>
    <row r="80" spans="1:11">
      <c r="A80">
        <v>79</v>
      </c>
      <c r="B80" s="1">
        <v>45034</v>
      </c>
      <c r="C80" t="s">
        <v>92</v>
      </c>
      <c r="D80" t="s">
        <v>10</v>
      </c>
      <c r="E80">
        <v>34</v>
      </c>
      <c r="F80" t="str">
        <f t="shared" si="1"/>
        <v>30-40</v>
      </c>
      <c r="G80" t="s">
        <v>1034</v>
      </c>
      <c r="H80" t="s">
        <v>11</v>
      </c>
      <c r="I80">
        <v>1</v>
      </c>
      <c r="J80" s="2">
        <v>300</v>
      </c>
      <c r="K80" s="3">
        <v>300</v>
      </c>
    </row>
    <row r="81" spans="1:11">
      <c r="A81">
        <v>80</v>
      </c>
      <c r="B81" s="1">
        <v>45270</v>
      </c>
      <c r="C81" t="s">
        <v>93</v>
      </c>
      <c r="D81" t="s">
        <v>13</v>
      </c>
      <c r="E81">
        <v>64</v>
      </c>
      <c r="F81" t="str">
        <f t="shared" si="1"/>
        <v>60+</v>
      </c>
      <c r="G81" t="s">
        <v>1038</v>
      </c>
      <c r="H81" t="s">
        <v>14</v>
      </c>
      <c r="I81">
        <v>2</v>
      </c>
      <c r="J81" s="2">
        <v>30</v>
      </c>
      <c r="K81" s="3">
        <v>60</v>
      </c>
    </row>
    <row r="82" spans="1:11">
      <c r="A82">
        <v>81</v>
      </c>
      <c r="B82" s="1">
        <v>45063</v>
      </c>
      <c r="C82" t="s">
        <v>94</v>
      </c>
      <c r="D82" t="s">
        <v>10</v>
      </c>
      <c r="E82">
        <v>40</v>
      </c>
      <c r="F82" t="str">
        <f t="shared" si="1"/>
        <v>30-40</v>
      </c>
      <c r="G82" t="s">
        <v>1034</v>
      </c>
      <c r="H82" t="s">
        <v>16</v>
      </c>
      <c r="I82">
        <v>1</v>
      </c>
      <c r="J82" s="2">
        <v>50</v>
      </c>
      <c r="K82" s="3">
        <v>50</v>
      </c>
    </row>
    <row r="83" spans="1:11">
      <c r="A83">
        <v>82</v>
      </c>
      <c r="B83" s="1">
        <v>45286</v>
      </c>
      <c r="C83" t="s">
        <v>95</v>
      </c>
      <c r="D83" t="s">
        <v>13</v>
      </c>
      <c r="E83">
        <v>32</v>
      </c>
      <c r="F83" t="str">
        <f t="shared" si="1"/>
        <v>30-40</v>
      </c>
      <c r="G83" t="s">
        <v>1034</v>
      </c>
      <c r="H83" t="s">
        <v>11</v>
      </c>
      <c r="I83">
        <v>4</v>
      </c>
      <c r="J83" s="2">
        <v>50</v>
      </c>
      <c r="K83" s="3">
        <v>200</v>
      </c>
    </row>
    <row r="84" spans="1:11">
      <c r="A84">
        <v>83</v>
      </c>
      <c r="B84" s="1">
        <v>45276</v>
      </c>
      <c r="C84" t="s">
        <v>96</v>
      </c>
      <c r="D84" t="s">
        <v>10</v>
      </c>
      <c r="E84">
        <v>54</v>
      </c>
      <c r="F84" t="str">
        <f t="shared" si="1"/>
        <v>50-60</v>
      </c>
      <c r="G84" t="s">
        <v>1036</v>
      </c>
      <c r="H84" t="s">
        <v>16</v>
      </c>
      <c r="I84">
        <v>2</v>
      </c>
      <c r="J84" s="2">
        <v>50</v>
      </c>
      <c r="K84" s="3">
        <v>100</v>
      </c>
    </row>
    <row r="85" spans="1:11">
      <c r="A85">
        <v>84</v>
      </c>
      <c r="B85" s="1">
        <v>45258</v>
      </c>
      <c r="C85" t="s">
        <v>97</v>
      </c>
      <c r="D85" t="s">
        <v>13</v>
      </c>
      <c r="E85">
        <v>38</v>
      </c>
      <c r="F85" t="str">
        <f t="shared" si="1"/>
        <v>30-40</v>
      </c>
      <c r="G85" t="s">
        <v>1034</v>
      </c>
      <c r="H85" t="s">
        <v>16</v>
      </c>
      <c r="I85">
        <v>3</v>
      </c>
      <c r="J85" s="2">
        <v>30</v>
      </c>
      <c r="K85" s="3">
        <v>90</v>
      </c>
    </row>
    <row r="86" spans="1:11">
      <c r="A86">
        <v>85</v>
      </c>
      <c r="B86" s="1">
        <v>44963</v>
      </c>
      <c r="C86" t="s">
        <v>98</v>
      </c>
      <c r="D86" t="s">
        <v>10</v>
      </c>
      <c r="E86">
        <v>31</v>
      </c>
      <c r="F86" t="str">
        <f t="shared" si="1"/>
        <v>30-40</v>
      </c>
      <c r="G86" t="s">
        <v>1034</v>
      </c>
      <c r="H86" t="s">
        <v>14</v>
      </c>
      <c r="I86">
        <v>3</v>
      </c>
      <c r="J86" s="2">
        <v>50</v>
      </c>
      <c r="K86" s="3">
        <v>150</v>
      </c>
    </row>
    <row r="87" spans="1:11">
      <c r="A87">
        <v>86</v>
      </c>
      <c r="B87" s="1">
        <v>45238</v>
      </c>
      <c r="C87" t="s">
        <v>99</v>
      </c>
      <c r="D87" t="s">
        <v>10</v>
      </c>
      <c r="E87">
        <v>19</v>
      </c>
      <c r="F87" t="str">
        <f t="shared" si="1"/>
        <v>10-20</v>
      </c>
      <c r="G87" t="s">
        <v>1027</v>
      </c>
      <c r="H87" t="s">
        <v>11</v>
      </c>
      <c r="I87">
        <v>3</v>
      </c>
      <c r="J87" s="2">
        <v>30</v>
      </c>
      <c r="K87" s="3">
        <v>90</v>
      </c>
    </row>
    <row r="88" spans="1:11">
      <c r="A88">
        <v>87</v>
      </c>
      <c r="B88" s="1">
        <v>45252</v>
      </c>
      <c r="C88" t="s">
        <v>100</v>
      </c>
      <c r="D88" t="s">
        <v>13</v>
      </c>
      <c r="E88">
        <v>28</v>
      </c>
      <c r="F88" t="str">
        <f t="shared" si="1"/>
        <v>20-30</v>
      </c>
      <c r="G88" t="s">
        <v>1033</v>
      </c>
      <c r="H88" t="s">
        <v>11</v>
      </c>
      <c r="I88">
        <v>2</v>
      </c>
      <c r="J88" s="2">
        <v>50</v>
      </c>
      <c r="K88" s="3">
        <v>100</v>
      </c>
    </row>
    <row r="89" spans="1:11">
      <c r="A89">
        <v>88</v>
      </c>
      <c r="B89" s="1">
        <v>45014</v>
      </c>
      <c r="C89" t="s">
        <v>101</v>
      </c>
      <c r="D89" t="s">
        <v>10</v>
      </c>
      <c r="E89">
        <v>56</v>
      </c>
      <c r="F89" t="str">
        <f t="shared" si="1"/>
        <v>50-60</v>
      </c>
      <c r="G89" t="s">
        <v>1036</v>
      </c>
      <c r="H89" t="s">
        <v>14</v>
      </c>
      <c r="I89">
        <v>1</v>
      </c>
      <c r="J89" s="2">
        <v>500</v>
      </c>
      <c r="K89" s="3">
        <v>500</v>
      </c>
    </row>
    <row r="90" spans="1:11">
      <c r="A90">
        <v>89</v>
      </c>
      <c r="B90" s="1">
        <v>45200</v>
      </c>
      <c r="C90" t="s">
        <v>102</v>
      </c>
      <c r="D90" t="s">
        <v>13</v>
      </c>
      <c r="E90">
        <v>55</v>
      </c>
      <c r="F90" t="str">
        <f t="shared" si="1"/>
        <v>50-60</v>
      </c>
      <c r="G90" t="s">
        <v>1036</v>
      </c>
      <c r="H90" t="s">
        <v>16</v>
      </c>
      <c r="I90">
        <v>4</v>
      </c>
      <c r="J90" s="2">
        <v>500</v>
      </c>
      <c r="K90" s="3">
        <v>2000</v>
      </c>
    </row>
    <row r="91" spans="1:11">
      <c r="A91">
        <v>90</v>
      </c>
      <c r="B91" s="1">
        <v>45052</v>
      </c>
      <c r="C91" t="s">
        <v>103</v>
      </c>
      <c r="D91" t="s">
        <v>13</v>
      </c>
      <c r="E91">
        <v>51</v>
      </c>
      <c r="F91" t="str">
        <f t="shared" si="1"/>
        <v>50-60</v>
      </c>
      <c r="G91" t="s">
        <v>1036</v>
      </c>
      <c r="H91" t="s">
        <v>16</v>
      </c>
      <c r="I91">
        <v>1</v>
      </c>
      <c r="J91" s="2">
        <v>30</v>
      </c>
      <c r="K91" s="3">
        <v>30</v>
      </c>
    </row>
    <row r="92" spans="1:11">
      <c r="A92">
        <v>91</v>
      </c>
      <c r="B92" s="1">
        <v>45010</v>
      </c>
      <c r="C92" t="s">
        <v>104</v>
      </c>
      <c r="D92" t="s">
        <v>13</v>
      </c>
      <c r="E92">
        <v>55</v>
      </c>
      <c r="F92" t="str">
        <f t="shared" si="1"/>
        <v>50-60</v>
      </c>
      <c r="G92" t="s">
        <v>1036</v>
      </c>
      <c r="H92" t="s">
        <v>16</v>
      </c>
      <c r="I92">
        <v>1</v>
      </c>
      <c r="J92" s="2">
        <v>500</v>
      </c>
      <c r="K92" s="3">
        <v>500</v>
      </c>
    </row>
    <row r="93" spans="1:11">
      <c r="A93">
        <v>92</v>
      </c>
      <c r="B93" s="1">
        <v>45163</v>
      </c>
      <c r="C93" t="s">
        <v>105</v>
      </c>
      <c r="D93" t="s">
        <v>13</v>
      </c>
      <c r="E93">
        <v>51</v>
      </c>
      <c r="F93" t="str">
        <f t="shared" si="1"/>
        <v>50-60</v>
      </c>
      <c r="G93" t="s">
        <v>1036</v>
      </c>
      <c r="H93" t="s">
        <v>16</v>
      </c>
      <c r="I93">
        <v>4</v>
      </c>
      <c r="J93" s="2">
        <v>30</v>
      </c>
      <c r="K93" s="3">
        <v>120</v>
      </c>
    </row>
    <row r="94" spans="1:11">
      <c r="A94">
        <v>93</v>
      </c>
      <c r="B94" s="1">
        <v>45121</v>
      </c>
      <c r="C94" t="s">
        <v>106</v>
      </c>
      <c r="D94" t="s">
        <v>13</v>
      </c>
      <c r="E94">
        <v>35</v>
      </c>
      <c r="F94" t="str">
        <f t="shared" si="1"/>
        <v>30-40</v>
      </c>
      <c r="G94" t="s">
        <v>1034</v>
      </c>
      <c r="H94" t="s">
        <v>11</v>
      </c>
      <c r="I94">
        <v>4</v>
      </c>
      <c r="J94" s="2">
        <v>500</v>
      </c>
      <c r="K94" s="3">
        <v>2000</v>
      </c>
    </row>
    <row r="95" spans="1:11">
      <c r="A95">
        <v>94</v>
      </c>
      <c r="B95" s="1">
        <v>45065</v>
      </c>
      <c r="C95" t="s">
        <v>107</v>
      </c>
      <c r="D95" t="s">
        <v>13</v>
      </c>
      <c r="E95">
        <v>47</v>
      </c>
      <c r="F95" t="str">
        <f t="shared" si="1"/>
        <v>40-50</v>
      </c>
      <c r="G95" t="s">
        <v>1035</v>
      </c>
      <c r="H95" t="s">
        <v>11</v>
      </c>
      <c r="I95">
        <v>2</v>
      </c>
      <c r="J95" s="2">
        <v>500</v>
      </c>
      <c r="K95" s="3">
        <v>1000</v>
      </c>
    </row>
    <row r="96" spans="1:11">
      <c r="A96">
        <v>95</v>
      </c>
      <c r="B96" s="1">
        <v>45254</v>
      </c>
      <c r="C96" t="s">
        <v>108</v>
      </c>
      <c r="D96" t="s">
        <v>13</v>
      </c>
      <c r="E96">
        <v>32</v>
      </c>
      <c r="F96" t="str">
        <f t="shared" si="1"/>
        <v>30-40</v>
      </c>
      <c r="G96" t="s">
        <v>1034</v>
      </c>
      <c r="H96" t="s">
        <v>14</v>
      </c>
      <c r="I96">
        <v>2</v>
      </c>
      <c r="J96" s="2">
        <v>30</v>
      </c>
      <c r="K96" s="3">
        <v>60</v>
      </c>
    </row>
    <row r="97" spans="1:11">
      <c r="A97">
        <v>96</v>
      </c>
      <c r="B97" s="1">
        <v>45279</v>
      </c>
      <c r="C97" t="s">
        <v>109</v>
      </c>
      <c r="D97" t="s">
        <v>13</v>
      </c>
      <c r="E97">
        <v>44</v>
      </c>
      <c r="F97" t="str">
        <f t="shared" si="1"/>
        <v>40-50</v>
      </c>
      <c r="G97" t="s">
        <v>1035</v>
      </c>
      <c r="H97" t="s">
        <v>14</v>
      </c>
      <c r="I97">
        <v>2</v>
      </c>
      <c r="J97" s="2">
        <v>300</v>
      </c>
      <c r="K97" s="3">
        <v>600</v>
      </c>
    </row>
    <row r="98" spans="1:11">
      <c r="A98">
        <v>97</v>
      </c>
      <c r="B98" s="1">
        <v>45212</v>
      </c>
      <c r="C98" t="s">
        <v>110</v>
      </c>
      <c r="D98" t="s">
        <v>13</v>
      </c>
      <c r="E98">
        <v>51</v>
      </c>
      <c r="F98" t="str">
        <f t="shared" si="1"/>
        <v>50-60</v>
      </c>
      <c r="G98" t="s">
        <v>1036</v>
      </c>
      <c r="H98" t="s">
        <v>11</v>
      </c>
      <c r="I98">
        <v>2</v>
      </c>
      <c r="J98" s="2">
        <v>500</v>
      </c>
      <c r="K98" s="3">
        <v>1000</v>
      </c>
    </row>
    <row r="99" spans="1:11">
      <c r="A99">
        <v>98</v>
      </c>
      <c r="B99" s="1">
        <v>45039</v>
      </c>
      <c r="C99" t="s">
        <v>111</v>
      </c>
      <c r="D99" t="s">
        <v>13</v>
      </c>
      <c r="E99">
        <v>55</v>
      </c>
      <c r="F99" t="str">
        <f t="shared" si="1"/>
        <v>50-60</v>
      </c>
      <c r="G99" t="s">
        <v>1036</v>
      </c>
      <c r="H99" t="s">
        <v>11</v>
      </c>
      <c r="I99">
        <v>2</v>
      </c>
      <c r="J99" s="2">
        <v>50</v>
      </c>
      <c r="K99" s="3">
        <v>100</v>
      </c>
    </row>
    <row r="100" spans="1:11">
      <c r="A100">
        <v>99</v>
      </c>
      <c r="B100" s="1">
        <v>45277</v>
      </c>
      <c r="C100" t="s">
        <v>112</v>
      </c>
      <c r="D100" t="s">
        <v>13</v>
      </c>
      <c r="E100">
        <v>50</v>
      </c>
      <c r="F100" t="str">
        <f t="shared" si="1"/>
        <v>40-50</v>
      </c>
      <c r="G100" t="s">
        <v>1035</v>
      </c>
      <c r="H100" t="s">
        <v>16</v>
      </c>
      <c r="I100">
        <v>4</v>
      </c>
      <c r="J100" s="2">
        <v>300</v>
      </c>
      <c r="K100" s="3">
        <v>1200</v>
      </c>
    </row>
    <row r="101" spans="1:11">
      <c r="A101">
        <v>100</v>
      </c>
      <c r="B101" s="1">
        <v>45093</v>
      </c>
      <c r="C101" t="s">
        <v>113</v>
      </c>
      <c r="D101" t="s">
        <v>10</v>
      </c>
      <c r="E101">
        <v>41</v>
      </c>
      <c r="F101" t="str">
        <f t="shared" si="1"/>
        <v>40-50</v>
      </c>
      <c r="G101" t="s">
        <v>1035</v>
      </c>
      <c r="H101" t="s">
        <v>16</v>
      </c>
      <c r="I101">
        <v>1</v>
      </c>
      <c r="J101" s="2">
        <v>30</v>
      </c>
      <c r="K101" s="3">
        <v>30</v>
      </c>
    </row>
    <row r="102" spans="1:11">
      <c r="A102">
        <v>101</v>
      </c>
      <c r="B102" s="1">
        <v>44955</v>
      </c>
      <c r="C102" t="s">
        <v>114</v>
      </c>
      <c r="D102" t="s">
        <v>10</v>
      </c>
      <c r="E102">
        <v>32</v>
      </c>
      <c r="F102" t="str">
        <f t="shared" si="1"/>
        <v>30-40</v>
      </c>
      <c r="G102" t="s">
        <v>1034</v>
      </c>
      <c r="H102" t="s">
        <v>14</v>
      </c>
      <c r="I102">
        <v>2</v>
      </c>
      <c r="J102" s="2">
        <v>300</v>
      </c>
      <c r="K102" s="3">
        <v>600</v>
      </c>
    </row>
    <row r="103" spans="1:11">
      <c r="A103">
        <v>102</v>
      </c>
      <c r="B103" s="1">
        <v>45044</v>
      </c>
      <c r="C103" t="s">
        <v>115</v>
      </c>
      <c r="D103" t="s">
        <v>13</v>
      </c>
      <c r="E103">
        <v>47</v>
      </c>
      <c r="F103" t="str">
        <f t="shared" si="1"/>
        <v>40-50</v>
      </c>
      <c r="G103" t="s">
        <v>1035</v>
      </c>
      <c r="H103" t="s">
        <v>11</v>
      </c>
      <c r="I103">
        <v>2</v>
      </c>
      <c r="J103" s="2">
        <v>25</v>
      </c>
      <c r="K103" s="3">
        <v>50</v>
      </c>
    </row>
    <row r="104" spans="1:11">
      <c r="A104">
        <v>103</v>
      </c>
      <c r="B104" s="1">
        <v>44943</v>
      </c>
      <c r="C104" t="s">
        <v>116</v>
      </c>
      <c r="D104" t="s">
        <v>13</v>
      </c>
      <c r="E104">
        <v>59</v>
      </c>
      <c r="F104" t="str">
        <f t="shared" si="1"/>
        <v>50-60</v>
      </c>
      <c r="G104" t="s">
        <v>1036</v>
      </c>
      <c r="H104" t="s">
        <v>14</v>
      </c>
      <c r="I104">
        <v>1</v>
      </c>
      <c r="J104" s="2">
        <v>25</v>
      </c>
      <c r="K104" s="3">
        <v>25</v>
      </c>
    </row>
    <row r="105" spans="1:11">
      <c r="A105">
        <v>104</v>
      </c>
      <c r="B105" s="1">
        <v>45088</v>
      </c>
      <c r="C105" t="s">
        <v>117</v>
      </c>
      <c r="D105" t="s">
        <v>13</v>
      </c>
      <c r="E105">
        <v>34</v>
      </c>
      <c r="F105" t="str">
        <f t="shared" si="1"/>
        <v>30-40</v>
      </c>
      <c r="G105" t="s">
        <v>1034</v>
      </c>
      <c r="H105" t="s">
        <v>11</v>
      </c>
      <c r="I105">
        <v>2</v>
      </c>
      <c r="J105" s="2">
        <v>500</v>
      </c>
      <c r="K105" s="3">
        <v>1000</v>
      </c>
    </row>
    <row r="106" spans="1:11">
      <c r="A106">
        <v>105</v>
      </c>
      <c r="B106" s="1">
        <v>45132</v>
      </c>
      <c r="C106" t="s">
        <v>118</v>
      </c>
      <c r="D106" t="s">
        <v>13</v>
      </c>
      <c r="E106">
        <v>22</v>
      </c>
      <c r="F106" t="str">
        <f t="shared" si="1"/>
        <v>20-30</v>
      </c>
      <c r="G106" t="s">
        <v>1033</v>
      </c>
      <c r="H106" t="s">
        <v>16</v>
      </c>
      <c r="I106">
        <v>1</v>
      </c>
      <c r="J106" s="2">
        <v>500</v>
      </c>
      <c r="K106" s="3">
        <v>500</v>
      </c>
    </row>
    <row r="107" spans="1:11">
      <c r="A107">
        <v>106</v>
      </c>
      <c r="B107" s="1">
        <v>45064</v>
      </c>
      <c r="C107" t="s">
        <v>119</v>
      </c>
      <c r="D107" t="s">
        <v>13</v>
      </c>
      <c r="E107">
        <v>46</v>
      </c>
      <c r="F107" t="str">
        <f t="shared" si="1"/>
        <v>40-50</v>
      </c>
      <c r="G107" t="s">
        <v>1035</v>
      </c>
      <c r="H107" t="s">
        <v>14</v>
      </c>
      <c r="I107">
        <v>1</v>
      </c>
      <c r="J107" s="2">
        <v>50</v>
      </c>
      <c r="K107" s="3">
        <v>50</v>
      </c>
    </row>
    <row r="108" spans="1:11">
      <c r="A108">
        <v>107</v>
      </c>
      <c r="B108" s="1">
        <v>44960</v>
      </c>
      <c r="C108" t="s">
        <v>120</v>
      </c>
      <c r="D108" t="s">
        <v>13</v>
      </c>
      <c r="E108">
        <v>21</v>
      </c>
      <c r="F108" t="str">
        <f t="shared" si="1"/>
        <v>20-30</v>
      </c>
      <c r="G108" t="s">
        <v>1033</v>
      </c>
      <c r="H108" t="s">
        <v>14</v>
      </c>
      <c r="I108">
        <v>4</v>
      </c>
      <c r="J108" s="2">
        <v>300</v>
      </c>
      <c r="K108" s="3">
        <v>1200</v>
      </c>
    </row>
    <row r="109" spans="1:11">
      <c r="A109">
        <v>108</v>
      </c>
      <c r="B109" s="1">
        <v>45035</v>
      </c>
      <c r="C109" t="s">
        <v>121</v>
      </c>
      <c r="D109" t="s">
        <v>13</v>
      </c>
      <c r="E109">
        <v>27</v>
      </c>
      <c r="F109" t="str">
        <f t="shared" si="1"/>
        <v>20-30</v>
      </c>
      <c r="G109" t="s">
        <v>1033</v>
      </c>
      <c r="H109" t="s">
        <v>11</v>
      </c>
      <c r="I109">
        <v>3</v>
      </c>
      <c r="J109" s="2">
        <v>25</v>
      </c>
      <c r="K109" s="3">
        <v>75</v>
      </c>
    </row>
    <row r="110" spans="1:11">
      <c r="A110">
        <v>109</v>
      </c>
      <c r="B110" s="1">
        <v>45217</v>
      </c>
      <c r="C110" t="s">
        <v>122</v>
      </c>
      <c r="D110" t="s">
        <v>13</v>
      </c>
      <c r="E110">
        <v>34</v>
      </c>
      <c r="F110" t="str">
        <f t="shared" si="1"/>
        <v>30-40</v>
      </c>
      <c r="G110" t="s">
        <v>1034</v>
      </c>
      <c r="H110" t="s">
        <v>16</v>
      </c>
      <c r="I110">
        <v>4</v>
      </c>
      <c r="J110" s="2">
        <v>500</v>
      </c>
      <c r="K110" s="3">
        <v>2000</v>
      </c>
    </row>
    <row r="111" spans="1:11">
      <c r="A111">
        <v>110</v>
      </c>
      <c r="B111" s="1">
        <v>45088</v>
      </c>
      <c r="C111" t="s">
        <v>123</v>
      </c>
      <c r="D111" t="s">
        <v>10</v>
      </c>
      <c r="E111">
        <v>27</v>
      </c>
      <c r="F111" t="str">
        <f t="shared" si="1"/>
        <v>20-30</v>
      </c>
      <c r="G111" t="s">
        <v>1033</v>
      </c>
      <c r="H111" t="s">
        <v>14</v>
      </c>
      <c r="I111">
        <v>3</v>
      </c>
      <c r="J111" s="2">
        <v>300</v>
      </c>
      <c r="K111" s="3">
        <v>900</v>
      </c>
    </row>
    <row r="112" spans="1:11">
      <c r="A112">
        <v>111</v>
      </c>
      <c r="B112" s="1">
        <v>45035</v>
      </c>
      <c r="C112" t="s">
        <v>124</v>
      </c>
      <c r="D112" t="s">
        <v>13</v>
      </c>
      <c r="E112">
        <v>34</v>
      </c>
      <c r="F112" t="str">
        <f t="shared" si="1"/>
        <v>30-40</v>
      </c>
      <c r="G112" t="s">
        <v>1034</v>
      </c>
      <c r="H112" t="s">
        <v>16</v>
      </c>
      <c r="I112">
        <v>3</v>
      </c>
      <c r="J112" s="2">
        <v>500</v>
      </c>
      <c r="K112" s="3">
        <v>1500</v>
      </c>
    </row>
    <row r="113" spans="1:34">
      <c r="A113">
        <v>112</v>
      </c>
      <c r="B113" s="1">
        <v>45262</v>
      </c>
      <c r="C113" t="s">
        <v>125</v>
      </c>
      <c r="D113" t="s">
        <v>10</v>
      </c>
      <c r="E113">
        <v>37</v>
      </c>
      <c r="F113" t="str">
        <f t="shared" si="1"/>
        <v>30-40</v>
      </c>
      <c r="G113" t="s">
        <v>1034</v>
      </c>
      <c r="H113" t="s">
        <v>14</v>
      </c>
      <c r="I113">
        <v>3</v>
      </c>
      <c r="J113" s="2">
        <v>500</v>
      </c>
      <c r="K113" s="3">
        <v>1500</v>
      </c>
    </row>
    <row r="114" spans="1:34">
      <c r="A114">
        <v>113</v>
      </c>
      <c r="B114" s="1">
        <v>45182</v>
      </c>
      <c r="C114" t="s">
        <v>126</v>
      </c>
      <c r="D114" t="s">
        <v>13</v>
      </c>
      <c r="E114">
        <v>41</v>
      </c>
      <c r="F114" t="str">
        <f t="shared" si="1"/>
        <v>40-50</v>
      </c>
      <c r="G114" t="s">
        <v>1035</v>
      </c>
      <c r="H114" t="s">
        <v>16</v>
      </c>
      <c r="I114">
        <v>2</v>
      </c>
      <c r="J114" s="2">
        <v>25</v>
      </c>
      <c r="K114" s="3">
        <v>50</v>
      </c>
    </row>
    <row r="115" spans="1:34">
      <c r="A115">
        <v>114</v>
      </c>
      <c r="B115" s="1">
        <v>45129</v>
      </c>
      <c r="C115" t="s">
        <v>127</v>
      </c>
      <c r="D115" t="s">
        <v>13</v>
      </c>
      <c r="E115">
        <v>22</v>
      </c>
      <c r="F115" t="str">
        <f t="shared" si="1"/>
        <v>20-30</v>
      </c>
      <c r="G115" t="s">
        <v>1033</v>
      </c>
      <c r="H115" t="s">
        <v>11</v>
      </c>
      <c r="I115">
        <v>4</v>
      </c>
      <c r="J115" s="2">
        <v>25</v>
      </c>
      <c r="K115" s="3">
        <v>100</v>
      </c>
    </row>
    <row r="116" spans="1:34">
      <c r="A116">
        <v>115</v>
      </c>
      <c r="B116" s="1">
        <v>45256</v>
      </c>
      <c r="C116" t="s">
        <v>128</v>
      </c>
      <c r="D116" t="s">
        <v>10</v>
      </c>
      <c r="E116">
        <v>51</v>
      </c>
      <c r="F116" t="str">
        <f t="shared" si="1"/>
        <v>50-60</v>
      </c>
      <c r="G116" t="s">
        <v>1036</v>
      </c>
      <c r="H116" t="s">
        <v>14</v>
      </c>
      <c r="I116">
        <v>3</v>
      </c>
      <c r="J116" s="2">
        <v>500</v>
      </c>
      <c r="K116" s="3">
        <v>1500</v>
      </c>
    </row>
    <row r="117" spans="1:34">
      <c r="A117">
        <v>116</v>
      </c>
      <c r="B117" s="1">
        <v>45161</v>
      </c>
      <c r="C117" t="s">
        <v>129</v>
      </c>
      <c r="D117" t="s">
        <v>13</v>
      </c>
      <c r="E117">
        <v>23</v>
      </c>
      <c r="F117" t="str">
        <f t="shared" si="1"/>
        <v>20-30</v>
      </c>
      <c r="G117" t="s">
        <v>1033</v>
      </c>
      <c r="H117" t="s">
        <v>14</v>
      </c>
      <c r="I117">
        <v>1</v>
      </c>
      <c r="J117" s="2">
        <v>30</v>
      </c>
      <c r="K117" s="3">
        <v>30</v>
      </c>
    </row>
    <row r="118" spans="1:34">
      <c r="A118">
        <v>117</v>
      </c>
      <c r="B118" s="1">
        <v>45000</v>
      </c>
      <c r="C118" t="s">
        <v>130</v>
      </c>
      <c r="D118" t="s">
        <v>10</v>
      </c>
      <c r="E118">
        <v>19</v>
      </c>
      <c r="F118" t="str">
        <f t="shared" si="1"/>
        <v>10-20</v>
      </c>
      <c r="G118" t="s">
        <v>1027</v>
      </c>
      <c r="H118" t="s">
        <v>16</v>
      </c>
      <c r="I118">
        <v>2</v>
      </c>
      <c r="J118" s="2">
        <v>500</v>
      </c>
      <c r="K118" s="3">
        <v>1000</v>
      </c>
      <c r="AH118" s="10"/>
    </row>
    <row r="119" spans="1:34">
      <c r="A119">
        <v>118</v>
      </c>
      <c r="B119" s="1">
        <v>45062</v>
      </c>
      <c r="C119" t="s">
        <v>131</v>
      </c>
      <c r="D119" t="s">
        <v>13</v>
      </c>
      <c r="E119">
        <v>30</v>
      </c>
      <c r="F119" t="str">
        <f t="shared" si="1"/>
        <v>20-30</v>
      </c>
      <c r="G119" t="s">
        <v>1033</v>
      </c>
      <c r="H119" t="s">
        <v>16</v>
      </c>
      <c r="I119">
        <v>4</v>
      </c>
      <c r="J119" s="2">
        <v>500</v>
      </c>
      <c r="K119" s="3">
        <v>2000</v>
      </c>
      <c r="AH119" s="13"/>
    </row>
    <row r="120" spans="1:34">
      <c r="A120">
        <v>119</v>
      </c>
      <c r="B120" s="1">
        <v>44998</v>
      </c>
      <c r="C120" t="s">
        <v>132</v>
      </c>
      <c r="D120" t="s">
        <v>13</v>
      </c>
      <c r="E120">
        <v>60</v>
      </c>
      <c r="F120" t="str">
        <f t="shared" si="1"/>
        <v>50-60</v>
      </c>
      <c r="G120" t="s">
        <v>1036</v>
      </c>
      <c r="H120" t="s">
        <v>14</v>
      </c>
      <c r="I120">
        <v>3</v>
      </c>
      <c r="J120" s="2">
        <v>50</v>
      </c>
      <c r="K120" s="3">
        <v>150</v>
      </c>
      <c r="AH120" s="15"/>
    </row>
    <row r="121" spans="1:34">
      <c r="A121">
        <v>120</v>
      </c>
      <c r="B121" s="1">
        <v>45053</v>
      </c>
      <c r="C121" t="s">
        <v>133</v>
      </c>
      <c r="D121" t="s">
        <v>10</v>
      </c>
      <c r="E121">
        <v>60</v>
      </c>
      <c r="F121" t="str">
        <f t="shared" si="1"/>
        <v>50-60</v>
      </c>
      <c r="G121" t="s">
        <v>1036</v>
      </c>
      <c r="H121" t="s">
        <v>11</v>
      </c>
      <c r="I121">
        <v>1</v>
      </c>
      <c r="J121" s="2">
        <v>50</v>
      </c>
      <c r="K121" s="3">
        <v>50</v>
      </c>
      <c r="AH121" s="13"/>
    </row>
    <row r="122" spans="1:34">
      <c r="A122">
        <v>121</v>
      </c>
      <c r="B122" s="1">
        <v>45214</v>
      </c>
      <c r="C122" t="s">
        <v>134</v>
      </c>
      <c r="D122" t="s">
        <v>13</v>
      </c>
      <c r="E122">
        <v>28</v>
      </c>
      <c r="F122" t="str">
        <f t="shared" si="1"/>
        <v>20-30</v>
      </c>
      <c r="G122" t="s">
        <v>1033</v>
      </c>
      <c r="H122" t="s">
        <v>16</v>
      </c>
      <c r="I122">
        <v>4</v>
      </c>
      <c r="J122" s="2">
        <v>50</v>
      </c>
      <c r="K122" s="3">
        <v>200</v>
      </c>
      <c r="AH122" s="15"/>
    </row>
    <row r="123" spans="1:34">
      <c r="A123">
        <v>122</v>
      </c>
      <c r="B123" s="1">
        <v>45202</v>
      </c>
      <c r="C123" t="s">
        <v>135</v>
      </c>
      <c r="D123" t="s">
        <v>10</v>
      </c>
      <c r="E123">
        <v>64</v>
      </c>
      <c r="F123" t="str">
        <f t="shared" si="1"/>
        <v>60+</v>
      </c>
      <c r="G123" t="s">
        <v>1038</v>
      </c>
      <c r="H123" t="s">
        <v>16</v>
      </c>
      <c r="I123">
        <v>4</v>
      </c>
      <c r="J123" s="2">
        <v>30</v>
      </c>
      <c r="K123" s="3">
        <v>120</v>
      </c>
      <c r="AH123" s="13"/>
    </row>
    <row r="124" spans="1:34">
      <c r="A124">
        <v>123</v>
      </c>
      <c r="B124" s="1">
        <v>45061</v>
      </c>
      <c r="C124" t="s">
        <v>136</v>
      </c>
      <c r="D124" t="s">
        <v>13</v>
      </c>
      <c r="E124">
        <v>40</v>
      </c>
      <c r="F124" t="str">
        <f t="shared" si="1"/>
        <v>30-40</v>
      </c>
      <c r="G124" t="s">
        <v>1034</v>
      </c>
      <c r="H124" t="s">
        <v>16</v>
      </c>
      <c r="I124">
        <v>2</v>
      </c>
      <c r="J124" s="2">
        <v>30</v>
      </c>
      <c r="K124" s="3">
        <v>60</v>
      </c>
      <c r="AH124" s="15"/>
    </row>
    <row r="125" spans="1:34">
      <c r="A125">
        <v>124</v>
      </c>
      <c r="B125" s="1">
        <v>45226</v>
      </c>
      <c r="C125" t="s">
        <v>137</v>
      </c>
      <c r="D125" t="s">
        <v>10</v>
      </c>
      <c r="E125">
        <v>33</v>
      </c>
      <c r="F125" t="str">
        <f t="shared" si="1"/>
        <v>30-40</v>
      </c>
      <c r="G125" t="s">
        <v>1034</v>
      </c>
      <c r="H125" t="s">
        <v>14</v>
      </c>
      <c r="I125">
        <v>4</v>
      </c>
      <c r="J125" s="2">
        <v>500</v>
      </c>
      <c r="K125" s="3">
        <v>2000</v>
      </c>
      <c r="AH125" s="13"/>
    </row>
    <row r="126" spans="1:34">
      <c r="A126">
        <v>125</v>
      </c>
      <c r="B126" s="1">
        <v>45146</v>
      </c>
      <c r="C126" t="s">
        <v>138</v>
      </c>
      <c r="D126" t="s">
        <v>10</v>
      </c>
      <c r="E126">
        <v>48</v>
      </c>
      <c r="F126" t="str">
        <f t="shared" si="1"/>
        <v>40-50</v>
      </c>
      <c r="G126" t="s">
        <v>1035</v>
      </c>
      <c r="H126" t="s">
        <v>14</v>
      </c>
      <c r="I126">
        <v>2</v>
      </c>
      <c r="J126" s="2">
        <v>50</v>
      </c>
      <c r="K126" s="3">
        <v>100</v>
      </c>
      <c r="AH126" s="15"/>
    </row>
    <row r="127" spans="1:34">
      <c r="A127">
        <v>126</v>
      </c>
      <c r="B127" s="1">
        <v>45225</v>
      </c>
      <c r="C127" t="s">
        <v>139</v>
      </c>
      <c r="D127" t="s">
        <v>13</v>
      </c>
      <c r="E127">
        <v>28</v>
      </c>
      <c r="F127" t="str">
        <f t="shared" si="1"/>
        <v>20-30</v>
      </c>
      <c r="G127" t="s">
        <v>1033</v>
      </c>
      <c r="H127" t="s">
        <v>14</v>
      </c>
      <c r="I127">
        <v>3</v>
      </c>
      <c r="J127" s="2">
        <v>30</v>
      </c>
      <c r="K127" s="3">
        <v>90</v>
      </c>
      <c r="AH127" s="13"/>
    </row>
    <row r="128" spans="1:34">
      <c r="A128">
        <v>127</v>
      </c>
      <c r="B128" s="1">
        <v>45131</v>
      </c>
      <c r="C128" t="s">
        <v>140</v>
      </c>
      <c r="D128" t="s">
        <v>13</v>
      </c>
      <c r="E128">
        <v>33</v>
      </c>
      <c r="F128" t="str">
        <f t="shared" si="1"/>
        <v>30-40</v>
      </c>
      <c r="G128" t="s">
        <v>1034</v>
      </c>
      <c r="H128" t="s">
        <v>14</v>
      </c>
      <c r="I128">
        <v>2</v>
      </c>
      <c r="J128" s="2">
        <v>25</v>
      </c>
      <c r="K128" s="3">
        <v>50</v>
      </c>
      <c r="AH128" s="15"/>
    </row>
    <row r="129" spans="1:34">
      <c r="A129">
        <v>128</v>
      </c>
      <c r="B129" s="1">
        <v>45112</v>
      </c>
      <c r="C129" t="s">
        <v>141</v>
      </c>
      <c r="D129" t="s">
        <v>10</v>
      </c>
      <c r="E129">
        <v>25</v>
      </c>
      <c r="F129" t="str">
        <f t="shared" si="1"/>
        <v>20-30</v>
      </c>
      <c r="G129" t="s">
        <v>1033</v>
      </c>
      <c r="H129" t="s">
        <v>11</v>
      </c>
      <c r="I129">
        <v>1</v>
      </c>
      <c r="J129" s="2">
        <v>500</v>
      </c>
      <c r="K129" s="3">
        <v>500</v>
      </c>
      <c r="AH129" s="13"/>
    </row>
    <row r="130" spans="1:34">
      <c r="A130">
        <v>129</v>
      </c>
      <c r="B130" s="1">
        <v>45039</v>
      </c>
      <c r="C130" t="s">
        <v>142</v>
      </c>
      <c r="D130" t="s">
        <v>13</v>
      </c>
      <c r="E130">
        <v>21</v>
      </c>
      <c r="F130" t="str">
        <f t="shared" ref="F130:F193" si="2">IF(E130&lt;=20,"10-20",
IF(E130&lt;=30,"20-30",
IF(E130&lt;=40,"30-40",
IF(E130&lt;=50,"40-50",IF(E130&lt;=60,"50-60",IF(E130&lt;=70,"60+",))))))</f>
        <v>20-30</v>
      </c>
      <c r="G130" t="s">
        <v>1033</v>
      </c>
      <c r="H130" t="s">
        <v>11</v>
      </c>
      <c r="I130">
        <v>2</v>
      </c>
      <c r="J130" s="2">
        <v>300</v>
      </c>
      <c r="K130" s="3">
        <v>600</v>
      </c>
      <c r="AH130" s="15"/>
    </row>
    <row r="131" spans="1:34">
      <c r="A131">
        <v>130</v>
      </c>
      <c r="B131" s="1">
        <v>44997</v>
      </c>
      <c r="C131" t="s">
        <v>143</v>
      </c>
      <c r="D131" t="s">
        <v>13</v>
      </c>
      <c r="E131">
        <v>57</v>
      </c>
      <c r="F131" t="str">
        <f t="shared" si="2"/>
        <v>50-60</v>
      </c>
      <c r="G131" t="s">
        <v>1036</v>
      </c>
      <c r="H131" t="s">
        <v>14</v>
      </c>
      <c r="I131">
        <v>1</v>
      </c>
      <c r="J131" s="2">
        <v>500</v>
      </c>
      <c r="K131" s="3">
        <v>500</v>
      </c>
      <c r="AH131" s="13"/>
    </row>
    <row r="132" spans="1:34">
      <c r="A132">
        <v>131</v>
      </c>
      <c r="B132" s="1">
        <v>45187</v>
      </c>
      <c r="C132" t="s">
        <v>144</v>
      </c>
      <c r="D132" t="s">
        <v>13</v>
      </c>
      <c r="E132">
        <v>21</v>
      </c>
      <c r="F132" t="str">
        <f t="shared" si="2"/>
        <v>20-30</v>
      </c>
      <c r="G132" t="s">
        <v>1033</v>
      </c>
      <c r="H132" t="s">
        <v>11</v>
      </c>
      <c r="I132">
        <v>2</v>
      </c>
      <c r="J132" s="2">
        <v>300</v>
      </c>
      <c r="K132" s="3">
        <v>600</v>
      </c>
      <c r="AH132" s="15"/>
    </row>
    <row r="133" spans="1:34">
      <c r="A133">
        <v>132</v>
      </c>
      <c r="B133" s="1">
        <v>45179</v>
      </c>
      <c r="C133" t="s">
        <v>145</v>
      </c>
      <c r="D133" t="s">
        <v>10</v>
      </c>
      <c r="E133">
        <v>42</v>
      </c>
      <c r="F133" t="str">
        <f t="shared" si="2"/>
        <v>40-50</v>
      </c>
      <c r="G133" t="s">
        <v>1035</v>
      </c>
      <c r="H133" t="s">
        <v>16</v>
      </c>
      <c r="I133">
        <v>4</v>
      </c>
      <c r="J133" s="2">
        <v>50</v>
      </c>
      <c r="K133" s="3">
        <v>200</v>
      </c>
      <c r="AH133" s="13"/>
    </row>
    <row r="134" spans="1:34">
      <c r="A134">
        <v>133</v>
      </c>
      <c r="B134" s="1">
        <v>44973</v>
      </c>
      <c r="C134" t="s">
        <v>146</v>
      </c>
      <c r="D134" t="s">
        <v>10</v>
      </c>
      <c r="E134">
        <v>20</v>
      </c>
      <c r="F134" t="str">
        <f t="shared" si="2"/>
        <v>10-20</v>
      </c>
      <c r="G134" t="s">
        <v>1027</v>
      </c>
      <c r="H134" t="s">
        <v>16</v>
      </c>
      <c r="I134">
        <v>3</v>
      </c>
      <c r="J134" s="2">
        <v>300</v>
      </c>
      <c r="K134" s="3">
        <v>900</v>
      </c>
      <c r="AH134" s="15"/>
    </row>
    <row r="135" spans="1:34">
      <c r="A135">
        <v>134</v>
      </c>
      <c r="B135" s="1">
        <v>44951</v>
      </c>
      <c r="C135" t="s">
        <v>147</v>
      </c>
      <c r="D135" t="s">
        <v>10</v>
      </c>
      <c r="E135">
        <v>49</v>
      </c>
      <c r="F135" t="str">
        <f t="shared" si="2"/>
        <v>40-50</v>
      </c>
      <c r="G135" t="s">
        <v>1035</v>
      </c>
      <c r="H135" t="s">
        <v>16</v>
      </c>
      <c r="I135">
        <v>1</v>
      </c>
      <c r="J135" s="2">
        <v>50</v>
      </c>
      <c r="K135" s="3">
        <v>50</v>
      </c>
      <c r="AH135" s="13"/>
    </row>
    <row r="136" spans="1:34">
      <c r="A136">
        <v>135</v>
      </c>
      <c r="B136" s="1">
        <v>44983</v>
      </c>
      <c r="C136" t="s">
        <v>148</v>
      </c>
      <c r="D136" t="s">
        <v>10</v>
      </c>
      <c r="E136">
        <v>20</v>
      </c>
      <c r="F136" t="str">
        <f t="shared" si="2"/>
        <v>10-20</v>
      </c>
      <c r="G136" t="s">
        <v>1027</v>
      </c>
      <c r="H136" t="s">
        <v>14</v>
      </c>
      <c r="I136">
        <v>2</v>
      </c>
      <c r="J136" s="2">
        <v>25</v>
      </c>
      <c r="K136" s="3">
        <v>50</v>
      </c>
      <c r="AH136" s="15"/>
    </row>
    <row r="137" spans="1:34">
      <c r="A137">
        <v>136</v>
      </c>
      <c r="B137" s="1">
        <v>45005</v>
      </c>
      <c r="C137" t="s">
        <v>149</v>
      </c>
      <c r="D137" t="s">
        <v>10</v>
      </c>
      <c r="E137">
        <v>44</v>
      </c>
      <c r="F137" t="str">
        <f t="shared" si="2"/>
        <v>40-50</v>
      </c>
      <c r="G137" t="s">
        <v>1035</v>
      </c>
      <c r="H137" t="s">
        <v>16</v>
      </c>
      <c r="I137">
        <v>2</v>
      </c>
      <c r="J137" s="2">
        <v>300</v>
      </c>
      <c r="K137" s="3">
        <v>600</v>
      </c>
      <c r="AH137" s="13"/>
    </row>
    <row r="138" spans="1:34">
      <c r="A138">
        <v>137</v>
      </c>
      <c r="B138" s="1">
        <v>45248</v>
      </c>
      <c r="C138" t="s">
        <v>150</v>
      </c>
      <c r="D138" t="s">
        <v>10</v>
      </c>
      <c r="E138">
        <v>46</v>
      </c>
      <c r="F138" t="str">
        <f t="shared" si="2"/>
        <v>40-50</v>
      </c>
      <c r="G138" t="s">
        <v>1035</v>
      </c>
      <c r="H138" t="s">
        <v>11</v>
      </c>
      <c r="I138">
        <v>2</v>
      </c>
      <c r="J138" s="2">
        <v>500</v>
      </c>
      <c r="K138" s="3">
        <v>1000</v>
      </c>
      <c r="AH138" s="15"/>
    </row>
    <row r="139" spans="1:34">
      <c r="A139">
        <v>138</v>
      </c>
      <c r="B139" s="1">
        <v>45008</v>
      </c>
      <c r="C139" t="s">
        <v>151</v>
      </c>
      <c r="D139" t="s">
        <v>10</v>
      </c>
      <c r="E139">
        <v>49</v>
      </c>
      <c r="F139" t="str">
        <f t="shared" si="2"/>
        <v>40-50</v>
      </c>
      <c r="G139" t="s">
        <v>1035</v>
      </c>
      <c r="H139" t="s">
        <v>14</v>
      </c>
      <c r="I139">
        <v>4</v>
      </c>
      <c r="J139" s="2">
        <v>50</v>
      </c>
      <c r="K139" s="3">
        <v>200</v>
      </c>
      <c r="AH139" s="13"/>
    </row>
    <row r="140" spans="1:34">
      <c r="A140">
        <v>139</v>
      </c>
      <c r="B140" s="1">
        <v>45275</v>
      </c>
      <c r="C140" t="s">
        <v>152</v>
      </c>
      <c r="D140" t="s">
        <v>10</v>
      </c>
      <c r="E140">
        <v>36</v>
      </c>
      <c r="F140" t="str">
        <f t="shared" si="2"/>
        <v>30-40</v>
      </c>
      <c r="G140" t="s">
        <v>1034</v>
      </c>
      <c r="H140" t="s">
        <v>11</v>
      </c>
      <c r="I140">
        <v>4</v>
      </c>
      <c r="J140" s="2">
        <v>500</v>
      </c>
      <c r="K140" s="3">
        <v>2000</v>
      </c>
      <c r="AH140" s="15"/>
    </row>
    <row r="141" spans="1:34">
      <c r="A141">
        <v>140</v>
      </c>
      <c r="B141" s="1">
        <v>45143</v>
      </c>
      <c r="C141" t="s">
        <v>153</v>
      </c>
      <c r="D141" t="s">
        <v>10</v>
      </c>
      <c r="E141">
        <v>38</v>
      </c>
      <c r="F141" t="str">
        <f t="shared" si="2"/>
        <v>30-40</v>
      </c>
      <c r="G141" t="s">
        <v>1034</v>
      </c>
      <c r="H141" t="s">
        <v>16</v>
      </c>
      <c r="I141">
        <v>1</v>
      </c>
      <c r="J141" s="2">
        <v>30</v>
      </c>
      <c r="K141" s="3">
        <v>30</v>
      </c>
      <c r="AH141" s="13"/>
    </row>
    <row r="142" spans="1:34">
      <c r="A142">
        <v>141</v>
      </c>
      <c r="B142" s="1">
        <v>45232</v>
      </c>
      <c r="C142" t="s">
        <v>154</v>
      </c>
      <c r="D142" t="s">
        <v>13</v>
      </c>
      <c r="E142">
        <v>22</v>
      </c>
      <c r="F142" t="str">
        <f t="shared" si="2"/>
        <v>20-30</v>
      </c>
      <c r="G142" t="s">
        <v>1033</v>
      </c>
      <c r="H142" t="s">
        <v>16</v>
      </c>
      <c r="I142">
        <v>1</v>
      </c>
      <c r="J142" s="2">
        <v>50</v>
      </c>
      <c r="K142" s="3">
        <v>50</v>
      </c>
      <c r="AH142" s="15"/>
    </row>
    <row r="143" spans="1:34">
      <c r="A143">
        <v>142</v>
      </c>
      <c r="B143" s="1">
        <v>44959</v>
      </c>
      <c r="C143" t="s">
        <v>155</v>
      </c>
      <c r="D143" t="s">
        <v>10</v>
      </c>
      <c r="E143">
        <v>35</v>
      </c>
      <c r="F143" t="str">
        <f t="shared" si="2"/>
        <v>30-40</v>
      </c>
      <c r="G143" t="s">
        <v>1034</v>
      </c>
      <c r="H143" t="s">
        <v>16</v>
      </c>
      <c r="I143">
        <v>4</v>
      </c>
      <c r="J143" s="2">
        <v>300</v>
      </c>
      <c r="K143" s="3">
        <v>1200</v>
      </c>
      <c r="AH143" s="13"/>
    </row>
    <row r="144" spans="1:34">
      <c r="A144">
        <v>143</v>
      </c>
      <c r="B144" s="1">
        <v>45124</v>
      </c>
      <c r="C144" t="s">
        <v>156</v>
      </c>
      <c r="D144" t="s">
        <v>13</v>
      </c>
      <c r="E144">
        <v>45</v>
      </c>
      <c r="F144" t="str">
        <f t="shared" si="2"/>
        <v>40-50</v>
      </c>
      <c r="G144" t="s">
        <v>1035</v>
      </c>
      <c r="H144" t="s">
        <v>14</v>
      </c>
      <c r="I144">
        <v>1</v>
      </c>
      <c r="J144" s="2">
        <v>50</v>
      </c>
      <c r="K144" s="3">
        <v>50</v>
      </c>
      <c r="AH144" s="15"/>
    </row>
    <row r="145" spans="1:34">
      <c r="A145">
        <v>144</v>
      </c>
      <c r="B145" s="1">
        <v>45122</v>
      </c>
      <c r="C145" t="s">
        <v>157</v>
      </c>
      <c r="D145" t="s">
        <v>13</v>
      </c>
      <c r="E145">
        <v>59</v>
      </c>
      <c r="F145" t="str">
        <f t="shared" si="2"/>
        <v>50-60</v>
      </c>
      <c r="G145" t="s">
        <v>1036</v>
      </c>
      <c r="H145" t="s">
        <v>11</v>
      </c>
      <c r="I145">
        <v>3</v>
      </c>
      <c r="J145" s="2">
        <v>500</v>
      </c>
      <c r="K145" s="3">
        <v>1500</v>
      </c>
      <c r="AH145" s="13"/>
    </row>
    <row r="146" spans="1:34">
      <c r="A146">
        <v>145</v>
      </c>
      <c r="B146" s="1">
        <v>45232</v>
      </c>
      <c r="C146" t="s">
        <v>158</v>
      </c>
      <c r="D146" t="s">
        <v>13</v>
      </c>
      <c r="E146">
        <v>39</v>
      </c>
      <c r="F146" t="str">
        <f t="shared" si="2"/>
        <v>30-40</v>
      </c>
      <c r="G146" t="s">
        <v>1034</v>
      </c>
      <c r="H146" t="s">
        <v>14</v>
      </c>
      <c r="I146">
        <v>3</v>
      </c>
      <c r="J146" s="2">
        <v>25</v>
      </c>
      <c r="K146" s="3">
        <v>75</v>
      </c>
      <c r="AH146" s="15"/>
    </row>
    <row r="147" spans="1:34">
      <c r="A147">
        <v>146</v>
      </c>
      <c r="B147" s="1">
        <v>45166</v>
      </c>
      <c r="C147" t="s">
        <v>159</v>
      </c>
      <c r="D147" t="s">
        <v>10</v>
      </c>
      <c r="E147">
        <v>38</v>
      </c>
      <c r="F147" t="str">
        <f t="shared" si="2"/>
        <v>30-40</v>
      </c>
      <c r="G147" t="s">
        <v>1034</v>
      </c>
      <c r="H147" t="s">
        <v>14</v>
      </c>
      <c r="I147">
        <v>4</v>
      </c>
      <c r="J147" s="2">
        <v>50</v>
      </c>
      <c r="K147" s="3">
        <v>200</v>
      </c>
      <c r="AH147" s="13"/>
    </row>
    <row r="148" spans="1:34">
      <c r="A148">
        <v>147</v>
      </c>
      <c r="B148" s="1">
        <v>45197</v>
      </c>
      <c r="C148" t="s">
        <v>160</v>
      </c>
      <c r="D148" t="s">
        <v>10</v>
      </c>
      <c r="E148">
        <v>23</v>
      </c>
      <c r="F148" t="str">
        <f t="shared" si="2"/>
        <v>20-30</v>
      </c>
      <c r="G148" t="s">
        <v>1033</v>
      </c>
      <c r="H148" t="s">
        <v>16</v>
      </c>
      <c r="I148">
        <v>1</v>
      </c>
      <c r="J148" s="2">
        <v>300</v>
      </c>
      <c r="K148" s="3">
        <v>300</v>
      </c>
      <c r="AH148" s="15"/>
    </row>
    <row r="149" spans="1:34">
      <c r="A149">
        <v>148</v>
      </c>
      <c r="B149" s="1">
        <v>45055</v>
      </c>
      <c r="C149" t="s">
        <v>161</v>
      </c>
      <c r="D149" t="s">
        <v>10</v>
      </c>
      <c r="E149">
        <v>18</v>
      </c>
      <c r="F149" t="str">
        <f t="shared" si="2"/>
        <v>10-20</v>
      </c>
      <c r="G149" t="s">
        <v>1027</v>
      </c>
      <c r="H149" t="s">
        <v>14</v>
      </c>
      <c r="I149">
        <v>2</v>
      </c>
      <c r="J149" s="2">
        <v>30</v>
      </c>
      <c r="K149" s="3">
        <v>60</v>
      </c>
      <c r="AH149" s="13"/>
    </row>
    <row r="150" spans="1:34">
      <c r="A150">
        <v>149</v>
      </c>
      <c r="B150" s="1">
        <v>45210</v>
      </c>
      <c r="C150" t="s">
        <v>162</v>
      </c>
      <c r="D150" t="s">
        <v>10</v>
      </c>
      <c r="E150">
        <v>22</v>
      </c>
      <c r="F150" t="str">
        <f t="shared" si="2"/>
        <v>20-30</v>
      </c>
      <c r="G150" t="s">
        <v>1033</v>
      </c>
      <c r="H150" t="s">
        <v>14</v>
      </c>
      <c r="I150">
        <v>3</v>
      </c>
      <c r="J150" s="2">
        <v>25</v>
      </c>
      <c r="K150" s="3">
        <v>75</v>
      </c>
      <c r="AH150" s="15"/>
    </row>
    <row r="151" spans="1:34">
      <c r="A151">
        <v>150</v>
      </c>
      <c r="B151" s="1">
        <v>44932</v>
      </c>
      <c r="C151" t="s">
        <v>163</v>
      </c>
      <c r="D151" t="s">
        <v>13</v>
      </c>
      <c r="E151">
        <v>58</v>
      </c>
      <c r="F151" t="str">
        <f t="shared" si="2"/>
        <v>50-60</v>
      </c>
      <c r="G151" t="s">
        <v>1036</v>
      </c>
      <c r="H151" t="s">
        <v>16</v>
      </c>
      <c r="I151">
        <v>4</v>
      </c>
      <c r="J151" s="2">
        <v>30</v>
      </c>
      <c r="K151" s="3">
        <v>120</v>
      </c>
      <c r="AH151" s="13"/>
    </row>
    <row r="152" spans="1:34">
      <c r="A152">
        <v>151</v>
      </c>
      <c r="B152" s="1">
        <v>45275</v>
      </c>
      <c r="C152" t="s">
        <v>164</v>
      </c>
      <c r="D152" t="s">
        <v>10</v>
      </c>
      <c r="E152">
        <v>29</v>
      </c>
      <c r="F152" t="str">
        <f t="shared" si="2"/>
        <v>20-30</v>
      </c>
      <c r="G152" t="s">
        <v>1033</v>
      </c>
      <c r="H152" t="s">
        <v>14</v>
      </c>
      <c r="I152">
        <v>1</v>
      </c>
      <c r="J152" s="2">
        <v>50</v>
      </c>
      <c r="K152" s="3">
        <v>50</v>
      </c>
      <c r="AH152" s="15"/>
    </row>
    <row r="153" spans="1:34">
      <c r="A153">
        <v>152</v>
      </c>
      <c r="B153" s="1">
        <v>44985</v>
      </c>
      <c r="C153" t="s">
        <v>165</v>
      </c>
      <c r="D153" t="s">
        <v>10</v>
      </c>
      <c r="E153">
        <v>43</v>
      </c>
      <c r="F153" t="str">
        <f t="shared" si="2"/>
        <v>40-50</v>
      </c>
      <c r="G153" t="s">
        <v>1035</v>
      </c>
      <c r="H153" t="s">
        <v>16</v>
      </c>
      <c r="I153">
        <v>4</v>
      </c>
      <c r="J153" s="2">
        <v>500</v>
      </c>
      <c r="K153" s="3">
        <v>2000</v>
      </c>
      <c r="AH153" s="13"/>
    </row>
    <row r="154" spans="1:34">
      <c r="A154">
        <v>153</v>
      </c>
      <c r="B154" s="1">
        <v>45276</v>
      </c>
      <c r="C154" t="s">
        <v>166</v>
      </c>
      <c r="D154" t="s">
        <v>10</v>
      </c>
      <c r="E154">
        <v>63</v>
      </c>
      <c r="F154" t="str">
        <f t="shared" si="2"/>
        <v>60+</v>
      </c>
      <c r="G154" t="s">
        <v>1038</v>
      </c>
      <c r="H154" t="s">
        <v>16</v>
      </c>
      <c r="I154">
        <v>2</v>
      </c>
      <c r="J154" s="2">
        <v>500</v>
      </c>
      <c r="K154" s="3">
        <v>1000</v>
      </c>
      <c r="AH154" s="15"/>
    </row>
    <row r="155" spans="1:34">
      <c r="A155">
        <v>154</v>
      </c>
      <c r="B155" s="1">
        <v>45201</v>
      </c>
      <c r="C155" t="s">
        <v>167</v>
      </c>
      <c r="D155" t="s">
        <v>10</v>
      </c>
      <c r="E155">
        <v>51</v>
      </c>
      <c r="F155" t="str">
        <f t="shared" si="2"/>
        <v>50-60</v>
      </c>
      <c r="G155" t="s">
        <v>1036</v>
      </c>
      <c r="H155" t="s">
        <v>16</v>
      </c>
      <c r="I155">
        <v>3</v>
      </c>
      <c r="J155" s="2">
        <v>300</v>
      </c>
      <c r="K155" s="3">
        <v>900</v>
      </c>
      <c r="AH155" s="13"/>
    </row>
    <row r="156" spans="1:34">
      <c r="A156">
        <v>155</v>
      </c>
      <c r="B156" s="1">
        <v>45063</v>
      </c>
      <c r="C156" t="s">
        <v>168</v>
      </c>
      <c r="D156" t="s">
        <v>10</v>
      </c>
      <c r="E156">
        <v>31</v>
      </c>
      <c r="F156" t="str">
        <f t="shared" si="2"/>
        <v>30-40</v>
      </c>
      <c r="G156" t="s">
        <v>1034</v>
      </c>
      <c r="H156" t="s">
        <v>16</v>
      </c>
      <c r="I156">
        <v>4</v>
      </c>
      <c r="J156" s="2">
        <v>500</v>
      </c>
      <c r="K156" s="3">
        <v>2000</v>
      </c>
      <c r="AH156" s="15"/>
    </row>
    <row r="157" spans="1:34">
      <c r="A157">
        <v>156</v>
      </c>
      <c r="B157" s="1">
        <v>45255</v>
      </c>
      <c r="C157" t="s">
        <v>169</v>
      </c>
      <c r="D157" t="s">
        <v>13</v>
      </c>
      <c r="E157">
        <v>43</v>
      </c>
      <c r="F157" t="str">
        <f t="shared" si="2"/>
        <v>40-50</v>
      </c>
      <c r="G157" t="s">
        <v>1035</v>
      </c>
      <c r="H157" t="s">
        <v>14</v>
      </c>
      <c r="I157">
        <v>4</v>
      </c>
      <c r="J157" s="2">
        <v>25</v>
      </c>
      <c r="K157" s="3">
        <v>100</v>
      </c>
      <c r="AH157" s="13"/>
    </row>
    <row r="158" spans="1:34">
      <c r="A158">
        <v>157</v>
      </c>
      <c r="B158" s="1">
        <v>45101</v>
      </c>
      <c r="C158" t="s">
        <v>170</v>
      </c>
      <c r="D158" t="s">
        <v>10</v>
      </c>
      <c r="E158">
        <v>62</v>
      </c>
      <c r="F158" t="str">
        <f t="shared" si="2"/>
        <v>60+</v>
      </c>
      <c r="G158" t="s">
        <v>1038</v>
      </c>
      <c r="H158" t="s">
        <v>16</v>
      </c>
      <c r="I158">
        <v>4</v>
      </c>
      <c r="J158" s="2">
        <v>500</v>
      </c>
      <c r="K158" s="3">
        <v>2000</v>
      </c>
      <c r="AH158" s="15"/>
    </row>
    <row r="159" spans="1:34">
      <c r="A159">
        <v>158</v>
      </c>
      <c r="B159" s="1">
        <v>44984</v>
      </c>
      <c r="C159" t="s">
        <v>171</v>
      </c>
      <c r="D159" t="s">
        <v>13</v>
      </c>
      <c r="E159">
        <v>44</v>
      </c>
      <c r="F159" t="str">
        <f t="shared" si="2"/>
        <v>40-50</v>
      </c>
      <c r="G159" t="s">
        <v>1035</v>
      </c>
      <c r="H159" t="s">
        <v>16</v>
      </c>
      <c r="I159">
        <v>2</v>
      </c>
      <c r="J159" s="2">
        <v>300</v>
      </c>
      <c r="K159" s="3">
        <v>600</v>
      </c>
      <c r="AH159" s="13"/>
    </row>
    <row r="160" spans="1:34">
      <c r="A160">
        <v>159</v>
      </c>
      <c r="B160" s="1">
        <v>45077</v>
      </c>
      <c r="C160" t="s">
        <v>172</v>
      </c>
      <c r="D160" t="s">
        <v>10</v>
      </c>
      <c r="E160">
        <v>26</v>
      </c>
      <c r="F160" t="str">
        <f t="shared" si="2"/>
        <v>20-30</v>
      </c>
      <c r="G160" t="s">
        <v>1033</v>
      </c>
      <c r="H160" t="s">
        <v>14</v>
      </c>
      <c r="I160">
        <v>4</v>
      </c>
      <c r="J160" s="2">
        <v>50</v>
      </c>
      <c r="K160" s="3">
        <v>200</v>
      </c>
      <c r="AH160" s="15"/>
    </row>
    <row r="161" spans="1:34">
      <c r="A161">
        <v>160</v>
      </c>
      <c r="B161" s="1">
        <v>45149</v>
      </c>
      <c r="C161" t="s">
        <v>173</v>
      </c>
      <c r="D161" t="s">
        <v>13</v>
      </c>
      <c r="E161">
        <v>43</v>
      </c>
      <c r="F161" t="str">
        <f t="shared" si="2"/>
        <v>40-50</v>
      </c>
      <c r="G161" t="s">
        <v>1035</v>
      </c>
      <c r="H161" t="s">
        <v>14</v>
      </c>
      <c r="I161">
        <v>2</v>
      </c>
      <c r="J161" s="2">
        <v>50</v>
      </c>
      <c r="K161" s="3">
        <v>100</v>
      </c>
      <c r="AH161" s="13"/>
    </row>
    <row r="162" spans="1:34">
      <c r="A162">
        <v>161</v>
      </c>
      <c r="B162" s="1">
        <v>45007</v>
      </c>
      <c r="C162" t="s">
        <v>174</v>
      </c>
      <c r="D162" t="s">
        <v>10</v>
      </c>
      <c r="E162">
        <v>64</v>
      </c>
      <c r="F162" t="str">
        <f t="shared" si="2"/>
        <v>60+</v>
      </c>
      <c r="G162" t="s">
        <v>1038</v>
      </c>
      <c r="H162" t="s">
        <v>11</v>
      </c>
      <c r="I162">
        <v>2</v>
      </c>
      <c r="J162" s="2">
        <v>500</v>
      </c>
      <c r="K162" s="3">
        <v>1000</v>
      </c>
      <c r="AH162" s="15"/>
    </row>
    <row r="163" spans="1:34">
      <c r="A163">
        <v>162</v>
      </c>
      <c r="B163" s="1">
        <v>45159</v>
      </c>
      <c r="C163" t="s">
        <v>175</v>
      </c>
      <c r="D163" t="s">
        <v>10</v>
      </c>
      <c r="E163">
        <v>39</v>
      </c>
      <c r="F163" t="str">
        <f t="shared" si="2"/>
        <v>30-40</v>
      </c>
      <c r="G163" t="s">
        <v>1034</v>
      </c>
      <c r="H163" t="s">
        <v>14</v>
      </c>
      <c r="I163">
        <v>2</v>
      </c>
      <c r="J163" s="2">
        <v>30</v>
      </c>
      <c r="K163" s="3">
        <v>60</v>
      </c>
      <c r="AH163" s="13"/>
    </row>
    <row r="164" spans="1:34">
      <c r="A164">
        <v>163</v>
      </c>
      <c r="B164" s="1">
        <v>44928</v>
      </c>
      <c r="C164" t="s">
        <v>176</v>
      </c>
      <c r="D164" t="s">
        <v>13</v>
      </c>
      <c r="E164">
        <v>64</v>
      </c>
      <c r="F164" t="str">
        <f t="shared" si="2"/>
        <v>60+</v>
      </c>
      <c r="G164" t="s">
        <v>1038</v>
      </c>
      <c r="H164" t="s">
        <v>14</v>
      </c>
      <c r="I164">
        <v>3</v>
      </c>
      <c r="J164" s="2">
        <v>50</v>
      </c>
      <c r="K164" s="3">
        <v>150</v>
      </c>
      <c r="AH164" s="15"/>
    </row>
    <row r="165" spans="1:34">
      <c r="A165">
        <v>164</v>
      </c>
      <c r="B165" s="1">
        <v>45061</v>
      </c>
      <c r="C165" t="s">
        <v>177</v>
      </c>
      <c r="D165" t="s">
        <v>13</v>
      </c>
      <c r="E165">
        <v>47</v>
      </c>
      <c r="F165" t="str">
        <f t="shared" si="2"/>
        <v>40-50</v>
      </c>
      <c r="G165" t="s">
        <v>1035</v>
      </c>
      <c r="H165" t="s">
        <v>11</v>
      </c>
      <c r="I165">
        <v>3</v>
      </c>
      <c r="J165" s="2">
        <v>500</v>
      </c>
      <c r="K165" s="3">
        <v>1500</v>
      </c>
      <c r="AH165" s="13"/>
    </row>
    <row r="166" spans="1:34">
      <c r="A166">
        <v>165</v>
      </c>
      <c r="B166" s="1">
        <v>45183</v>
      </c>
      <c r="C166" t="s">
        <v>178</v>
      </c>
      <c r="D166" t="s">
        <v>13</v>
      </c>
      <c r="E166">
        <v>60</v>
      </c>
      <c r="F166" t="str">
        <f t="shared" si="2"/>
        <v>50-60</v>
      </c>
      <c r="G166" t="s">
        <v>1036</v>
      </c>
      <c r="H166" t="s">
        <v>14</v>
      </c>
      <c r="I166">
        <v>4</v>
      </c>
      <c r="J166" s="2">
        <v>300</v>
      </c>
      <c r="K166" s="3">
        <v>1200</v>
      </c>
      <c r="AH166" s="15"/>
    </row>
    <row r="167" spans="1:34">
      <c r="A167">
        <v>166</v>
      </c>
      <c r="B167" s="1">
        <v>45018</v>
      </c>
      <c r="C167" t="s">
        <v>179</v>
      </c>
      <c r="D167" t="s">
        <v>10</v>
      </c>
      <c r="E167">
        <v>34</v>
      </c>
      <c r="F167" t="str">
        <f t="shared" si="2"/>
        <v>30-40</v>
      </c>
      <c r="G167" t="s">
        <v>1034</v>
      </c>
      <c r="H167" t="s">
        <v>14</v>
      </c>
      <c r="I167">
        <v>4</v>
      </c>
      <c r="J167" s="2">
        <v>500</v>
      </c>
      <c r="K167" s="3">
        <v>2000</v>
      </c>
      <c r="AH167" s="13"/>
    </row>
    <row r="168" spans="1:34">
      <c r="A168">
        <v>167</v>
      </c>
      <c r="B168" s="1">
        <v>45186</v>
      </c>
      <c r="C168" t="s">
        <v>180</v>
      </c>
      <c r="D168" t="s">
        <v>13</v>
      </c>
      <c r="E168">
        <v>43</v>
      </c>
      <c r="F168" t="str">
        <f t="shared" si="2"/>
        <v>40-50</v>
      </c>
      <c r="G168" t="s">
        <v>1035</v>
      </c>
      <c r="H168" t="s">
        <v>14</v>
      </c>
      <c r="I168">
        <v>3</v>
      </c>
      <c r="J168" s="2">
        <v>50</v>
      </c>
      <c r="K168" s="3">
        <v>150</v>
      </c>
      <c r="AH168" s="15"/>
    </row>
    <row r="169" spans="1:34">
      <c r="A169">
        <v>168</v>
      </c>
      <c r="B169" s="1">
        <v>44981</v>
      </c>
      <c r="C169" t="s">
        <v>181</v>
      </c>
      <c r="D169" t="s">
        <v>10</v>
      </c>
      <c r="E169">
        <v>53</v>
      </c>
      <c r="F169" t="str">
        <f t="shared" si="2"/>
        <v>50-60</v>
      </c>
      <c r="G169" t="s">
        <v>1036</v>
      </c>
      <c r="H169" t="s">
        <v>14</v>
      </c>
      <c r="I169">
        <v>1</v>
      </c>
      <c r="J169" s="2">
        <v>300</v>
      </c>
      <c r="K169" s="3">
        <v>300</v>
      </c>
      <c r="AH169" s="13"/>
    </row>
    <row r="170" spans="1:34">
      <c r="A170">
        <v>169</v>
      </c>
      <c r="B170" s="1">
        <v>45247</v>
      </c>
      <c r="C170" t="s">
        <v>182</v>
      </c>
      <c r="D170" t="s">
        <v>10</v>
      </c>
      <c r="E170">
        <v>18</v>
      </c>
      <c r="F170" t="str">
        <f t="shared" si="2"/>
        <v>10-20</v>
      </c>
      <c r="G170" t="s">
        <v>1027</v>
      </c>
      <c r="H170" t="s">
        <v>11</v>
      </c>
      <c r="I170">
        <v>3</v>
      </c>
      <c r="J170" s="2">
        <v>500</v>
      </c>
      <c r="K170" s="3">
        <v>1500</v>
      </c>
      <c r="AH170" s="15"/>
    </row>
    <row r="171" spans="1:34">
      <c r="A171">
        <v>170</v>
      </c>
      <c r="B171" s="1">
        <v>45079</v>
      </c>
      <c r="C171" t="s">
        <v>183</v>
      </c>
      <c r="D171" t="s">
        <v>13</v>
      </c>
      <c r="E171">
        <v>25</v>
      </c>
      <c r="F171" t="str">
        <f t="shared" si="2"/>
        <v>20-30</v>
      </c>
      <c r="G171" t="s">
        <v>1033</v>
      </c>
      <c r="H171" t="s">
        <v>14</v>
      </c>
      <c r="I171">
        <v>2</v>
      </c>
      <c r="J171" s="2">
        <v>25</v>
      </c>
      <c r="K171" s="3">
        <v>50</v>
      </c>
      <c r="AH171" s="13"/>
    </row>
    <row r="172" spans="1:34">
      <c r="A172">
        <v>171</v>
      </c>
      <c r="B172" s="1">
        <v>45254</v>
      </c>
      <c r="C172" t="s">
        <v>184</v>
      </c>
      <c r="D172" t="s">
        <v>13</v>
      </c>
      <c r="E172">
        <v>52</v>
      </c>
      <c r="F172" t="str">
        <f t="shared" si="2"/>
        <v>50-60</v>
      </c>
      <c r="G172" t="s">
        <v>1036</v>
      </c>
      <c r="H172" t="s">
        <v>14</v>
      </c>
      <c r="I172">
        <v>3</v>
      </c>
      <c r="J172" s="2">
        <v>300</v>
      </c>
      <c r="K172" s="3">
        <v>900</v>
      </c>
      <c r="AH172" s="15"/>
    </row>
    <row r="173" spans="1:34">
      <c r="A173">
        <v>172</v>
      </c>
      <c r="B173" s="1">
        <v>45186</v>
      </c>
      <c r="C173" t="s">
        <v>185</v>
      </c>
      <c r="D173" t="s">
        <v>10</v>
      </c>
      <c r="E173">
        <v>32</v>
      </c>
      <c r="F173" t="str">
        <f t="shared" si="2"/>
        <v>30-40</v>
      </c>
      <c r="G173" t="s">
        <v>1034</v>
      </c>
      <c r="H173" t="s">
        <v>11</v>
      </c>
      <c r="I173">
        <v>2</v>
      </c>
      <c r="J173" s="2">
        <v>25</v>
      </c>
      <c r="K173" s="3">
        <v>50</v>
      </c>
      <c r="AH173" s="13"/>
    </row>
    <row r="174" spans="1:34">
      <c r="A174">
        <v>173</v>
      </c>
      <c r="B174" s="1">
        <v>45238</v>
      </c>
      <c r="C174" t="s">
        <v>186</v>
      </c>
      <c r="D174" t="s">
        <v>10</v>
      </c>
      <c r="E174">
        <v>64</v>
      </c>
      <c r="F174" t="str">
        <f t="shared" si="2"/>
        <v>60+</v>
      </c>
      <c r="G174" t="s">
        <v>1038</v>
      </c>
      <c r="H174" t="s">
        <v>16</v>
      </c>
      <c r="I174">
        <v>4</v>
      </c>
      <c r="J174" s="2">
        <v>30</v>
      </c>
      <c r="K174" s="3">
        <v>120</v>
      </c>
      <c r="AH174" s="15"/>
    </row>
    <row r="175" spans="1:34">
      <c r="A175">
        <v>174</v>
      </c>
      <c r="B175" s="1">
        <v>45028</v>
      </c>
      <c r="C175" t="s">
        <v>187</v>
      </c>
      <c r="D175" t="s">
        <v>13</v>
      </c>
      <c r="E175">
        <v>39</v>
      </c>
      <c r="F175" t="str">
        <f t="shared" si="2"/>
        <v>30-40</v>
      </c>
      <c r="G175" t="s">
        <v>1034</v>
      </c>
      <c r="H175" t="s">
        <v>11</v>
      </c>
      <c r="I175">
        <v>1</v>
      </c>
      <c r="J175" s="2">
        <v>300</v>
      </c>
      <c r="K175" s="3">
        <v>300</v>
      </c>
      <c r="AH175" s="13"/>
    </row>
    <row r="176" spans="1:34">
      <c r="A176">
        <v>175</v>
      </c>
      <c r="B176" s="1">
        <v>45005</v>
      </c>
      <c r="C176" t="s">
        <v>188</v>
      </c>
      <c r="D176" t="s">
        <v>13</v>
      </c>
      <c r="E176">
        <v>31</v>
      </c>
      <c r="F176" t="str">
        <f t="shared" si="2"/>
        <v>30-40</v>
      </c>
      <c r="G176" t="s">
        <v>1034</v>
      </c>
      <c r="H176" t="s">
        <v>16</v>
      </c>
      <c r="I176">
        <v>4</v>
      </c>
      <c r="J176" s="2">
        <v>25</v>
      </c>
      <c r="K176" s="3">
        <v>100</v>
      </c>
      <c r="AH176" s="15"/>
    </row>
    <row r="177" spans="1:34">
      <c r="A177">
        <v>176</v>
      </c>
      <c r="B177" s="1">
        <v>45118</v>
      </c>
      <c r="C177" t="s">
        <v>189</v>
      </c>
      <c r="D177" t="s">
        <v>13</v>
      </c>
      <c r="E177">
        <v>43</v>
      </c>
      <c r="F177" t="str">
        <f t="shared" si="2"/>
        <v>40-50</v>
      </c>
      <c r="G177" t="s">
        <v>1035</v>
      </c>
      <c r="H177" t="s">
        <v>11</v>
      </c>
      <c r="I177">
        <v>2</v>
      </c>
      <c r="J177" s="2">
        <v>50</v>
      </c>
      <c r="K177" s="3">
        <v>100</v>
      </c>
      <c r="AH177" s="13"/>
    </row>
    <row r="178" spans="1:34">
      <c r="A178">
        <v>177</v>
      </c>
      <c r="B178" s="1">
        <v>45009</v>
      </c>
      <c r="C178" t="s">
        <v>190</v>
      </c>
      <c r="D178" t="s">
        <v>10</v>
      </c>
      <c r="E178">
        <v>45</v>
      </c>
      <c r="F178" t="str">
        <f t="shared" si="2"/>
        <v>40-50</v>
      </c>
      <c r="G178" t="s">
        <v>1035</v>
      </c>
      <c r="H178" t="s">
        <v>11</v>
      </c>
      <c r="I178">
        <v>2</v>
      </c>
      <c r="J178" s="2">
        <v>50</v>
      </c>
      <c r="K178" s="3">
        <v>100</v>
      </c>
      <c r="AH178" s="15"/>
    </row>
    <row r="179" spans="1:34">
      <c r="A179">
        <v>178</v>
      </c>
      <c r="B179" s="1">
        <v>45203</v>
      </c>
      <c r="C179" t="s">
        <v>191</v>
      </c>
      <c r="D179" t="s">
        <v>10</v>
      </c>
      <c r="E179">
        <v>40</v>
      </c>
      <c r="F179" t="str">
        <f t="shared" si="2"/>
        <v>30-40</v>
      </c>
      <c r="G179" t="s">
        <v>1034</v>
      </c>
      <c r="H179" t="s">
        <v>14</v>
      </c>
      <c r="I179">
        <v>2</v>
      </c>
      <c r="J179" s="2">
        <v>30</v>
      </c>
      <c r="K179" s="3">
        <v>60</v>
      </c>
      <c r="AH179" s="13"/>
    </row>
    <row r="180" spans="1:34">
      <c r="A180">
        <v>179</v>
      </c>
      <c r="B180" s="1">
        <v>45198</v>
      </c>
      <c r="C180" t="s">
        <v>192</v>
      </c>
      <c r="D180" t="s">
        <v>10</v>
      </c>
      <c r="E180">
        <v>31</v>
      </c>
      <c r="F180" t="str">
        <f t="shared" si="2"/>
        <v>30-40</v>
      </c>
      <c r="G180" t="s">
        <v>1034</v>
      </c>
      <c r="H180" t="s">
        <v>16</v>
      </c>
      <c r="I180">
        <v>1</v>
      </c>
      <c r="J180" s="2">
        <v>300</v>
      </c>
      <c r="K180" s="3">
        <v>300</v>
      </c>
      <c r="AH180" s="15"/>
    </row>
    <row r="181" spans="1:34">
      <c r="A181">
        <v>180</v>
      </c>
      <c r="B181" s="1">
        <v>44927</v>
      </c>
      <c r="C181" t="s">
        <v>193</v>
      </c>
      <c r="D181" t="s">
        <v>10</v>
      </c>
      <c r="E181">
        <v>41</v>
      </c>
      <c r="F181" t="str">
        <f t="shared" si="2"/>
        <v>40-50</v>
      </c>
      <c r="G181" t="s">
        <v>1035</v>
      </c>
      <c r="H181" t="s">
        <v>14</v>
      </c>
      <c r="I181">
        <v>3</v>
      </c>
      <c r="J181" s="2">
        <v>300</v>
      </c>
      <c r="K181" s="3">
        <v>900</v>
      </c>
      <c r="AH181" s="13"/>
    </row>
    <row r="182" spans="1:34">
      <c r="A182">
        <v>181</v>
      </c>
      <c r="B182" s="1">
        <v>45233</v>
      </c>
      <c r="C182" t="s">
        <v>194</v>
      </c>
      <c r="D182" t="s">
        <v>10</v>
      </c>
      <c r="E182">
        <v>19</v>
      </c>
      <c r="F182" t="str">
        <f t="shared" si="2"/>
        <v>10-20</v>
      </c>
      <c r="G182" t="s">
        <v>1027</v>
      </c>
      <c r="H182" t="s">
        <v>16</v>
      </c>
      <c r="I182">
        <v>4</v>
      </c>
      <c r="J182" s="2">
        <v>300</v>
      </c>
      <c r="K182" s="3">
        <v>1200</v>
      </c>
    </row>
    <row r="183" spans="1:34">
      <c r="A183">
        <v>182</v>
      </c>
      <c r="B183" s="1">
        <v>45092</v>
      </c>
      <c r="C183" t="s">
        <v>195</v>
      </c>
      <c r="D183" t="s">
        <v>10</v>
      </c>
      <c r="E183">
        <v>62</v>
      </c>
      <c r="F183" t="str">
        <f t="shared" si="2"/>
        <v>60+</v>
      </c>
      <c r="G183" t="s">
        <v>1038</v>
      </c>
      <c r="H183" t="s">
        <v>11</v>
      </c>
      <c r="I183">
        <v>4</v>
      </c>
      <c r="J183" s="2">
        <v>30</v>
      </c>
      <c r="K183" s="3">
        <v>120</v>
      </c>
    </row>
    <row r="184" spans="1:34">
      <c r="A184">
        <v>183</v>
      </c>
      <c r="B184" s="1">
        <v>45177</v>
      </c>
      <c r="C184" t="s">
        <v>196</v>
      </c>
      <c r="D184" t="s">
        <v>13</v>
      </c>
      <c r="E184">
        <v>43</v>
      </c>
      <c r="F184" t="str">
        <f t="shared" si="2"/>
        <v>40-50</v>
      </c>
      <c r="G184" t="s">
        <v>1035</v>
      </c>
      <c r="H184" t="s">
        <v>11</v>
      </c>
      <c r="I184">
        <v>3</v>
      </c>
      <c r="J184" s="2">
        <v>300</v>
      </c>
      <c r="K184" s="3">
        <v>900</v>
      </c>
    </row>
    <row r="185" spans="1:34">
      <c r="A185">
        <v>184</v>
      </c>
      <c r="B185" s="1">
        <v>44936</v>
      </c>
      <c r="C185" t="s">
        <v>197</v>
      </c>
      <c r="D185" t="s">
        <v>10</v>
      </c>
      <c r="E185">
        <v>31</v>
      </c>
      <c r="F185" t="str">
        <f t="shared" si="2"/>
        <v>30-40</v>
      </c>
      <c r="G185" t="s">
        <v>1034</v>
      </c>
      <c r="H185" t="s">
        <v>16</v>
      </c>
      <c r="I185">
        <v>4</v>
      </c>
      <c r="J185" s="2">
        <v>50</v>
      </c>
      <c r="K185" s="3">
        <v>200</v>
      </c>
    </row>
    <row r="186" spans="1:34">
      <c r="A186">
        <v>185</v>
      </c>
      <c r="B186" s="1">
        <v>44984</v>
      </c>
      <c r="C186" t="s">
        <v>198</v>
      </c>
      <c r="D186" t="s">
        <v>10</v>
      </c>
      <c r="E186">
        <v>24</v>
      </c>
      <c r="F186" t="str">
        <f t="shared" si="2"/>
        <v>20-30</v>
      </c>
      <c r="G186" t="s">
        <v>1033</v>
      </c>
      <c r="H186" t="s">
        <v>14</v>
      </c>
      <c r="I186">
        <v>1</v>
      </c>
      <c r="J186" s="2">
        <v>25</v>
      </c>
      <c r="K186" s="3">
        <v>25</v>
      </c>
    </row>
    <row r="187" spans="1:34">
      <c r="A187">
        <v>186</v>
      </c>
      <c r="B187" s="1">
        <v>45112</v>
      </c>
      <c r="C187" t="s">
        <v>199</v>
      </c>
      <c r="D187" t="s">
        <v>10</v>
      </c>
      <c r="E187">
        <v>20</v>
      </c>
      <c r="F187" t="str">
        <f t="shared" si="2"/>
        <v>10-20</v>
      </c>
      <c r="G187" t="s">
        <v>1027</v>
      </c>
      <c r="H187" t="s">
        <v>14</v>
      </c>
      <c r="I187">
        <v>4</v>
      </c>
      <c r="J187" s="2">
        <v>50</v>
      </c>
      <c r="K187" s="3">
        <v>200</v>
      </c>
    </row>
    <row r="188" spans="1:34">
      <c r="A188">
        <v>187</v>
      </c>
      <c r="B188" s="1">
        <v>45084</v>
      </c>
      <c r="C188" t="s">
        <v>200</v>
      </c>
      <c r="D188" t="s">
        <v>13</v>
      </c>
      <c r="E188">
        <v>64</v>
      </c>
      <c r="F188" t="str">
        <f t="shared" si="2"/>
        <v>60+</v>
      </c>
      <c r="G188" t="s">
        <v>1038</v>
      </c>
      <c r="H188" t="s">
        <v>14</v>
      </c>
      <c r="I188">
        <v>2</v>
      </c>
      <c r="J188" s="2">
        <v>50</v>
      </c>
      <c r="K188" s="3">
        <v>100</v>
      </c>
    </row>
    <row r="189" spans="1:34">
      <c r="A189">
        <v>188</v>
      </c>
      <c r="B189" s="1">
        <v>45049</v>
      </c>
      <c r="C189" t="s">
        <v>201</v>
      </c>
      <c r="D189" t="s">
        <v>10</v>
      </c>
      <c r="E189">
        <v>40</v>
      </c>
      <c r="F189" t="str">
        <f t="shared" si="2"/>
        <v>30-40</v>
      </c>
      <c r="G189" t="s">
        <v>1034</v>
      </c>
      <c r="H189" t="s">
        <v>14</v>
      </c>
      <c r="I189">
        <v>3</v>
      </c>
      <c r="J189" s="2">
        <v>25</v>
      </c>
      <c r="K189" s="3">
        <v>75</v>
      </c>
    </row>
    <row r="190" spans="1:34">
      <c r="A190">
        <v>189</v>
      </c>
      <c r="B190" s="1">
        <v>44956</v>
      </c>
      <c r="C190" t="s">
        <v>202</v>
      </c>
      <c r="D190" t="s">
        <v>10</v>
      </c>
      <c r="E190">
        <v>63</v>
      </c>
      <c r="F190" t="str">
        <f t="shared" si="2"/>
        <v>60+</v>
      </c>
      <c r="G190" t="s">
        <v>1038</v>
      </c>
      <c r="H190" t="s">
        <v>11</v>
      </c>
      <c r="I190">
        <v>1</v>
      </c>
      <c r="J190" s="2">
        <v>50</v>
      </c>
      <c r="K190" s="3">
        <v>50</v>
      </c>
    </row>
    <row r="191" spans="1:34">
      <c r="A191">
        <v>190</v>
      </c>
      <c r="B191" s="1">
        <v>45050</v>
      </c>
      <c r="C191" t="s">
        <v>203</v>
      </c>
      <c r="D191" t="s">
        <v>13</v>
      </c>
      <c r="E191">
        <v>60</v>
      </c>
      <c r="F191" t="str">
        <f t="shared" si="2"/>
        <v>50-60</v>
      </c>
      <c r="G191" t="s">
        <v>1036</v>
      </c>
      <c r="H191" t="s">
        <v>11</v>
      </c>
      <c r="I191">
        <v>3</v>
      </c>
      <c r="J191" s="2">
        <v>30</v>
      </c>
      <c r="K191" s="3">
        <v>90</v>
      </c>
    </row>
    <row r="192" spans="1:34">
      <c r="A192">
        <v>191</v>
      </c>
      <c r="B192" s="1">
        <v>45217</v>
      </c>
      <c r="C192" t="s">
        <v>204</v>
      </c>
      <c r="D192" t="s">
        <v>10</v>
      </c>
      <c r="E192">
        <v>64</v>
      </c>
      <c r="F192" t="str">
        <f t="shared" si="2"/>
        <v>60+</v>
      </c>
      <c r="G192" t="s">
        <v>1038</v>
      </c>
      <c r="H192" t="s">
        <v>11</v>
      </c>
      <c r="I192">
        <v>1</v>
      </c>
      <c r="J192" s="2">
        <v>25</v>
      </c>
      <c r="K192" s="3">
        <v>25</v>
      </c>
    </row>
    <row r="193" spans="1:11">
      <c r="A193">
        <v>192</v>
      </c>
      <c r="B193" s="1">
        <v>44967</v>
      </c>
      <c r="C193" t="s">
        <v>205</v>
      </c>
      <c r="D193" t="s">
        <v>10</v>
      </c>
      <c r="E193">
        <v>62</v>
      </c>
      <c r="F193" t="str">
        <f t="shared" si="2"/>
        <v>60+</v>
      </c>
      <c r="G193" t="s">
        <v>1038</v>
      </c>
      <c r="H193" t="s">
        <v>11</v>
      </c>
      <c r="I193">
        <v>2</v>
      </c>
      <c r="J193" s="2">
        <v>50</v>
      </c>
      <c r="K193" s="3">
        <v>100</v>
      </c>
    </row>
    <row r="194" spans="1:11">
      <c r="A194">
        <v>193</v>
      </c>
      <c r="B194" s="1">
        <v>44970</v>
      </c>
      <c r="C194" t="s">
        <v>206</v>
      </c>
      <c r="D194" t="s">
        <v>10</v>
      </c>
      <c r="E194">
        <v>35</v>
      </c>
      <c r="F194" t="str">
        <f t="shared" ref="F194:F257" si="3">IF(E194&lt;=20,"10-20",
IF(E194&lt;=30,"20-30",
IF(E194&lt;=40,"30-40",
IF(E194&lt;=50,"40-50",IF(E194&lt;=60,"50-60",IF(E194&lt;=70,"60+",))))))</f>
        <v>30-40</v>
      </c>
      <c r="G194" t="s">
        <v>1034</v>
      </c>
      <c r="H194" t="s">
        <v>11</v>
      </c>
      <c r="I194">
        <v>3</v>
      </c>
      <c r="J194" s="2">
        <v>500</v>
      </c>
      <c r="K194" s="3">
        <v>1500</v>
      </c>
    </row>
    <row r="195" spans="1:11">
      <c r="A195">
        <v>194</v>
      </c>
      <c r="B195" s="1">
        <v>45175</v>
      </c>
      <c r="C195" t="s">
        <v>207</v>
      </c>
      <c r="D195" t="s">
        <v>10</v>
      </c>
      <c r="E195">
        <v>55</v>
      </c>
      <c r="F195" t="str">
        <f t="shared" si="3"/>
        <v>50-60</v>
      </c>
      <c r="G195" t="s">
        <v>1036</v>
      </c>
      <c r="H195" t="s">
        <v>14</v>
      </c>
      <c r="I195">
        <v>4</v>
      </c>
      <c r="J195" s="2">
        <v>50</v>
      </c>
      <c r="K195" s="3">
        <v>200</v>
      </c>
    </row>
    <row r="196" spans="1:11">
      <c r="A196">
        <v>195</v>
      </c>
      <c r="B196" s="1">
        <v>44962</v>
      </c>
      <c r="C196" t="s">
        <v>208</v>
      </c>
      <c r="D196" t="s">
        <v>10</v>
      </c>
      <c r="E196">
        <v>52</v>
      </c>
      <c r="F196" t="str">
        <f t="shared" si="3"/>
        <v>50-60</v>
      </c>
      <c r="G196" t="s">
        <v>1036</v>
      </c>
      <c r="H196" t="s">
        <v>14</v>
      </c>
      <c r="I196">
        <v>1</v>
      </c>
      <c r="J196" s="2">
        <v>30</v>
      </c>
      <c r="K196" s="3">
        <v>30</v>
      </c>
    </row>
    <row r="197" spans="1:11">
      <c r="A197">
        <v>196</v>
      </c>
      <c r="B197" s="1">
        <v>45199</v>
      </c>
      <c r="C197" t="s">
        <v>209</v>
      </c>
      <c r="D197" t="s">
        <v>13</v>
      </c>
      <c r="E197">
        <v>32</v>
      </c>
      <c r="F197" t="str">
        <f t="shared" si="3"/>
        <v>30-40</v>
      </c>
      <c r="G197" t="s">
        <v>1034</v>
      </c>
      <c r="H197" t="s">
        <v>14</v>
      </c>
      <c r="I197">
        <v>3</v>
      </c>
      <c r="J197" s="2">
        <v>300</v>
      </c>
      <c r="K197" s="3">
        <v>900</v>
      </c>
    </row>
    <row r="198" spans="1:11">
      <c r="A198">
        <v>197</v>
      </c>
      <c r="B198" s="1">
        <v>44991</v>
      </c>
      <c r="C198" t="s">
        <v>210</v>
      </c>
      <c r="D198" t="s">
        <v>13</v>
      </c>
      <c r="E198">
        <v>42</v>
      </c>
      <c r="F198" t="str">
        <f t="shared" si="3"/>
        <v>40-50</v>
      </c>
      <c r="G198" t="s">
        <v>1035</v>
      </c>
      <c r="H198" t="s">
        <v>14</v>
      </c>
      <c r="I198">
        <v>4</v>
      </c>
      <c r="J198" s="2">
        <v>50</v>
      </c>
      <c r="K198" s="3">
        <v>200</v>
      </c>
    </row>
    <row r="199" spans="1:11">
      <c r="A199">
        <v>198</v>
      </c>
      <c r="B199" s="1">
        <v>44992</v>
      </c>
      <c r="C199" t="s">
        <v>211</v>
      </c>
      <c r="D199" t="s">
        <v>13</v>
      </c>
      <c r="E199">
        <v>54</v>
      </c>
      <c r="F199" t="str">
        <f t="shared" si="3"/>
        <v>50-60</v>
      </c>
      <c r="G199" t="s">
        <v>1036</v>
      </c>
      <c r="H199" t="s">
        <v>11</v>
      </c>
      <c r="I199">
        <v>3</v>
      </c>
      <c r="J199" s="2">
        <v>300</v>
      </c>
      <c r="K199" s="3">
        <v>900</v>
      </c>
    </row>
    <row r="200" spans="1:11">
      <c r="A200">
        <v>199</v>
      </c>
      <c r="B200" s="1">
        <v>45264</v>
      </c>
      <c r="C200" t="s">
        <v>212</v>
      </c>
      <c r="D200" t="s">
        <v>10</v>
      </c>
      <c r="E200">
        <v>45</v>
      </c>
      <c r="F200" t="str">
        <f t="shared" si="3"/>
        <v>40-50</v>
      </c>
      <c r="G200" t="s">
        <v>1035</v>
      </c>
      <c r="H200" t="s">
        <v>11</v>
      </c>
      <c r="I200">
        <v>3</v>
      </c>
      <c r="J200" s="2">
        <v>500</v>
      </c>
      <c r="K200" s="3">
        <v>1500</v>
      </c>
    </row>
    <row r="201" spans="1:11">
      <c r="A201">
        <v>200</v>
      </c>
      <c r="B201" s="1">
        <v>45170</v>
      </c>
      <c r="C201" t="s">
        <v>213</v>
      </c>
      <c r="D201" t="s">
        <v>10</v>
      </c>
      <c r="E201">
        <v>27</v>
      </c>
      <c r="F201" t="str">
        <f t="shared" si="3"/>
        <v>20-30</v>
      </c>
      <c r="G201" t="s">
        <v>1033</v>
      </c>
      <c r="H201" t="s">
        <v>11</v>
      </c>
      <c r="I201">
        <v>3</v>
      </c>
      <c r="J201" s="2">
        <v>50</v>
      </c>
      <c r="K201" s="3">
        <v>150</v>
      </c>
    </row>
    <row r="202" spans="1:11">
      <c r="A202">
        <v>201</v>
      </c>
      <c r="B202" s="1">
        <v>45208</v>
      </c>
      <c r="C202" t="s">
        <v>214</v>
      </c>
      <c r="D202" t="s">
        <v>10</v>
      </c>
      <c r="E202">
        <v>56</v>
      </c>
      <c r="F202" t="str">
        <f t="shared" si="3"/>
        <v>50-60</v>
      </c>
      <c r="G202" t="s">
        <v>1036</v>
      </c>
      <c r="H202" t="s">
        <v>16</v>
      </c>
      <c r="I202">
        <v>1</v>
      </c>
      <c r="J202" s="2">
        <v>25</v>
      </c>
      <c r="K202" s="3">
        <v>25</v>
      </c>
    </row>
    <row r="203" spans="1:11">
      <c r="A203">
        <v>202</v>
      </c>
      <c r="B203" s="1">
        <v>45011</v>
      </c>
      <c r="C203" t="s">
        <v>215</v>
      </c>
      <c r="D203" t="s">
        <v>13</v>
      </c>
      <c r="E203">
        <v>34</v>
      </c>
      <c r="F203" t="str">
        <f t="shared" si="3"/>
        <v>30-40</v>
      </c>
      <c r="G203" t="s">
        <v>1034</v>
      </c>
      <c r="H203" t="s">
        <v>14</v>
      </c>
      <c r="I203">
        <v>4</v>
      </c>
      <c r="J203" s="2">
        <v>300</v>
      </c>
      <c r="K203" s="3">
        <v>1200</v>
      </c>
    </row>
    <row r="204" spans="1:11">
      <c r="A204">
        <v>203</v>
      </c>
      <c r="B204" s="1">
        <v>45062</v>
      </c>
      <c r="C204" t="s">
        <v>216</v>
      </c>
      <c r="D204" t="s">
        <v>10</v>
      </c>
      <c r="E204">
        <v>56</v>
      </c>
      <c r="F204" t="str">
        <f t="shared" si="3"/>
        <v>50-60</v>
      </c>
      <c r="G204" t="s">
        <v>1036</v>
      </c>
      <c r="H204" t="s">
        <v>14</v>
      </c>
      <c r="I204">
        <v>2</v>
      </c>
      <c r="J204" s="2">
        <v>500</v>
      </c>
      <c r="K204" s="3">
        <v>1000</v>
      </c>
    </row>
    <row r="205" spans="1:11">
      <c r="A205">
        <v>204</v>
      </c>
      <c r="B205" s="1">
        <v>45197</v>
      </c>
      <c r="C205" t="s">
        <v>217</v>
      </c>
      <c r="D205" t="s">
        <v>10</v>
      </c>
      <c r="E205">
        <v>39</v>
      </c>
      <c r="F205" t="str">
        <f t="shared" si="3"/>
        <v>30-40</v>
      </c>
      <c r="G205" t="s">
        <v>1034</v>
      </c>
      <c r="H205" t="s">
        <v>11</v>
      </c>
      <c r="I205">
        <v>1</v>
      </c>
      <c r="J205" s="2">
        <v>25</v>
      </c>
      <c r="K205" s="3">
        <v>25</v>
      </c>
    </row>
    <row r="206" spans="1:11">
      <c r="A206">
        <v>205</v>
      </c>
      <c r="B206" s="1">
        <v>45237</v>
      </c>
      <c r="C206" t="s">
        <v>218</v>
      </c>
      <c r="D206" t="s">
        <v>13</v>
      </c>
      <c r="E206">
        <v>43</v>
      </c>
      <c r="F206" t="str">
        <f t="shared" si="3"/>
        <v>40-50</v>
      </c>
      <c r="G206" t="s">
        <v>1035</v>
      </c>
      <c r="H206" t="s">
        <v>14</v>
      </c>
      <c r="I206">
        <v>1</v>
      </c>
      <c r="J206" s="2">
        <v>25</v>
      </c>
      <c r="K206" s="3">
        <v>25</v>
      </c>
    </row>
    <row r="207" spans="1:11">
      <c r="A207">
        <v>206</v>
      </c>
      <c r="B207" s="1">
        <v>45143</v>
      </c>
      <c r="C207" t="s">
        <v>219</v>
      </c>
      <c r="D207" t="s">
        <v>10</v>
      </c>
      <c r="E207">
        <v>61</v>
      </c>
      <c r="F207" t="str">
        <f t="shared" si="3"/>
        <v>60+</v>
      </c>
      <c r="G207" t="s">
        <v>1038</v>
      </c>
      <c r="H207" t="s">
        <v>14</v>
      </c>
      <c r="I207">
        <v>1</v>
      </c>
      <c r="J207" s="2">
        <v>25</v>
      </c>
      <c r="K207" s="3">
        <v>25</v>
      </c>
    </row>
    <row r="208" spans="1:11">
      <c r="A208">
        <v>207</v>
      </c>
      <c r="B208" s="1">
        <v>45035</v>
      </c>
      <c r="C208" t="s">
        <v>220</v>
      </c>
      <c r="D208" t="s">
        <v>13</v>
      </c>
      <c r="E208">
        <v>42</v>
      </c>
      <c r="F208" t="str">
        <f t="shared" si="3"/>
        <v>40-50</v>
      </c>
      <c r="G208" t="s">
        <v>1035</v>
      </c>
      <c r="H208" t="s">
        <v>11</v>
      </c>
      <c r="I208">
        <v>2</v>
      </c>
      <c r="J208" s="2">
        <v>25</v>
      </c>
      <c r="K208" s="3">
        <v>50</v>
      </c>
    </row>
    <row r="209" spans="1:11">
      <c r="A209">
        <v>208</v>
      </c>
      <c r="B209" s="1">
        <v>45203</v>
      </c>
      <c r="C209" t="s">
        <v>221</v>
      </c>
      <c r="D209" t="s">
        <v>13</v>
      </c>
      <c r="E209">
        <v>34</v>
      </c>
      <c r="F209" t="str">
        <f t="shared" si="3"/>
        <v>30-40</v>
      </c>
      <c r="G209" t="s">
        <v>1034</v>
      </c>
      <c r="H209" t="s">
        <v>16</v>
      </c>
      <c r="I209">
        <v>4</v>
      </c>
      <c r="J209" s="2">
        <v>50</v>
      </c>
      <c r="K209" s="3">
        <v>200</v>
      </c>
    </row>
    <row r="210" spans="1:11">
      <c r="A210">
        <v>209</v>
      </c>
      <c r="B210" s="1">
        <v>45280</v>
      </c>
      <c r="C210" t="s">
        <v>222</v>
      </c>
      <c r="D210" t="s">
        <v>13</v>
      </c>
      <c r="E210">
        <v>30</v>
      </c>
      <c r="F210" t="str">
        <f t="shared" si="3"/>
        <v>20-30</v>
      </c>
      <c r="G210" t="s">
        <v>1033</v>
      </c>
      <c r="H210" t="s">
        <v>16</v>
      </c>
      <c r="I210">
        <v>4</v>
      </c>
      <c r="J210" s="2">
        <v>50</v>
      </c>
      <c r="K210" s="3">
        <v>200</v>
      </c>
    </row>
    <row r="211" spans="1:11">
      <c r="A211">
        <v>210</v>
      </c>
      <c r="B211" s="1">
        <v>45029</v>
      </c>
      <c r="C211" t="s">
        <v>223</v>
      </c>
      <c r="D211" t="s">
        <v>10</v>
      </c>
      <c r="E211">
        <v>37</v>
      </c>
      <c r="F211" t="str">
        <f t="shared" si="3"/>
        <v>30-40</v>
      </c>
      <c r="G211" t="s">
        <v>1034</v>
      </c>
      <c r="H211" t="s">
        <v>16</v>
      </c>
      <c r="I211">
        <v>4</v>
      </c>
      <c r="J211" s="2">
        <v>50</v>
      </c>
      <c r="K211" s="3">
        <v>200</v>
      </c>
    </row>
    <row r="212" spans="1:11">
      <c r="A212">
        <v>211</v>
      </c>
      <c r="B212" s="1">
        <v>45292</v>
      </c>
      <c r="C212" t="s">
        <v>224</v>
      </c>
      <c r="D212" t="s">
        <v>10</v>
      </c>
      <c r="E212">
        <v>42</v>
      </c>
      <c r="F212" t="str">
        <f t="shared" si="3"/>
        <v>40-50</v>
      </c>
      <c r="G212" t="s">
        <v>1035</v>
      </c>
      <c r="H212" t="s">
        <v>11</v>
      </c>
      <c r="I212">
        <v>3</v>
      </c>
      <c r="J212" s="2">
        <v>500</v>
      </c>
      <c r="K212" s="3">
        <v>1500</v>
      </c>
    </row>
    <row r="213" spans="1:11">
      <c r="A213">
        <v>212</v>
      </c>
      <c r="B213" s="1">
        <v>45086</v>
      </c>
      <c r="C213" t="s">
        <v>225</v>
      </c>
      <c r="D213" t="s">
        <v>10</v>
      </c>
      <c r="E213">
        <v>21</v>
      </c>
      <c r="F213" t="str">
        <f t="shared" si="3"/>
        <v>20-30</v>
      </c>
      <c r="G213" t="s">
        <v>1033</v>
      </c>
      <c r="H213" t="s">
        <v>14</v>
      </c>
      <c r="I213">
        <v>3</v>
      </c>
      <c r="J213" s="2">
        <v>500</v>
      </c>
      <c r="K213" s="3">
        <v>1500</v>
      </c>
    </row>
    <row r="214" spans="1:11">
      <c r="A214">
        <v>213</v>
      </c>
      <c r="B214" s="1">
        <v>45131</v>
      </c>
      <c r="C214" t="s">
        <v>226</v>
      </c>
      <c r="D214" t="s">
        <v>10</v>
      </c>
      <c r="E214">
        <v>27</v>
      </c>
      <c r="F214" t="str">
        <f t="shared" si="3"/>
        <v>20-30</v>
      </c>
      <c r="G214" t="s">
        <v>1033</v>
      </c>
      <c r="H214" t="s">
        <v>11</v>
      </c>
      <c r="I214">
        <v>3</v>
      </c>
      <c r="J214" s="2">
        <v>500</v>
      </c>
      <c r="K214" s="3">
        <v>1500</v>
      </c>
    </row>
    <row r="215" spans="1:11">
      <c r="A215">
        <v>214</v>
      </c>
      <c r="B215" s="1">
        <v>45270</v>
      </c>
      <c r="C215" t="s">
        <v>227</v>
      </c>
      <c r="D215" t="s">
        <v>10</v>
      </c>
      <c r="E215">
        <v>20</v>
      </c>
      <c r="F215" t="str">
        <f t="shared" si="3"/>
        <v>10-20</v>
      </c>
      <c r="G215" t="s">
        <v>1027</v>
      </c>
      <c r="H215" t="s">
        <v>11</v>
      </c>
      <c r="I215">
        <v>2</v>
      </c>
      <c r="J215" s="2">
        <v>30</v>
      </c>
      <c r="K215" s="3">
        <v>60</v>
      </c>
    </row>
    <row r="216" spans="1:11">
      <c r="A216">
        <v>215</v>
      </c>
      <c r="B216" s="1">
        <v>45259</v>
      </c>
      <c r="C216" t="s">
        <v>228</v>
      </c>
      <c r="D216" t="s">
        <v>10</v>
      </c>
      <c r="E216">
        <v>58</v>
      </c>
      <c r="F216" t="str">
        <f t="shared" si="3"/>
        <v>50-60</v>
      </c>
      <c r="G216" t="s">
        <v>1036</v>
      </c>
      <c r="H216" t="s">
        <v>14</v>
      </c>
      <c r="I216">
        <v>3</v>
      </c>
      <c r="J216" s="2">
        <v>500</v>
      </c>
      <c r="K216" s="3">
        <v>1500</v>
      </c>
    </row>
    <row r="217" spans="1:11">
      <c r="A217">
        <v>216</v>
      </c>
      <c r="B217" s="1">
        <v>45118</v>
      </c>
      <c r="C217" t="s">
        <v>229</v>
      </c>
      <c r="D217" t="s">
        <v>10</v>
      </c>
      <c r="E217">
        <v>62</v>
      </c>
      <c r="F217" t="str">
        <f t="shared" si="3"/>
        <v>60+</v>
      </c>
      <c r="G217" t="s">
        <v>1038</v>
      </c>
      <c r="H217" t="s">
        <v>16</v>
      </c>
      <c r="I217">
        <v>2</v>
      </c>
      <c r="J217" s="2">
        <v>50</v>
      </c>
      <c r="K217" s="3">
        <v>100</v>
      </c>
    </row>
    <row r="218" spans="1:11">
      <c r="A218">
        <v>217</v>
      </c>
      <c r="B218" s="1">
        <v>45151</v>
      </c>
      <c r="C218" t="s">
        <v>230</v>
      </c>
      <c r="D218" t="s">
        <v>13</v>
      </c>
      <c r="E218">
        <v>35</v>
      </c>
      <c r="F218" t="str">
        <f t="shared" si="3"/>
        <v>30-40</v>
      </c>
      <c r="G218" t="s">
        <v>1034</v>
      </c>
      <c r="H218" t="s">
        <v>16</v>
      </c>
      <c r="I218">
        <v>4</v>
      </c>
      <c r="J218" s="2">
        <v>50</v>
      </c>
      <c r="K218" s="3">
        <v>200</v>
      </c>
    </row>
    <row r="219" spans="1:11">
      <c r="A219">
        <v>218</v>
      </c>
      <c r="B219" s="1">
        <v>45191</v>
      </c>
      <c r="C219" t="s">
        <v>231</v>
      </c>
      <c r="D219" t="s">
        <v>10</v>
      </c>
      <c r="E219">
        <v>64</v>
      </c>
      <c r="F219" t="str">
        <f t="shared" si="3"/>
        <v>60+</v>
      </c>
      <c r="G219" t="s">
        <v>1038</v>
      </c>
      <c r="H219" t="s">
        <v>11</v>
      </c>
      <c r="I219">
        <v>3</v>
      </c>
      <c r="J219" s="2">
        <v>30</v>
      </c>
      <c r="K219" s="3">
        <v>90</v>
      </c>
    </row>
    <row r="220" spans="1:11">
      <c r="A220">
        <v>219</v>
      </c>
      <c r="B220" s="1">
        <v>45158</v>
      </c>
      <c r="C220" t="s">
        <v>232</v>
      </c>
      <c r="D220" t="s">
        <v>13</v>
      </c>
      <c r="E220">
        <v>53</v>
      </c>
      <c r="F220" t="str">
        <f t="shared" si="3"/>
        <v>50-60</v>
      </c>
      <c r="G220" t="s">
        <v>1036</v>
      </c>
      <c r="H220" t="s">
        <v>16</v>
      </c>
      <c r="I220">
        <v>3</v>
      </c>
      <c r="J220" s="2">
        <v>30</v>
      </c>
      <c r="K220" s="3">
        <v>90</v>
      </c>
    </row>
    <row r="221" spans="1:11">
      <c r="A221">
        <v>220</v>
      </c>
      <c r="B221" s="1">
        <v>44988</v>
      </c>
      <c r="C221" t="s">
        <v>233</v>
      </c>
      <c r="D221" t="s">
        <v>10</v>
      </c>
      <c r="E221">
        <v>64</v>
      </c>
      <c r="F221" t="str">
        <f t="shared" si="3"/>
        <v>60+</v>
      </c>
      <c r="G221" t="s">
        <v>1038</v>
      </c>
      <c r="H221" t="s">
        <v>11</v>
      </c>
      <c r="I221">
        <v>1</v>
      </c>
      <c r="J221" s="2">
        <v>500</v>
      </c>
      <c r="K221" s="3">
        <v>500</v>
      </c>
    </row>
    <row r="222" spans="1:11">
      <c r="A222">
        <v>221</v>
      </c>
      <c r="B222" s="1">
        <v>45053</v>
      </c>
      <c r="C222" t="s">
        <v>234</v>
      </c>
      <c r="D222" t="s">
        <v>10</v>
      </c>
      <c r="E222">
        <v>39</v>
      </c>
      <c r="F222" t="str">
        <f t="shared" si="3"/>
        <v>30-40</v>
      </c>
      <c r="G222" t="s">
        <v>1034</v>
      </c>
      <c r="H222" t="s">
        <v>11</v>
      </c>
      <c r="I222">
        <v>2</v>
      </c>
      <c r="J222" s="2">
        <v>300</v>
      </c>
      <c r="K222" s="3">
        <v>600</v>
      </c>
    </row>
    <row r="223" spans="1:11">
      <c r="A223">
        <v>222</v>
      </c>
      <c r="B223" s="1">
        <v>45042</v>
      </c>
      <c r="C223" t="s">
        <v>235</v>
      </c>
      <c r="D223" t="s">
        <v>10</v>
      </c>
      <c r="E223">
        <v>51</v>
      </c>
      <c r="F223" t="str">
        <f t="shared" si="3"/>
        <v>50-60</v>
      </c>
      <c r="G223" t="s">
        <v>1036</v>
      </c>
      <c r="H223" t="s">
        <v>14</v>
      </c>
      <c r="I223">
        <v>4</v>
      </c>
      <c r="J223" s="2">
        <v>30</v>
      </c>
      <c r="K223" s="3">
        <v>120</v>
      </c>
    </row>
    <row r="224" spans="1:11">
      <c r="A224">
        <v>223</v>
      </c>
      <c r="B224" s="1">
        <v>44959</v>
      </c>
      <c r="C224" t="s">
        <v>236</v>
      </c>
      <c r="D224" t="s">
        <v>13</v>
      </c>
      <c r="E224">
        <v>64</v>
      </c>
      <c r="F224" t="str">
        <f t="shared" si="3"/>
        <v>60+</v>
      </c>
      <c r="G224" t="s">
        <v>1038</v>
      </c>
      <c r="H224" t="s">
        <v>14</v>
      </c>
      <c r="I224">
        <v>1</v>
      </c>
      <c r="J224" s="2">
        <v>25</v>
      </c>
      <c r="K224" s="3">
        <v>25</v>
      </c>
    </row>
    <row r="225" spans="1:11">
      <c r="A225">
        <v>224</v>
      </c>
      <c r="B225" s="1">
        <v>45100</v>
      </c>
      <c r="C225" t="s">
        <v>237</v>
      </c>
      <c r="D225" t="s">
        <v>13</v>
      </c>
      <c r="E225">
        <v>25</v>
      </c>
      <c r="F225" t="str">
        <f t="shared" si="3"/>
        <v>20-30</v>
      </c>
      <c r="G225" t="s">
        <v>1033</v>
      </c>
      <c r="H225" t="s">
        <v>14</v>
      </c>
      <c r="I225">
        <v>1</v>
      </c>
      <c r="J225" s="2">
        <v>50</v>
      </c>
      <c r="K225" s="3">
        <v>50</v>
      </c>
    </row>
    <row r="226" spans="1:11">
      <c r="A226">
        <v>225</v>
      </c>
      <c r="B226" s="1">
        <v>44937</v>
      </c>
      <c r="C226" t="s">
        <v>238</v>
      </c>
      <c r="D226" t="s">
        <v>13</v>
      </c>
      <c r="E226">
        <v>57</v>
      </c>
      <c r="F226" t="str">
        <f t="shared" si="3"/>
        <v>50-60</v>
      </c>
      <c r="G226" t="s">
        <v>1036</v>
      </c>
      <c r="H226" t="s">
        <v>11</v>
      </c>
      <c r="I226">
        <v>4</v>
      </c>
      <c r="J226" s="2">
        <v>25</v>
      </c>
      <c r="K226" s="3">
        <v>100</v>
      </c>
    </row>
    <row r="227" spans="1:11">
      <c r="A227">
        <v>226</v>
      </c>
      <c r="B227" s="1">
        <v>45228</v>
      </c>
      <c r="C227" t="s">
        <v>239</v>
      </c>
      <c r="D227" t="s">
        <v>13</v>
      </c>
      <c r="E227">
        <v>61</v>
      </c>
      <c r="F227" t="str">
        <f t="shared" si="3"/>
        <v>60+</v>
      </c>
      <c r="G227" t="s">
        <v>1038</v>
      </c>
      <c r="H227" t="s">
        <v>14</v>
      </c>
      <c r="I227">
        <v>1</v>
      </c>
      <c r="J227" s="2">
        <v>50</v>
      </c>
      <c r="K227" s="3">
        <v>50</v>
      </c>
    </row>
    <row r="228" spans="1:11">
      <c r="A228">
        <v>227</v>
      </c>
      <c r="B228" s="1">
        <v>45210</v>
      </c>
      <c r="C228" t="s">
        <v>240</v>
      </c>
      <c r="D228" t="s">
        <v>10</v>
      </c>
      <c r="E228">
        <v>36</v>
      </c>
      <c r="F228" t="str">
        <f t="shared" si="3"/>
        <v>30-40</v>
      </c>
      <c r="G228" t="s">
        <v>1034</v>
      </c>
      <c r="H228" t="s">
        <v>16</v>
      </c>
      <c r="I228">
        <v>2</v>
      </c>
      <c r="J228" s="2">
        <v>50</v>
      </c>
      <c r="K228" s="3">
        <v>100</v>
      </c>
    </row>
    <row r="229" spans="1:11">
      <c r="A229">
        <v>228</v>
      </c>
      <c r="B229" s="1">
        <v>45044</v>
      </c>
      <c r="C229" t="s">
        <v>241</v>
      </c>
      <c r="D229" t="s">
        <v>13</v>
      </c>
      <c r="E229">
        <v>59</v>
      </c>
      <c r="F229" t="str">
        <f t="shared" si="3"/>
        <v>50-60</v>
      </c>
      <c r="G229" t="s">
        <v>1036</v>
      </c>
      <c r="H229" t="s">
        <v>16</v>
      </c>
      <c r="I229">
        <v>2</v>
      </c>
      <c r="J229" s="2">
        <v>30</v>
      </c>
      <c r="K229" s="3">
        <v>60</v>
      </c>
    </row>
    <row r="230" spans="1:11">
      <c r="A230">
        <v>229</v>
      </c>
      <c r="B230" s="1">
        <v>45228</v>
      </c>
      <c r="C230" t="s">
        <v>242</v>
      </c>
      <c r="D230" t="s">
        <v>10</v>
      </c>
      <c r="E230">
        <v>58</v>
      </c>
      <c r="F230" t="str">
        <f t="shared" si="3"/>
        <v>50-60</v>
      </c>
      <c r="G230" t="s">
        <v>1036</v>
      </c>
      <c r="H230" t="s">
        <v>11</v>
      </c>
      <c r="I230">
        <v>3</v>
      </c>
      <c r="J230" s="2">
        <v>30</v>
      </c>
      <c r="K230" s="3">
        <v>90</v>
      </c>
    </row>
    <row r="231" spans="1:11">
      <c r="A231">
        <v>230</v>
      </c>
      <c r="B231" s="1">
        <v>45039</v>
      </c>
      <c r="C231" t="s">
        <v>243</v>
      </c>
      <c r="D231" t="s">
        <v>10</v>
      </c>
      <c r="E231">
        <v>54</v>
      </c>
      <c r="F231" t="str">
        <f t="shared" si="3"/>
        <v>50-60</v>
      </c>
      <c r="G231" t="s">
        <v>1036</v>
      </c>
      <c r="H231" t="s">
        <v>11</v>
      </c>
      <c r="I231">
        <v>1</v>
      </c>
      <c r="J231" s="2">
        <v>25</v>
      </c>
      <c r="K231" s="3">
        <v>25</v>
      </c>
    </row>
    <row r="232" spans="1:11">
      <c r="A232">
        <v>231</v>
      </c>
      <c r="B232" s="1">
        <v>44930</v>
      </c>
      <c r="C232" t="s">
        <v>244</v>
      </c>
      <c r="D232" t="s">
        <v>13</v>
      </c>
      <c r="E232">
        <v>23</v>
      </c>
      <c r="F232" t="str">
        <f t="shared" si="3"/>
        <v>20-30</v>
      </c>
      <c r="G232" t="s">
        <v>1033</v>
      </c>
      <c r="H232" t="s">
        <v>14</v>
      </c>
      <c r="I232">
        <v>3</v>
      </c>
      <c r="J232" s="2">
        <v>50</v>
      </c>
      <c r="K232" s="3">
        <v>150</v>
      </c>
    </row>
    <row r="233" spans="1:11">
      <c r="A233">
        <v>232</v>
      </c>
      <c r="B233" s="1">
        <v>44963</v>
      </c>
      <c r="C233" t="s">
        <v>245</v>
      </c>
      <c r="D233" t="s">
        <v>13</v>
      </c>
      <c r="E233">
        <v>43</v>
      </c>
      <c r="F233" t="str">
        <f t="shared" si="3"/>
        <v>40-50</v>
      </c>
      <c r="G233" t="s">
        <v>1035</v>
      </c>
      <c r="H233" t="s">
        <v>11</v>
      </c>
      <c r="I233">
        <v>1</v>
      </c>
      <c r="J233" s="2">
        <v>25</v>
      </c>
      <c r="K233" s="3">
        <v>25</v>
      </c>
    </row>
    <row r="234" spans="1:11">
      <c r="A234">
        <v>233</v>
      </c>
      <c r="B234" s="1">
        <v>45289</v>
      </c>
      <c r="C234" t="s">
        <v>246</v>
      </c>
      <c r="D234" t="s">
        <v>13</v>
      </c>
      <c r="E234">
        <v>51</v>
      </c>
      <c r="F234" t="str">
        <f t="shared" si="3"/>
        <v>50-60</v>
      </c>
      <c r="G234" t="s">
        <v>1036</v>
      </c>
      <c r="H234" t="s">
        <v>11</v>
      </c>
      <c r="I234">
        <v>2</v>
      </c>
      <c r="J234" s="2">
        <v>300</v>
      </c>
      <c r="K234" s="3">
        <v>600</v>
      </c>
    </row>
    <row r="235" spans="1:11">
      <c r="A235">
        <v>234</v>
      </c>
      <c r="B235" s="1">
        <v>45250</v>
      </c>
      <c r="C235" t="s">
        <v>247</v>
      </c>
      <c r="D235" t="s">
        <v>13</v>
      </c>
      <c r="E235">
        <v>62</v>
      </c>
      <c r="F235" t="str">
        <f t="shared" si="3"/>
        <v>60+</v>
      </c>
      <c r="G235" t="s">
        <v>1038</v>
      </c>
      <c r="H235" t="s">
        <v>16</v>
      </c>
      <c r="I235">
        <v>2</v>
      </c>
      <c r="J235" s="2">
        <v>25</v>
      </c>
      <c r="K235" s="3">
        <v>50</v>
      </c>
    </row>
    <row r="236" spans="1:11">
      <c r="A236">
        <v>235</v>
      </c>
      <c r="B236" s="1">
        <v>44957</v>
      </c>
      <c r="C236" t="s">
        <v>248</v>
      </c>
      <c r="D236" t="s">
        <v>13</v>
      </c>
      <c r="E236">
        <v>23</v>
      </c>
      <c r="F236" t="str">
        <f t="shared" si="3"/>
        <v>20-30</v>
      </c>
      <c r="G236" t="s">
        <v>1033</v>
      </c>
      <c r="H236" t="s">
        <v>16</v>
      </c>
      <c r="I236">
        <v>2</v>
      </c>
      <c r="J236" s="2">
        <v>500</v>
      </c>
      <c r="K236" s="3">
        <v>1000</v>
      </c>
    </row>
    <row r="237" spans="1:11">
      <c r="A237">
        <v>236</v>
      </c>
      <c r="B237" s="1">
        <v>45044</v>
      </c>
      <c r="C237" t="s">
        <v>249</v>
      </c>
      <c r="D237" t="s">
        <v>13</v>
      </c>
      <c r="E237">
        <v>54</v>
      </c>
      <c r="F237" t="str">
        <f t="shared" si="3"/>
        <v>50-60</v>
      </c>
      <c r="G237" t="s">
        <v>1036</v>
      </c>
      <c r="H237" t="s">
        <v>14</v>
      </c>
      <c r="I237">
        <v>1</v>
      </c>
      <c r="J237" s="2">
        <v>25</v>
      </c>
      <c r="K237" s="3">
        <v>25</v>
      </c>
    </row>
    <row r="238" spans="1:11">
      <c r="A238">
        <v>237</v>
      </c>
      <c r="B238" s="1">
        <v>44961</v>
      </c>
      <c r="C238" t="s">
        <v>250</v>
      </c>
      <c r="D238" t="s">
        <v>13</v>
      </c>
      <c r="E238">
        <v>50</v>
      </c>
      <c r="F238" t="str">
        <f t="shared" si="3"/>
        <v>40-50</v>
      </c>
      <c r="G238" t="s">
        <v>1035</v>
      </c>
      <c r="H238" t="s">
        <v>11</v>
      </c>
      <c r="I238">
        <v>2</v>
      </c>
      <c r="J238" s="2">
        <v>500</v>
      </c>
      <c r="K238" s="3">
        <v>1000</v>
      </c>
    </row>
    <row r="239" spans="1:11">
      <c r="A239">
        <v>238</v>
      </c>
      <c r="B239" s="1">
        <v>44943</v>
      </c>
      <c r="C239" t="s">
        <v>251</v>
      </c>
      <c r="D239" t="s">
        <v>13</v>
      </c>
      <c r="E239">
        <v>39</v>
      </c>
      <c r="F239" t="str">
        <f t="shared" si="3"/>
        <v>30-40</v>
      </c>
      <c r="G239" t="s">
        <v>1034</v>
      </c>
      <c r="H239" t="s">
        <v>11</v>
      </c>
      <c r="I239">
        <v>1</v>
      </c>
      <c r="J239" s="2">
        <v>500</v>
      </c>
      <c r="K239" s="3">
        <v>500</v>
      </c>
    </row>
    <row r="240" spans="1:11">
      <c r="A240">
        <v>239</v>
      </c>
      <c r="B240" s="1">
        <v>45096</v>
      </c>
      <c r="C240" t="s">
        <v>252</v>
      </c>
      <c r="D240" t="s">
        <v>10</v>
      </c>
      <c r="E240">
        <v>38</v>
      </c>
      <c r="F240" t="str">
        <f t="shared" si="3"/>
        <v>30-40</v>
      </c>
      <c r="G240" t="s">
        <v>1034</v>
      </c>
      <c r="H240" t="s">
        <v>16</v>
      </c>
      <c r="I240">
        <v>3</v>
      </c>
      <c r="J240" s="2">
        <v>500</v>
      </c>
      <c r="K240" s="3">
        <v>1500</v>
      </c>
    </row>
    <row r="241" spans="1:11">
      <c r="A241">
        <v>240</v>
      </c>
      <c r="B241" s="1">
        <v>44963</v>
      </c>
      <c r="C241" t="s">
        <v>253</v>
      </c>
      <c r="D241" t="s">
        <v>13</v>
      </c>
      <c r="E241">
        <v>23</v>
      </c>
      <c r="F241" t="str">
        <f t="shared" si="3"/>
        <v>20-30</v>
      </c>
      <c r="G241" t="s">
        <v>1033</v>
      </c>
      <c r="H241" t="s">
        <v>11</v>
      </c>
      <c r="I241">
        <v>1</v>
      </c>
      <c r="J241" s="2">
        <v>300</v>
      </c>
      <c r="K241" s="3">
        <v>300</v>
      </c>
    </row>
    <row r="242" spans="1:11">
      <c r="A242">
        <v>241</v>
      </c>
      <c r="B242" s="1">
        <v>45190</v>
      </c>
      <c r="C242" t="s">
        <v>254</v>
      </c>
      <c r="D242" t="s">
        <v>13</v>
      </c>
      <c r="E242">
        <v>23</v>
      </c>
      <c r="F242" t="str">
        <f t="shared" si="3"/>
        <v>20-30</v>
      </c>
      <c r="G242" t="s">
        <v>1033</v>
      </c>
      <c r="H242" t="s">
        <v>16</v>
      </c>
      <c r="I242">
        <v>3</v>
      </c>
      <c r="J242" s="2">
        <v>25</v>
      </c>
      <c r="K242" s="3">
        <v>75</v>
      </c>
    </row>
    <row r="243" spans="1:11">
      <c r="A243">
        <v>242</v>
      </c>
      <c r="B243" s="1">
        <v>45048</v>
      </c>
      <c r="C243" t="s">
        <v>255</v>
      </c>
      <c r="D243" t="s">
        <v>10</v>
      </c>
      <c r="E243">
        <v>21</v>
      </c>
      <c r="F243" t="str">
        <f t="shared" si="3"/>
        <v>20-30</v>
      </c>
      <c r="G243" t="s">
        <v>1033</v>
      </c>
      <c r="H243" t="s">
        <v>14</v>
      </c>
      <c r="I243">
        <v>1</v>
      </c>
      <c r="J243" s="2">
        <v>25</v>
      </c>
      <c r="K243" s="3">
        <v>25</v>
      </c>
    </row>
    <row r="244" spans="1:11">
      <c r="A244">
        <v>243</v>
      </c>
      <c r="B244" s="1">
        <v>45069</v>
      </c>
      <c r="C244" t="s">
        <v>256</v>
      </c>
      <c r="D244" t="s">
        <v>13</v>
      </c>
      <c r="E244">
        <v>47</v>
      </c>
      <c r="F244" t="str">
        <f t="shared" si="3"/>
        <v>40-50</v>
      </c>
      <c r="G244" t="s">
        <v>1035</v>
      </c>
      <c r="H244" t="s">
        <v>16</v>
      </c>
      <c r="I244">
        <v>3</v>
      </c>
      <c r="J244" s="2">
        <v>300</v>
      </c>
      <c r="K244" s="3">
        <v>900</v>
      </c>
    </row>
    <row r="245" spans="1:11">
      <c r="A245">
        <v>244</v>
      </c>
      <c r="B245" s="1">
        <v>45269</v>
      </c>
      <c r="C245" t="s">
        <v>257</v>
      </c>
      <c r="D245" t="s">
        <v>10</v>
      </c>
      <c r="E245">
        <v>28</v>
      </c>
      <c r="F245" t="str">
        <f t="shared" si="3"/>
        <v>20-30</v>
      </c>
      <c r="G245" t="s">
        <v>1033</v>
      </c>
      <c r="H245" t="s">
        <v>11</v>
      </c>
      <c r="I245">
        <v>2</v>
      </c>
      <c r="J245" s="2">
        <v>50</v>
      </c>
      <c r="K245" s="3">
        <v>100</v>
      </c>
    </row>
    <row r="246" spans="1:11">
      <c r="A246">
        <v>245</v>
      </c>
      <c r="B246" s="1">
        <v>45175</v>
      </c>
      <c r="C246" t="s">
        <v>258</v>
      </c>
      <c r="D246" t="s">
        <v>10</v>
      </c>
      <c r="E246">
        <v>47</v>
      </c>
      <c r="F246" t="str">
        <f t="shared" si="3"/>
        <v>40-50</v>
      </c>
      <c r="G246" t="s">
        <v>1035</v>
      </c>
      <c r="H246" t="s">
        <v>14</v>
      </c>
      <c r="I246">
        <v>3</v>
      </c>
      <c r="J246" s="2">
        <v>30</v>
      </c>
      <c r="K246" s="3">
        <v>90</v>
      </c>
    </row>
    <row r="247" spans="1:11">
      <c r="A247">
        <v>246</v>
      </c>
      <c r="B247" s="1">
        <v>45036</v>
      </c>
      <c r="C247" t="s">
        <v>259</v>
      </c>
      <c r="D247" t="s">
        <v>13</v>
      </c>
      <c r="E247">
        <v>48</v>
      </c>
      <c r="F247" t="str">
        <f t="shared" si="3"/>
        <v>40-50</v>
      </c>
      <c r="G247" t="s">
        <v>1035</v>
      </c>
      <c r="H247" t="s">
        <v>16</v>
      </c>
      <c r="I247">
        <v>2</v>
      </c>
      <c r="J247" s="2">
        <v>25</v>
      </c>
      <c r="K247" s="3">
        <v>50</v>
      </c>
    </row>
    <row r="248" spans="1:11">
      <c r="A248">
        <v>247</v>
      </c>
      <c r="B248" s="1">
        <v>45203</v>
      </c>
      <c r="C248" t="s">
        <v>260</v>
      </c>
      <c r="D248" t="s">
        <v>10</v>
      </c>
      <c r="E248">
        <v>41</v>
      </c>
      <c r="F248" t="str">
        <f t="shared" si="3"/>
        <v>40-50</v>
      </c>
      <c r="G248" t="s">
        <v>1035</v>
      </c>
      <c r="H248" t="s">
        <v>16</v>
      </c>
      <c r="I248">
        <v>2</v>
      </c>
      <c r="J248" s="2">
        <v>30</v>
      </c>
      <c r="K248" s="3">
        <v>60</v>
      </c>
    </row>
    <row r="249" spans="1:11">
      <c r="A249">
        <v>248</v>
      </c>
      <c r="B249" s="1">
        <v>44994</v>
      </c>
      <c r="C249" t="s">
        <v>261</v>
      </c>
      <c r="D249" t="s">
        <v>10</v>
      </c>
      <c r="E249">
        <v>26</v>
      </c>
      <c r="F249" t="str">
        <f t="shared" si="3"/>
        <v>20-30</v>
      </c>
      <c r="G249" t="s">
        <v>1033</v>
      </c>
      <c r="H249" t="s">
        <v>14</v>
      </c>
      <c r="I249">
        <v>3</v>
      </c>
      <c r="J249" s="2">
        <v>300</v>
      </c>
      <c r="K249" s="3">
        <v>900</v>
      </c>
    </row>
    <row r="250" spans="1:11">
      <c r="A250">
        <v>249</v>
      </c>
      <c r="B250" s="1">
        <v>45219</v>
      </c>
      <c r="C250" t="s">
        <v>262</v>
      </c>
      <c r="D250" t="s">
        <v>10</v>
      </c>
      <c r="E250">
        <v>20</v>
      </c>
      <c r="F250" t="str">
        <f t="shared" si="3"/>
        <v>10-20</v>
      </c>
      <c r="G250" t="s">
        <v>1027</v>
      </c>
      <c r="H250" t="s">
        <v>14</v>
      </c>
      <c r="I250">
        <v>1</v>
      </c>
      <c r="J250" s="2">
        <v>50</v>
      </c>
      <c r="K250" s="3">
        <v>50</v>
      </c>
    </row>
    <row r="251" spans="1:11">
      <c r="A251">
        <v>250</v>
      </c>
      <c r="B251" s="1">
        <v>45222</v>
      </c>
      <c r="C251" t="s">
        <v>263</v>
      </c>
      <c r="D251" t="s">
        <v>10</v>
      </c>
      <c r="E251">
        <v>48</v>
      </c>
      <c r="F251" t="str">
        <f t="shared" si="3"/>
        <v>40-50</v>
      </c>
      <c r="G251" t="s">
        <v>1035</v>
      </c>
      <c r="H251" t="s">
        <v>16</v>
      </c>
      <c r="I251">
        <v>1</v>
      </c>
      <c r="J251" s="2">
        <v>50</v>
      </c>
      <c r="K251" s="3">
        <v>50</v>
      </c>
    </row>
    <row r="252" spans="1:11">
      <c r="A252">
        <v>251</v>
      </c>
      <c r="B252" s="1">
        <v>45169</v>
      </c>
      <c r="C252" t="s">
        <v>264</v>
      </c>
      <c r="D252" t="s">
        <v>13</v>
      </c>
      <c r="E252">
        <v>57</v>
      </c>
      <c r="F252" t="str">
        <f t="shared" si="3"/>
        <v>50-60</v>
      </c>
      <c r="G252" t="s">
        <v>1036</v>
      </c>
      <c r="H252" t="s">
        <v>11</v>
      </c>
      <c r="I252">
        <v>4</v>
      </c>
      <c r="J252" s="2">
        <v>50</v>
      </c>
      <c r="K252" s="3">
        <v>200</v>
      </c>
    </row>
    <row r="253" spans="1:11">
      <c r="A253">
        <v>252</v>
      </c>
      <c r="B253" s="1">
        <v>45051</v>
      </c>
      <c r="C253" t="s">
        <v>265</v>
      </c>
      <c r="D253" t="s">
        <v>10</v>
      </c>
      <c r="E253">
        <v>54</v>
      </c>
      <c r="F253" t="str">
        <f t="shared" si="3"/>
        <v>50-60</v>
      </c>
      <c r="G253" t="s">
        <v>1036</v>
      </c>
      <c r="H253" t="s">
        <v>16</v>
      </c>
      <c r="I253">
        <v>1</v>
      </c>
      <c r="J253" s="2">
        <v>300</v>
      </c>
      <c r="K253" s="3">
        <v>300</v>
      </c>
    </row>
    <row r="254" spans="1:11">
      <c r="A254">
        <v>253</v>
      </c>
      <c r="B254" s="1">
        <v>45169</v>
      </c>
      <c r="C254" t="s">
        <v>266</v>
      </c>
      <c r="D254" t="s">
        <v>13</v>
      </c>
      <c r="E254">
        <v>53</v>
      </c>
      <c r="F254" t="str">
        <f t="shared" si="3"/>
        <v>50-60</v>
      </c>
      <c r="G254" t="s">
        <v>1036</v>
      </c>
      <c r="H254" t="s">
        <v>14</v>
      </c>
      <c r="I254">
        <v>4</v>
      </c>
      <c r="J254" s="2">
        <v>500</v>
      </c>
      <c r="K254" s="3">
        <v>2000</v>
      </c>
    </row>
    <row r="255" spans="1:11">
      <c r="A255">
        <v>254</v>
      </c>
      <c r="B255" s="1">
        <v>45135</v>
      </c>
      <c r="C255" t="s">
        <v>267</v>
      </c>
      <c r="D255" t="s">
        <v>10</v>
      </c>
      <c r="E255">
        <v>41</v>
      </c>
      <c r="F255" t="str">
        <f t="shared" si="3"/>
        <v>40-50</v>
      </c>
      <c r="G255" t="s">
        <v>1035</v>
      </c>
      <c r="H255" t="s">
        <v>16</v>
      </c>
      <c r="I255">
        <v>1</v>
      </c>
      <c r="J255" s="2">
        <v>500</v>
      </c>
      <c r="K255" s="3">
        <v>500</v>
      </c>
    </row>
    <row r="256" spans="1:11">
      <c r="A256">
        <v>255</v>
      </c>
      <c r="B256" s="1">
        <v>45024</v>
      </c>
      <c r="C256" t="s">
        <v>268</v>
      </c>
      <c r="D256" t="s">
        <v>10</v>
      </c>
      <c r="E256">
        <v>48</v>
      </c>
      <c r="F256" t="str">
        <f t="shared" si="3"/>
        <v>40-50</v>
      </c>
      <c r="G256" t="s">
        <v>1035</v>
      </c>
      <c r="H256" t="s">
        <v>14</v>
      </c>
      <c r="I256">
        <v>1</v>
      </c>
      <c r="J256" s="2">
        <v>30</v>
      </c>
      <c r="K256" s="3">
        <v>30</v>
      </c>
    </row>
    <row r="257" spans="1:11">
      <c r="A257">
        <v>256</v>
      </c>
      <c r="B257" s="1">
        <v>44975</v>
      </c>
      <c r="C257" t="s">
        <v>269</v>
      </c>
      <c r="D257" t="s">
        <v>10</v>
      </c>
      <c r="E257">
        <v>23</v>
      </c>
      <c r="F257" t="str">
        <f t="shared" si="3"/>
        <v>20-30</v>
      </c>
      <c r="G257" t="s">
        <v>1033</v>
      </c>
      <c r="H257" t="s">
        <v>14</v>
      </c>
      <c r="I257">
        <v>2</v>
      </c>
      <c r="J257" s="2">
        <v>500</v>
      </c>
      <c r="K257" s="3">
        <v>1000</v>
      </c>
    </row>
    <row r="258" spans="1:11">
      <c r="A258">
        <v>257</v>
      </c>
      <c r="B258" s="1">
        <v>44976</v>
      </c>
      <c r="C258" t="s">
        <v>270</v>
      </c>
      <c r="D258" t="s">
        <v>10</v>
      </c>
      <c r="E258">
        <v>19</v>
      </c>
      <c r="F258" t="str">
        <f t="shared" ref="F258:F321" si="4">IF(E258&lt;=20,"10-20",
IF(E258&lt;=30,"20-30",
IF(E258&lt;=40,"30-40",
IF(E258&lt;=50,"40-50",IF(E258&lt;=60,"50-60",IF(E258&lt;=70,"60+",))))))</f>
        <v>10-20</v>
      </c>
      <c r="G258" t="s">
        <v>1027</v>
      </c>
      <c r="H258" t="s">
        <v>11</v>
      </c>
      <c r="I258">
        <v>4</v>
      </c>
      <c r="J258" s="2">
        <v>500</v>
      </c>
      <c r="K258" s="3">
        <v>2000</v>
      </c>
    </row>
    <row r="259" spans="1:11">
      <c r="A259">
        <v>258</v>
      </c>
      <c r="B259" s="1">
        <v>45264</v>
      </c>
      <c r="C259" t="s">
        <v>271</v>
      </c>
      <c r="D259" t="s">
        <v>13</v>
      </c>
      <c r="E259">
        <v>37</v>
      </c>
      <c r="F259" t="str">
        <f t="shared" si="4"/>
        <v>30-40</v>
      </c>
      <c r="G259" t="s">
        <v>1034</v>
      </c>
      <c r="H259" t="s">
        <v>14</v>
      </c>
      <c r="I259">
        <v>1</v>
      </c>
      <c r="J259" s="2">
        <v>50</v>
      </c>
      <c r="K259" s="3">
        <v>50</v>
      </c>
    </row>
    <row r="260" spans="1:11">
      <c r="A260">
        <v>259</v>
      </c>
      <c r="B260" s="1">
        <v>45147</v>
      </c>
      <c r="C260" t="s">
        <v>272</v>
      </c>
      <c r="D260" t="s">
        <v>13</v>
      </c>
      <c r="E260">
        <v>45</v>
      </c>
      <c r="F260" t="str">
        <f t="shared" si="4"/>
        <v>40-50</v>
      </c>
      <c r="G260" t="s">
        <v>1035</v>
      </c>
      <c r="H260" t="s">
        <v>14</v>
      </c>
      <c r="I260">
        <v>4</v>
      </c>
      <c r="J260" s="2">
        <v>50</v>
      </c>
      <c r="K260" s="3">
        <v>200</v>
      </c>
    </row>
    <row r="261" spans="1:11">
      <c r="A261">
        <v>260</v>
      </c>
      <c r="B261" s="1">
        <v>45108</v>
      </c>
      <c r="C261" t="s">
        <v>273</v>
      </c>
      <c r="D261" t="s">
        <v>10</v>
      </c>
      <c r="E261">
        <v>28</v>
      </c>
      <c r="F261" t="str">
        <f t="shared" si="4"/>
        <v>20-30</v>
      </c>
      <c r="G261" t="s">
        <v>1033</v>
      </c>
      <c r="H261" t="s">
        <v>11</v>
      </c>
      <c r="I261">
        <v>2</v>
      </c>
      <c r="J261" s="2">
        <v>30</v>
      </c>
      <c r="K261" s="3">
        <v>60</v>
      </c>
    </row>
    <row r="262" spans="1:11">
      <c r="A262">
        <v>261</v>
      </c>
      <c r="B262" s="1">
        <v>45143</v>
      </c>
      <c r="C262" t="s">
        <v>274</v>
      </c>
      <c r="D262" t="s">
        <v>10</v>
      </c>
      <c r="E262">
        <v>21</v>
      </c>
      <c r="F262" t="str">
        <f t="shared" si="4"/>
        <v>20-30</v>
      </c>
      <c r="G262" t="s">
        <v>1033</v>
      </c>
      <c r="H262" t="s">
        <v>14</v>
      </c>
      <c r="I262">
        <v>2</v>
      </c>
      <c r="J262" s="2">
        <v>25</v>
      </c>
      <c r="K262" s="3">
        <v>50</v>
      </c>
    </row>
    <row r="263" spans="1:11">
      <c r="A263">
        <v>262</v>
      </c>
      <c r="B263" s="1">
        <v>45137</v>
      </c>
      <c r="C263" t="s">
        <v>275</v>
      </c>
      <c r="D263" t="s">
        <v>13</v>
      </c>
      <c r="E263">
        <v>32</v>
      </c>
      <c r="F263" t="str">
        <f t="shared" si="4"/>
        <v>30-40</v>
      </c>
      <c r="G263" t="s">
        <v>1034</v>
      </c>
      <c r="H263" t="s">
        <v>11</v>
      </c>
      <c r="I263">
        <v>4</v>
      </c>
      <c r="J263" s="2">
        <v>30</v>
      </c>
      <c r="K263" s="3">
        <v>120</v>
      </c>
    </row>
    <row r="264" spans="1:11">
      <c r="A264">
        <v>263</v>
      </c>
      <c r="B264" s="1">
        <v>45166</v>
      </c>
      <c r="C264" t="s">
        <v>276</v>
      </c>
      <c r="D264" t="s">
        <v>10</v>
      </c>
      <c r="E264">
        <v>23</v>
      </c>
      <c r="F264" t="str">
        <f t="shared" si="4"/>
        <v>20-30</v>
      </c>
      <c r="G264" t="s">
        <v>1033</v>
      </c>
      <c r="H264" t="s">
        <v>11</v>
      </c>
      <c r="I264">
        <v>2</v>
      </c>
      <c r="J264" s="2">
        <v>30</v>
      </c>
      <c r="K264" s="3">
        <v>60</v>
      </c>
    </row>
    <row r="265" spans="1:11">
      <c r="A265">
        <v>264</v>
      </c>
      <c r="B265" s="1">
        <v>44954</v>
      </c>
      <c r="C265" t="s">
        <v>277</v>
      </c>
      <c r="D265" t="s">
        <v>10</v>
      </c>
      <c r="E265">
        <v>47</v>
      </c>
      <c r="F265" t="str">
        <f t="shared" si="4"/>
        <v>40-50</v>
      </c>
      <c r="G265" t="s">
        <v>1035</v>
      </c>
      <c r="H265" t="s">
        <v>14</v>
      </c>
      <c r="I265">
        <v>3</v>
      </c>
      <c r="J265" s="2">
        <v>300</v>
      </c>
      <c r="K265" s="3">
        <v>900</v>
      </c>
    </row>
    <row r="266" spans="1:11">
      <c r="A266">
        <v>265</v>
      </c>
      <c r="B266" s="1">
        <v>45271</v>
      </c>
      <c r="C266" t="s">
        <v>278</v>
      </c>
      <c r="D266" t="s">
        <v>10</v>
      </c>
      <c r="E266">
        <v>55</v>
      </c>
      <c r="F266" t="str">
        <f t="shared" si="4"/>
        <v>50-60</v>
      </c>
      <c r="G266" t="s">
        <v>1036</v>
      </c>
      <c r="H266" t="s">
        <v>14</v>
      </c>
      <c r="I266">
        <v>3</v>
      </c>
      <c r="J266" s="2">
        <v>300</v>
      </c>
      <c r="K266" s="3">
        <v>900</v>
      </c>
    </row>
    <row r="267" spans="1:11">
      <c r="A267">
        <v>266</v>
      </c>
      <c r="B267" s="1">
        <v>45261</v>
      </c>
      <c r="C267" t="s">
        <v>279</v>
      </c>
      <c r="D267" t="s">
        <v>13</v>
      </c>
      <c r="E267">
        <v>19</v>
      </c>
      <c r="F267" t="str">
        <f t="shared" si="4"/>
        <v>10-20</v>
      </c>
      <c r="G267" t="s">
        <v>1027</v>
      </c>
      <c r="H267" t="s">
        <v>16</v>
      </c>
      <c r="I267">
        <v>2</v>
      </c>
      <c r="J267" s="2">
        <v>30</v>
      </c>
      <c r="K267" s="3">
        <v>60</v>
      </c>
    </row>
    <row r="268" spans="1:11">
      <c r="A268">
        <v>267</v>
      </c>
      <c r="B268" s="1">
        <v>45257</v>
      </c>
      <c r="C268" t="s">
        <v>280</v>
      </c>
      <c r="D268" t="s">
        <v>13</v>
      </c>
      <c r="E268">
        <v>32</v>
      </c>
      <c r="F268" t="str">
        <f t="shared" si="4"/>
        <v>30-40</v>
      </c>
      <c r="G268" t="s">
        <v>1034</v>
      </c>
      <c r="H268" t="s">
        <v>11</v>
      </c>
      <c r="I268">
        <v>3</v>
      </c>
      <c r="J268" s="2">
        <v>30</v>
      </c>
      <c r="K268" s="3">
        <v>90</v>
      </c>
    </row>
    <row r="269" spans="1:11">
      <c r="A269">
        <v>268</v>
      </c>
      <c r="B269" s="1">
        <v>44977</v>
      </c>
      <c r="C269" t="s">
        <v>281</v>
      </c>
      <c r="D269" t="s">
        <v>13</v>
      </c>
      <c r="E269">
        <v>28</v>
      </c>
      <c r="F269" t="str">
        <f t="shared" si="4"/>
        <v>20-30</v>
      </c>
      <c r="G269" t="s">
        <v>1033</v>
      </c>
      <c r="H269" t="s">
        <v>16</v>
      </c>
      <c r="I269">
        <v>1</v>
      </c>
      <c r="J269" s="2">
        <v>30</v>
      </c>
      <c r="K269" s="3">
        <v>30</v>
      </c>
    </row>
    <row r="270" spans="1:11">
      <c r="A270">
        <v>269</v>
      </c>
      <c r="B270" s="1">
        <v>44958</v>
      </c>
      <c r="C270" t="s">
        <v>282</v>
      </c>
      <c r="D270" t="s">
        <v>10</v>
      </c>
      <c r="E270">
        <v>25</v>
      </c>
      <c r="F270" t="str">
        <f t="shared" si="4"/>
        <v>20-30</v>
      </c>
      <c r="G270" t="s">
        <v>1033</v>
      </c>
      <c r="H270" t="s">
        <v>14</v>
      </c>
      <c r="I270">
        <v>4</v>
      </c>
      <c r="J270" s="2">
        <v>500</v>
      </c>
      <c r="K270" s="3">
        <v>2000</v>
      </c>
    </row>
    <row r="271" spans="1:11">
      <c r="A271">
        <v>270</v>
      </c>
      <c r="B271" s="1">
        <v>45133</v>
      </c>
      <c r="C271" t="s">
        <v>283</v>
      </c>
      <c r="D271" t="s">
        <v>10</v>
      </c>
      <c r="E271">
        <v>43</v>
      </c>
      <c r="F271" t="str">
        <f t="shared" si="4"/>
        <v>40-50</v>
      </c>
      <c r="G271" t="s">
        <v>1035</v>
      </c>
      <c r="H271" t="s">
        <v>16</v>
      </c>
      <c r="I271">
        <v>1</v>
      </c>
      <c r="J271" s="2">
        <v>300</v>
      </c>
      <c r="K271" s="3">
        <v>300</v>
      </c>
    </row>
    <row r="272" spans="1:11">
      <c r="A272">
        <v>271</v>
      </c>
      <c r="B272" s="1">
        <v>45100</v>
      </c>
      <c r="C272" t="s">
        <v>284</v>
      </c>
      <c r="D272" t="s">
        <v>13</v>
      </c>
      <c r="E272">
        <v>62</v>
      </c>
      <c r="F272" t="str">
        <f t="shared" si="4"/>
        <v>60+</v>
      </c>
      <c r="G272" t="s">
        <v>1038</v>
      </c>
      <c r="H272" t="s">
        <v>11</v>
      </c>
      <c r="I272">
        <v>4</v>
      </c>
      <c r="J272" s="2">
        <v>30</v>
      </c>
      <c r="K272" s="3">
        <v>120</v>
      </c>
    </row>
    <row r="273" spans="1:11">
      <c r="A273">
        <v>272</v>
      </c>
      <c r="B273" s="1">
        <v>44982</v>
      </c>
      <c r="C273" t="s">
        <v>285</v>
      </c>
      <c r="D273" t="s">
        <v>13</v>
      </c>
      <c r="E273">
        <v>61</v>
      </c>
      <c r="F273" t="str">
        <f t="shared" si="4"/>
        <v>60+</v>
      </c>
      <c r="G273" t="s">
        <v>1038</v>
      </c>
      <c r="H273" t="s">
        <v>16</v>
      </c>
      <c r="I273">
        <v>2</v>
      </c>
      <c r="J273" s="2">
        <v>50</v>
      </c>
      <c r="K273" s="3">
        <v>100</v>
      </c>
    </row>
    <row r="274" spans="1:11">
      <c r="A274">
        <v>273</v>
      </c>
      <c r="B274" s="1">
        <v>45054</v>
      </c>
      <c r="C274" t="s">
        <v>286</v>
      </c>
      <c r="D274" t="s">
        <v>13</v>
      </c>
      <c r="E274">
        <v>22</v>
      </c>
      <c r="F274" t="str">
        <f t="shared" si="4"/>
        <v>20-30</v>
      </c>
      <c r="G274" t="s">
        <v>1033</v>
      </c>
      <c r="H274" t="s">
        <v>11</v>
      </c>
      <c r="I274">
        <v>1</v>
      </c>
      <c r="J274" s="2">
        <v>50</v>
      </c>
      <c r="K274" s="3">
        <v>50</v>
      </c>
    </row>
    <row r="275" spans="1:11">
      <c r="A275">
        <v>274</v>
      </c>
      <c r="B275" s="1">
        <v>45025</v>
      </c>
      <c r="C275" t="s">
        <v>287</v>
      </c>
      <c r="D275" t="s">
        <v>13</v>
      </c>
      <c r="E275">
        <v>23</v>
      </c>
      <c r="F275" t="str">
        <f t="shared" si="4"/>
        <v>20-30</v>
      </c>
      <c r="G275" t="s">
        <v>1033</v>
      </c>
      <c r="H275" t="s">
        <v>14</v>
      </c>
      <c r="I275">
        <v>2</v>
      </c>
      <c r="J275" s="2">
        <v>500</v>
      </c>
      <c r="K275" s="3">
        <v>1000</v>
      </c>
    </row>
    <row r="276" spans="1:11">
      <c r="A276">
        <v>275</v>
      </c>
      <c r="B276" s="1">
        <v>45024</v>
      </c>
      <c r="C276" t="s">
        <v>288</v>
      </c>
      <c r="D276" t="s">
        <v>10</v>
      </c>
      <c r="E276">
        <v>43</v>
      </c>
      <c r="F276" t="str">
        <f t="shared" si="4"/>
        <v>40-50</v>
      </c>
      <c r="G276" t="s">
        <v>1035</v>
      </c>
      <c r="H276" t="s">
        <v>14</v>
      </c>
      <c r="I276">
        <v>2</v>
      </c>
      <c r="J276" s="2">
        <v>500</v>
      </c>
      <c r="K276" s="3">
        <v>1000</v>
      </c>
    </row>
    <row r="277" spans="1:11">
      <c r="A277">
        <v>276</v>
      </c>
      <c r="B277" s="1">
        <v>45201</v>
      </c>
      <c r="C277" t="s">
        <v>289</v>
      </c>
      <c r="D277" t="s">
        <v>13</v>
      </c>
      <c r="E277">
        <v>21</v>
      </c>
      <c r="F277" t="str">
        <f t="shared" si="4"/>
        <v>20-30</v>
      </c>
      <c r="G277" t="s">
        <v>1033</v>
      </c>
      <c r="H277" t="s">
        <v>11</v>
      </c>
      <c r="I277">
        <v>4</v>
      </c>
      <c r="J277" s="2">
        <v>25</v>
      </c>
      <c r="K277" s="3">
        <v>100</v>
      </c>
    </row>
    <row r="278" spans="1:11">
      <c r="A278">
        <v>277</v>
      </c>
      <c r="B278" s="1">
        <v>45156</v>
      </c>
      <c r="C278" t="s">
        <v>290</v>
      </c>
      <c r="D278" t="s">
        <v>10</v>
      </c>
      <c r="E278">
        <v>36</v>
      </c>
      <c r="F278" t="str">
        <f t="shared" si="4"/>
        <v>30-40</v>
      </c>
      <c r="G278" t="s">
        <v>1034</v>
      </c>
      <c r="H278" t="s">
        <v>14</v>
      </c>
      <c r="I278">
        <v>4</v>
      </c>
      <c r="J278" s="2">
        <v>25</v>
      </c>
      <c r="K278" s="3">
        <v>100</v>
      </c>
    </row>
    <row r="279" spans="1:11">
      <c r="A279">
        <v>278</v>
      </c>
      <c r="B279" s="1">
        <v>44998</v>
      </c>
      <c r="C279" t="s">
        <v>291</v>
      </c>
      <c r="D279" t="s">
        <v>13</v>
      </c>
      <c r="E279">
        <v>37</v>
      </c>
      <c r="F279" t="str">
        <f t="shared" si="4"/>
        <v>30-40</v>
      </c>
      <c r="G279" t="s">
        <v>1034</v>
      </c>
      <c r="H279" t="s">
        <v>14</v>
      </c>
      <c r="I279">
        <v>4</v>
      </c>
      <c r="J279" s="2">
        <v>25</v>
      </c>
      <c r="K279" s="3">
        <v>100</v>
      </c>
    </row>
    <row r="280" spans="1:11">
      <c r="A280">
        <v>279</v>
      </c>
      <c r="B280" s="1">
        <v>45143</v>
      </c>
      <c r="C280" t="s">
        <v>292</v>
      </c>
      <c r="D280" t="s">
        <v>10</v>
      </c>
      <c r="E280">
        <v>50</v>
      </c>
      <c r="F280" t="str">
        <f t="shared" si="4"/>
        <v>40-50</v>
      </c>
      <c r="G280" t="s">
        <v>1035</v>
      </c>
      <c r="H280" t="s">
        <v>14</v>
      </c>
      <c r="I280">
        <v>1</v>
      </c>
      <c r="J280" s="2">
        <v>500</v>
      </c>
      <c r="K280" s="3">
        <v>500</v>
      </c>
    </row>
    <row r="281" spans="1:11">
      <c r="A281">
        <v>280</v>
      </c>
      <c r="B281" s="1">
        <v>45020</v>
      </c>
      <c r="C281" t="s">
        <v>293</v>
      </c>
      <c r="D281" t="s">
        <v>13</v>
      </c>
      <c r="E281">
        <v>37</v>
      </c>
      <c r="F281" t="str">
        <f t="shared" si="4"/>
        <v>30-40</v>
      </c>
      <c r="G281" t="s">
        <v>1034</v>
      </c>
      <c r="H281" t="s">
        <v>14</v>
      </c>
      <c r="I281">
        <v>3</v>
      </c>
      <c r="J281" s="2">
        <v>500</v>
      </c>
      <c r="K281" s="3">
        <v>1500</v>
      </c>
    </row>
    <row r="282" spans="1:11">
      <c r="A282">
        <v>281</v>
      </c>
      <c r="B282" s="1">
        <v>45069</v>
      </c>
      <c r="C282" t="s">
        <v>294</v>
      </c>
      <c r="D282" t="s">
        <v>13</v>
      </c>
      <c r="E282">
        <v>29</v>
      </c>
      <c r="F282" t="str">
        <f t="shared" si="4"/>
        <v>20-30</v>
      </c>
      <c r="G282" t="s">
        <v>1033</v>
      </c>
      <c r="H282" t="s">
        <v>11</v>
      </c>
      <c r="I282">
        <v>4</v>
      </c>
      <c r="J282" s="2">
        <v>500</v>
      </c>
      <c r="K282" s="3">
        <v>2000</v>
      </c>
    </row>
    <row r="283" spans="1:11">
      <c r="A283">
        <v>282</v>
      </c>
      <c r="B283" s="1">
        <v>45163</v>
      </c>
      <c r="C283" t="s">
        <v>295</v>
      </c>
      <c r="D283" t="s">
        <v>13</v>
      </c>
      <c r="E283">
        <v>64</v>
      </c>
      <c r="F283" t="str">
        <f t="shared" si="4"/>
        <v>60+</v>
      </c>
      <c r="G283" t="s">
        <v>1038</v>
      </c>
      <c r="H283" t="s">
        <v>16</v>
      </c>
      <c r="I283">
        <v>4</v>
      </c>
      <c r="J283" s="2">
        <v>50</v>
      </c>
      <c r="K283" s="3">
        <v>200</v>
      </c>
    </row>
    <row r="284" spans="1:11">
      <c r="A284">
        <v>283</v>
      </c>
      <c r="B284" s="1">
        <v>45054</v>
      </c>
      <c r="C284" t="s">
        <v>296</v>
      </c>
      <c r="D284" t="s">
        <v>13</v>
      </c>
      <c r="E284">
        <v>18</v>
      </c>
      <c r="F284" t="str">
        <f t="shared" si="4"/>
        <v>10-20</v>
      </c>
      <c r="G284" t="s">
        <v>1027</v>
      </c>
      <c r="H284" t="s">
        <v>16</v>
      </c>
      <c r="I284">
        <v>1</v>
      </c>
      <c r="J284" s="2">
        <v>500</v>
      </c>
      <c r="K284" s="3">
        <v>500</v>
      </c>
    </row>
    <row r="285" spans="1:11">
      <c r="A285">
        <v>284</v>
      </c>
      <c r="B285" s="1">
        <v>44965</v>
      </c>
      <c r="C285" t="s">
        <v>297</v>
      </c>
      <c r="D285" t="s">
        <v>10</v>
      </c>
      <c r="E285">
        <v>43</v>
      </c>
      <c r="F285" t="str">
        <f t="shared" si="4"/>
        <v>40-50</v>
      </c>
      <c r="G285" t="s">
        <v>1035</v>
      </c>
      <c r="H285" t="s">
        <v>14</v>
      </c>
      <c r="I285">
        <v>4</v>
      </c>
      <c r="J285" s="2">
        <v>50</v>
      </c>
      <c r="K285" s="3">
        <v>200</v>
      </c>
    </row>
    <row r="286" spans="1:11">
      <c r="A286">
        <v>285</v>
      </c>
      <c r="B286" s="1">
        <v>45153</v>
      </c>
      <c r="C286" t="s">
        <v>298</v>
      </c>
      <c r="D286" t="s">
        <v>13</v>
      </c>
      <c r="E286">
        <v>31</v>
      </c>
      <c r="F286" t="str">
        <f t="shared" si="4"/>
        <v>30-40</v>
      </c>
      <c r="G286" t="s">
        <v>1034</v>
      </c>
      <c r="H286" t="s">
        <v>16</v>
      </c>
      <c r="I286">
        <v>1</v>
      </c>
      <c r="J286" s="2">
        <v>25</v>
      </c>
      <c r="K286" s="3">
        <v>25</v>
      </c>
    </row>
    <row r="287" spans="1:11">
      <c r="A287">
        <v>286</v>
      </c>
      <c r="B287" s="1">
        <v>45208</v>
      </c>
      <c r="C287" t="s">
        <v>299</v>
      </c>
      <c r="D287" t="s">
        <v>10</v>
      </c>
      <c r="E287">
        <v>55</v>
      </c>
      <c r="F287" t="str">
        <f t="shared" si="4"/>
        <v>50-60</v>
      </c>
      <c r="G287" t="s">
        <v>1036</v>
      </c>
      <c r="H287" t="s">
        <v>16</v>
      </c>
      <c r="I287">
        <v>2</v>
      </c>
      <c r="J287" s="2">
        <v>25</v>
      </c>
      <c r="K287" s="3">
        <v>50</v>
      </c>
    </row>
    <row r="288" spans="1:11">
      <c r="A288">
        <v>287</v>
      </c>
      <c r="B288" s="1">
        <v>44977</v>
      </c>
      <c r="C288" t="s">
        <v>300</v>
      </c>
      <c r="D288" t="s">
        <v>10</v>
      </c>
      <c r="E288">
        <v>54</v>
      </c>
      <c r="F288" t="str">
        <f t="shared" si="4"/>
        <v>50-60</v>
      </c>
      <c r="G288" t="s">
        <v>1036</v>
      </c>
      <c r="H288" t="s">
        <v>14</v>
      </c>
      <c r="I288">
        <v>4</v>
      </c>
      <c r="J288" s="2">
        <v>25</v>
      </c>
      <c r="K288" s="3">
        <v>100</v>
      </c>
    </row>
    <row r="289" spans="1:11">
      <c r="A289">
        <v>288</v>
      </c>
      <c r="B289" s="1">
        <v>44952</v>
      </c>
      <c r="C289" t="s">
        <v>301</v>
      </c>
      <c r="D289" t="s">
        <v>10</v>
      </c>
      <c r="E289">
        <v>28</v>
      </c>
      <c r="F289" t="str">
        <f t="shared" si="4"/>
        <v>20-30</v>
      </c>
      <c r="G289" t="s">
        <v>1033</v>
      </c>
      <c r="H289" t="s">
        <v>14</v>
      </c>
      <c r="I289">
        <v>4</v>
      </c>
      <c r="J289" s="2">
        <v>30</v>
      </c>
      <c r="K289" s="3">
        <v>120</v>
      </c>
    </row>
    <row r="290" spans="1:11">
      <c r="A290">
        <v>289</v>
      </c>
      <c r="B290" s="1">
        <v>45260</v>
      </c>
      <c r="C290" t="s">
        <v>302</v>
      </c>
      <c r="D290" t="s">
        <v>10</v>
      </c>
      <c r="E290">
        <v>53</v>
      </c>
      <c r="F290" t="str">
        <f t="shared" si="4"/>
        <v>50-60</v>
      </c>
      <c r="G290" t="s">
        <v>1036</v>
      </c>
      <c r="H290" t="s">
        <v>16</v>
      </c>
      <c r="I290">
        <v>2</v>
      </c>
      <c r="J290" s="2">
        <v>30</v>
      </c>
      <c r="K290" s="3">
        <v>60</v>
      </c>
    </row>
    <row r="291" spans="1:11">
      <c r="A291">
        <v>290</v>
      </c>
      <c r="B291" s="1">
        <v>45203</v>
      </c>
      <c r="C291" t="s">
        <v>303</v>
      </c>
      <c r="D291" t="s">
        <v>13</v>
      </c>
      <c r="E291">
        <v>30</v>
      </c>
      <c r="F291" t="str">
        <f t="shared" si="4"/>
        <v>20-30</v>
      </c>
      <c r="G291" t="s">
        <v>1033</v>
      </c>
      <c r="H291" t="s">
        <v>11</v>
      </c>
      <c r="I291">
        <v>2</v>
      </c>
      <c r="J291" s="2">
        <v>300</v>
      </c>
      <c r="K291" s="3">
        <v>600</v>
      </c>
    </row>
    <row r="292" spans="1:11">
      <c r="A292">
        <v>291</v>
      </c>
      <c r="B292" s="1">
        <v>44934</v>
      </c>
      <c r="C292" t="s">
        <v>304</v>
      </c>
      <c r="D292" t="s">
        <v>10</v>
      </c>
      <c r="E292">
        <v>60</v>
      </c>
      <c r="F292" t="str">
        <f t="shared" si="4"/>
        <v>50-60</v>
      </c>
      <c r="G292" t="s">
        <v>1036</v>
      </c>
      <c r="H292" t="s">
        <v>14</v>
      </c>
      <c r="I292">
        <v>2</v>
      </c>
      <c r="J292" s="2">
        <v>300</v>
      </c>
      <c r="K292" s="3">
        <v>600</v>
      </c>
    </row>
    <row r="293" spans="1:11">
      <c r="A293">
        <v>292</v>
      </c>
      <c r="B293" s="1">
        <v>44974</v>
      </c>
      <c r="C293" t="s">
        <v>305</v>
      </c>
      <c r="D293" t="s">
        <v>10</v>
      </c>
      <c r="E293">
        <v>20</v>
      </c>
      <c r="F293" t="str">
        <f t="shared" si="4"/>
        <v>10-20</v>
      </c>
      <c r="G293" t="s">
        <v>1027</v>
      </c>
      <c r="H293" t="s">
        <v>11</v>
      </c>
      <c r="I293">
        <v>4</v>
      </c>
      <c r="J293" s="2">
        <v>300</v>
      </c>
      <c r="K293" s="3">
        <v>1200</v>
      </c>
    </row>
    <row r="294" spans="1:11">
      <c r="A294">
        <v>293</v>
      </c>
      <c r="B294" s="1">
        <v>45048</v>
      </c>
      <c r="C294" t="s">
        <v>306</v>
      </c>
      <c r="D294" t="s">
        <v>10</v>
      </c>
      <c r="E294">
        <v>50</v>
      </c>
      <c r="F294" t="str">
        <f t="shared" si="4"/>
        <v>40-50</v>
      </c>
      <c r="G294" t="s">
        <v>1035</v>
      </c>
      <c r="H294" t="s">
        <v>16</v>
      </c>
      <c r="I294">
        <v>3</v>
      </c>
      <c r="J294" s="2">
        <v>30</v>
      </c>
      <c r="K294" s="3">
        <v>90</v>
      </c>
    </row>
    <row r="295" spans="1:11">
      <c r="A295">
        <v>294</v>
      </c>
      <c r="B295" s="1">
        <v>45012</v>
      </c>
      <c r="C295" t="s">
        <v>307</v>
      </c>
      <c r="D295" t="s">
        <v>13</v>
      </c>
      <c r="E295">
        <v>23</v>
      </c>
      <c r="F295" t="str">
        <f t="shared" si="4"/>
        <v>20-30</v>
      </c>
      <c r="G295" t="s">
        <v>1033</v>
      </c>
      <c r="H295" t="s">
        <v>14</v>
      </c>
      <c r="I295">
        <v>3</v>
      </c>
      <c r="J295" s="2">
        <v>30</v>
      </c>
      <c r="K295" s="3">
        <v>90</v>
      </c>
    </row>
    <row r="296" spans="1:11">
      <c r="A296">
        <v>295</v>
      </c>
      <c r="B296" s="1">
        <v>45135</v>
      </c>
      <c r="C296" t="s">
        <v>308</v>
      </c>
      <c r="D296" t="s">
        <v>13</v>
      </c>
      <c r="E296">
        <v>27</v>
      </c>
      <c r="F296" t="str">
        <f t="shared" si="4"/>
        <v>20-30</v>
      </c>
      <c r="G296" t="s">
        <v>1033</v>
      </c>
      <c r="H296" t="s">
        <v>11</v>
      </c>
      <c r="I296">
        <v>3</v>
      </c>
      <c r="J296" s="2">
        <v>300</v>
      </c>
      <c r="K296" s="3">
        <v>900</v>
      </c>
    </row>
    <row r="297" spans="1:11">
      <c r="A297">
        <v>296</v>
      </c>
      <c r="B297" s="1">
        <v>45175</v>
      </c>
      <c r="C297" t="s">
        <v>309</v>
      </c>
      <c r="D297" t="s">
        <v>13</v>
      </c>
      <c r="E297">
        <v>22</v>
      </c>
      <c r="F297" t="str">
        <f t="shared" si="4"/>
        <v>20-30</v>
      </c>
      <c r="G297" t="s">
        <v>1033</v>
      </c>
      <c r="H297" t="s">
        <v>14</v>
      </c>
      <c r="I297">
        <v>4</v>
      </c>
      <c r="J297" s="2">
        <v>300</v>
      </c>
      <c r="K297" s="3">
        <v>1200</v>
      </c>
    </row>
    <row r="298" spans="1:11">
      <c r="A298">
        <v>297</v>
      </c>
      <c r="B298" s="1">
        <v>45173</v>
      </c>
      <c r="C298" t="s">
        <v>310</v>
      </c>
      <c r="D298" t="s">
        <v>13</v>
      </c>
      <c r="E298">
        <v>40</v>
      </c>
      <c r="F298" t="str">
        <f t="shared" si="4"/>
        <v>30-40</v>
      </c>
      <c r="G298" t="s">
        <v>1034</v>
      </c>
      <c r="H298" t="s">
        <v>16</v>
      </c>
      <c r="I298">
        <v>2</v>
      </c>
      <c r="J298" s="2">
        <v>500</v>
      </c>
      <c r="K298" s="3">
        <v>1000</v>
      </c>
    </row>
    <row r="299" spans="1:11">
      <c r="A299">
        <v>298</v>
      </c>
      <c r="B299" s="1">
        <v>45036</v>
      </c>
      <c r="C299" t="s">
        <v>311</v>
      </c>
      <c r="D299" t="s">
        <v>10</v>
      </c>
      <c r="E299">
        <v>27</v>
      </c>
      <c r="F299" t="str">
        <f t="shared" si="4"/>
        <v>20-30</v>
      </c>
      <c r="G299" t="s">
        <v>1033</v>
      </c>
      <c r="H299" t="s">
        <v>11</v>
      </c>
      <c r="I299">
        <v>4</v>
      </c>
      <c r="J299" s="2">
        <v>300</v>
      </c>
      <c r="K299" s="3">
        <v>1200</v>
      </c>
    </row>
    <row r="300" spans="1:11">
      <c r="A300">
        <v>299</v>
      </c>
      <c r="B300" s="1">
        <v>45132</v>
      </c>
      <c r="C300" t="s">
        <v>312</v>
      </c>
      <c r="D300" t="s">
        <v>10</v>
      </c>
      <c r="E300">
        <v>61</v>
      </c>
      <c r="F300" t="str">
        <f t="shared" si="4"/>
        <v>60+</v>
      </c>
      <c r="G300" t="s">
        <v>1038</v>
      </c>
      <c r="H300" t="s">
        <v>16</v>
      </c>
      <c r="I300">
        <v>2</v>
      </c>
      <c r="J300" s="2">
        <v>500</v>
      </c>
      <c r="K300" s="3">
        <v>1000</v>
      </c>
    </row>
    <row r="301" spans="1:11">
      <c r="A301">
        <v>300</v>
      </c>
      <c r="B301" s="1">
        <v>44957</v>
      </c>
      <c r="C301" t="s">
        <v>313</v>
      </c>
      <c r="D301" t="s">
        <v>13</v>
      </c>
      <c r="E301">
        <v>19</v>
      </c>
      <c r="F301" t="str">
        <f t="shared" si="4"/>
        <v>10-20</v>
      </c>
      <c r="G301" t="s">
        <v>1027</v>
      </c>
      <c r="H301" t="s">
        <v>16</v>
      </c>
      <c r="I301">
        <v>4</v>
      </c>
      <c r="J301" s="2">
        <v>50</v>
      </c>
      <c r="K301" s="3">
        <v>200</v>
      </c>
    </row>
    <row r="302" spans="1:11">
      <c r="A302">
        <v>301</v>
      </c>
      <c r="B302" s="1">
        <v>45011</v>
      </c>
      <c r="C302" t="s">
        <v>314</v>
      </c>
      <c r="D302" t="s">
        <v>10</v>
      </c>
      <c r="E302">
        <v>30</v>
      </c>
      <c r="F302" t="str">
        <f t="shared" si="4"/>
        <v>20-30</v>
      </c>
      <c r="G302" t="s">
        <v>1033</v>
      </c>
      <c r="H302" t="s">
        <v>14</v>
      </c>
      <c r="I302">
        <v>4</v>
      </c>
      <c r="J302" s="2">
        <v>30</v>
      </c>
      <c r="K302" s="3">
        <v>120</v>
      </c>
    </row>
    <row r="303" spans="1:11">
      <c r="A303">
        <v>302</v>
      </c>
      <c r="B303" s="1">
        <v>45121</v>
      </c>
      <c r="C303" t="s">
        <v>315</v>
      </c>
      <c r="D303" t="s">
        <v>10</v>
      </c>
      <c r="E303">
        <v>57</v>
      </c>
      <c r="F303" t="str">
        <f t="shared" si="4"/>
        <v>50-60</v>
      </c>
      <c r="G303" t="s">
        <v>1036</v>
      </c>
      <c r="H303" t="s">
        <v>11</v>
      </c>
      <c r="I303">
        <v>2</v>
      </c>
      <c r="J303" s="2">
        <v>300</v>
      </c>
      <c r="K303" s="3">
        <v>600</v>
      </c>
    </row>
    <row r="304" spans="1:11">
      <c r="A304">
        <v>303</v>
      </c>
      <c r="B304" s="1">
        <v>44928</v>
      </c>
      <c r="C304" t="s">
        <v>316</v>
      </c>
      <c r="D304" t="s">
        <v>10</v>
      </c>
      <c r="E304">
        <v>19</v>
      </c>
      <c r="F304" t="str">
        <f t="shared" si="4"/>
        <v>10-20</v>
      </c>
      <c r="G304" t="s">
        <v>1027</v>
      </c>
      <c r="H304" t="s">
        <v>16</v>
      </c>
      <c r="I304">
        <v>3</v>
      </c>
      <c r="J304" s="2">
        <v>30</v>
      </c>
      <c r="K304" s="3">
        <v>90</v>
      </c>
    </row>
    <row r="305" spans="1:11">
      <c r="A305">
        <v>304</v>
      </c>
      <c r="B305" s="1">
        <v>45126</v>
      </c>
      <c r="C305" t="s">
        <v>317</v>
      </c>
      <c r="D305" t="s">
        <v>13</v>
      </c>
      <c r="E305">
        <v>37</v>
      </c>
      <c r="F305" t="str">
        <f t="shared" si="4"/>
        <v>30-40</v>
      </c>
      <c r="G305" t="s">
        <v>1034</v>
      </c>
      <c r="H305" t="s">
        <v>16</v>
      </c>
      <c r="I305">
        <v>2</v>
      </c>
      <c r="J305" s="2">
        <v>30</v>
      </c>
      <c r="K305" s="3">
        <v>60</v>
      </c>
    </row>
    <row r="306" spans="1:11">
      <c r="A306">
        <v>305</v>
      </c>
      <c r="B306" s="1">
        <v>45062</v>
      </c>
      <c r="C306" t="s">
        <v>318</v>
      </c>
      <c r="D306" t="s">
        <v>13</v>
      </c>
      <c r="E306">
        <v>18</v>
      </c>
      <c r="F306" t="str">
        <f t="shared" si="4"/>
        <v>10-20</v>
      </c>
      <c r="G306" t="s">
        <v>1027</v>
      </c>
      <c r="H306" t="s">
        <v>11</v>
      </c>
      <c r="I306">
        <v>1</v>
      </c>
      <c r="J306" s="2">
        <v>30</v>
      </c>
      <c r="K306" s="3">
        <v>30</v>
      </c>
    </row>
    <row r="307" spans="1:11">
      <c r="A307">
        <v>306</v>
      </c>
      <c r="B307" s="1">
        <v>45159</v>
      </c>
      <c r="C307" t="s">
        <v>319</v>
      </c>
      <c r="D307" t="s">
        <v>10</v>
      </c>
      <c r="E307">
        <v>54</v>
      </c>
      <c r="F307" t="str">
        <f t="shared" si="4"/>
        <v>50-60</v>
      </c>
      <c r="G307" t="s">
        <v>1036</v>
      </c>
      <c r="H307" t="s">
        <v>16</v>
      </c>
      <c r="I307">
        <v>1</v>
      </c>
      <c r="J307" s="2">
        <v>50</v>
      </c>
      <c r="K307" s="3">
        <v>50</v>
      </c>
    </row>
    <row r="308" spans="1:11">
      <c r="A308">
        <v>307</v>
      </c>
      <c r="B308" s="1">
        <v>45073</v>
      </c>
      <c r="C308" t="s">
        <v>320</v>
      </c>
      <c r="D308" t="s">
        <v>13</v>
      </c>
      <c r="E308">
        <v>26</v>
      </c>
      <c r="F308" t="str">
        <f t="shared" si="4"/>
        <v>20-30</v>
      </c>
      <c r="G308" t="s">
        <v>1033</v>
      </c>
      <c r="H308" t="s">
        <v>16</v>
      </c>
      <c r="I308">
        <v>2</v>
      </c>
      <c r="J308" s="2">
        <v>25</v>
      </c>
      <c r="K308" s="3">
        <v>50</v>
      </c>
    </row>
    <row r="309" spans="1:11">
      <c r="A309">
        <v>308</v>
      </c>
      <c r="B309" s="1">
        <v>45143</v>
      </c>
      <c r="C309" t="s">
        <v>321</v>
      </c>
      <c r="D309" t="s">
        <v>13</v>
      </c>
      <c r="E309">
        <v>34</v>
      </c>
      <c r="F309" t="str">
        <f t="shared" si="4"/>
        <v>30-40</v>
      </c>
      <c r="G309" t="s">
        <v>1034</v>
      </c>
      <c r="H309" t="s">
        <v>11</v>
      </c>
      <c r="I309">
        <v>4</v>
      </c>
      <c r="J309" s="2">
        <v>300</v>
      </c>
      <c r="K309" s="3">
        <v>1200</v>
      </c>
    </row>
    <row r="310" spans="1:11">
      <c r="A310">
        <v>309</v>
      </c>
      <c r="B310" s="1">
        <v>45283</v>
      </c>
      <c r="C310" t="s">
        <v>322</v>
      </c>
      <c r="D310" t="s">
        <v>13</v>
      </c>
      <c r="E310">
        <v>26</v>
      </c>
      <c r="F310" t="str">
        <f t="shared" si="4"/>
        <v>20-30</v>
      </c>
      <c r="G310" t="s">
        <v>1033</v>
      </c>
      <c r="H310" t="s">
        <v>11</v>
      </c>
      <c r="I310">
        <v>1</v>
      </c>
      <c r="J310" s="2">
        <v>25</v>
      </c>
      <c r="K310" s="3">
        <v>25</v>
      </c>
    </row>
    <row r="311" spans="1:11">
      <c r="A311">
        <v>310</v>
      </c>
      <c r="B311" s="1">
        <v>45211</v>
      </c>
      <c r="C311" t="s">
        <v>323</v>
      </c>
      <c r="D311" t="s">
        <v>13</v>
      </c>
      <c r="E311">
        <v>28</v>
      </c>
      <c r="F311" t="str">
        <f t="shared" si="4"/>
        <v>20-30</v>
      </c>
      <c r="G311" t="s">
        <v>1033</v>
      </c>
      <c r="H311" t="s">
        <v>11</v>
      </c>
      <c r="I311">
        <v>1</v>
      </c>
      <c r="J311" s="2">
        <v>25</v>
      </c>
      <c r="K311" s="3">
        <v>25</v>
      </c>
    </row>
    <row r="312" spans="1:11">
      <c r="A312">
        <v>311</v>
      </c>
      <c r="B312" s="1">
        <v>45265</v>
      </c>
      <c r="C312" t="s">
        <v>324</v>
      </c>
      <c r="D312" t="s">
        <v>13</v>
      </c>
      <c r="E312">
        <v>32</v>
      </c>
      <c r="F312" t="str">
        <f t="shared" si="4"/>
        <v>30-40</v>
      </c>
      <c r="G312" t="s">
        <v>1034</v>
      </c>
      <c r="H312" t="s">
        <v>11</v>
      </c>
      <c r="I312">
        <v>4</v>
      </c>
      <c r="J312" s="2">
        <v>25</v>
      </c>
      <c r="K312" s="3">
        <v>100</v>
      </c>
    </row>
    <row r="313" spans="1:11">
      <c r="A313">
        <v>312</v>
      </c>
      <c r="B313" s="1">
        <v>45176</v>
      </c>
      <c r="C313" t="s">
        <v>325</v>
      </c>
      <c r="D313" t="s">
        <v>10</v>
      </c>
      <c r="E313">
        <v>41</v>
      </c>
      <c r="F313" t="str">
        <f t="shared" si="4"/>
        <v>40-50</v>
      </c>
      <c r="G313" t="s">
        <v>1035</v>
      </c>
      <c r="H313" t="s">
        <v>14</v>
      </c>
      <c r="I313">
        <v>4</v>
      </c>
      <c r="J313" s="2">
        <v>30</v>
      </c>
      <c r="K313" s="3">
        <v>120</v>
      </c>
    </row>
    <row r="314" spans="1:11">
      <c r="A314">
        <v>313</v>
      </c>
      <c r="B314" s="1">
        <v>45006</v>
      </c>
      <c r="C314" t="s">
        <v>326</v>
      </c>
      <c r="D314" t="s">
        <v>13</v>
      </c>
      <c r="E314">
        <v>55</v>
      </c>
      <c r="F314" t="str">
        <f t="shared" si="4"/>
        <v>50-60</v>
      </c>
      <c r="G314" t="s">
        <v>1036</v>
      </c>
      <c r="H314" t="s">
        <v>11</v>
      </c>
      <c r="I314">
        <v>3</v>
      </c>
      <c r="J314" s="2">
        <v>500</v>
      </c>
      <c r="K314" s="3">
        <v>1500</v>
      </c>
    </row>
    <row r="315" spans="1:11">
      <c r="A315">
        <v>314</v>
      </c>
      <c r="B315" s="1">
        <v>45024</v>
      </c>
      <c r="C315" t="s">
        <v>327</v>
      </c>
      <c r="D315" t="s">
        <v>10</v>
      </c>
      <c r="E315">
        <v>52</v>
      </c>
      <c r="F315" t="str">
        <f t="shared" si="4"/>
        <v>50-60</v>
      </c>
      <c r="G315" t="s">
        <v>1036</v>
      </c>
      <c r="H315" t="s">
        <v>14</v>
      </c>
      <c r="I315">
        <v>4</v>
      </c>
      <c r="J315" s="2">
        <v>30</v>
      </c>
      <c r="K315" s="3">
        <v>120</v>
      </c>
    </row>
    <row r="316" spans="1:11">
      <c r="A316">
        <v>315</v>
      </c>
      <c r="B316" s="1">
        <v>45078</v>
      </c>
      <c r="C316" t="s">
        <v>328</v>
      </c>
      <c r="D316" t="s">
        <v>10</v>
      </c>
      <c r="E316">
        <v>47</v>
      </c>
      <c r="F316" t="str">
        <f t="shared" si="4"/>
        <v>40-50</v>
      </c>
      <c r="G316" t="s">
        <v>1035</v>
      </c>
      <c r="H316" t="s">
        <v>14</v>
      </c>
      <c r="I316">
        <v>2</v>
      </c>
      <c r="J316" s="2">
        <v>30</v>
      </c>
      <c r="K316" s="3">
        <v>60</v>
      </c>
    </row>
    <row r="317" spans="1:11">
      <c r="A317">
        <v>316</v>
      </c>
      <c r="B317" s="1">
        <v>45038</v>
      </c>
      <c r="C317" t="s">
        <v>329</v>
      </c>
      <c r="D317" t="s">
        <v>13</v>
      </c>
      <c r="E317">
        <v>48</v>
      </c>
      <c r="F317" t="str">
        <f t="shared" si="4"/>
        <v>40-50</v>
      </c>
      <c r="G317" t="s">
        <v>1035</v>
      </c>
      <c r="H317" t="s">
        <v>14</v>
      </c>
      <c r="I317">
        <v>2</v>
      </c>
      <c r="J317" s="2">
        <v>25</v>
      </c>
      <c r="K317" s="3">
        <v>50</v>
      </c>
    </row>
    <row r="318" spans="1:11">
      <c r="A318">
        <v>317</v>
      </c>
      <c r="B318" s="1">
        <v>44956</v>
      </c>
      <c r="C318" t="s">
        <v>330</v>
      </c>
      <c r="D318" t="s">
        <v>10</v>
      </c>
      <c r="E318">
        <v>22</v>
      </c>
      <c r="F318" t="str">
        <f t="shared" si="4"/>
        <v>20-30</v>
      </c>
      <c r="G318" t="s">
        <v>1033</v>
      </c>
      <c r="H318" t="s">
        <v>16</v>
      </c>
      <c r="I318">
        <v>3</v>
      </c>
      <c r="J318" s="2">
        <v>30</v>
      </c>
      <c r="K318" s="3">
        <v>90</v>
      </c>
    </row>
    <row r="319" spans="1:11">
      <c r="A319">
        <v>318</v>
      </c>
      <c r="B319" s="1">
        <v>45223</v>
      </c>
      <c r="C319" t="s">
        <v>331</v>
      </c>
      <c r="D319" t="s">
        <v>10</v>
      </c>
      <c r="E319">
        <v>61</v>
      </c>
      <c r="F319" t="str">
        <f t="shared" si="4"/>
        <v>60+</v>
      </c>
      <c r="G319" t="s">
        <v>1038</v>
      </c>
      <c r="H319" t="s">
        <v>14</v>
      </c>
      <c r="I319">
        <v>1</v>
      </c>
      <c r="J319" s="2">
        <v>25</v>
      </c>
      <c r="K319" s="3">
        <v>25</v>
      </c>
    </row>
    <row r="320" spans="1:11">
      <c r="A320">
        <v>319</v>
      </c>
      <c r="B320" s="1">
        <v>45204</v>
      </c>
      <c r="C320" t="s">
        <v>332</v>
      </c>
      <c r="D320" t="s">
        <v>10</v>
      </c>
      <c r="E320">
        <v>31</v>
      </c>
      <c r="F320" t="str">
        <f t="shared" si="4"/>
        <v>30-40</v>
      </c>
      <c r="G320" t="s">
        <v>1034</v>
      </c>
      <c r="H320" t="s">
        <v>14</v>
      </c>
      <c r="I320">
        <v>1</v>
      </c>
      <c r="J320" s="2">
        <v>500</v>
      </c>
      <c r="K320" s="3">
        <v>500</v>
      </c>
    </row>
    <row r="321" spans="1:11">
      <c r="A321">
        <v>320</v>
      </c>
      <c r="B321" s="1">
        <v>44958</v>
      </c>
      <c r="C321" t="s">
        <v>333</v>
      </c>
      <c r="D321" t="s">
        <v>13</v>
      </c>
      <c r="E321">
        <v>28</v>
      </c>
      <c r="F321" t="str">
        <f t="shared" si="4"/>
        <v>20-30</v>
      </c>
      <c r="G321" t="s">
        <v>1033</v>
      </c>
      <c r="H321" t="s">
        <v>16</v>
      </c>
      <c r="I321">
        <v>4</v>
      </c>
      <c r="J321" s="2">
        <v>300</v>
      </c>
      <c r="K321" s="3">
        <v>1200</v>
      </c>
    </row>
    <row r="322" spans="1:11">
      <c r="A322">
        <v>321</v>
      </c>
      <c r="B322" s="1">
        <v>45087</v>
      </c>
      <c r="C322" t="s">
        <v>334</v>
      </c>
      <c r="D322" t="s">
        <v>13</v>
      </c>
      <c r="E322">
        <v>26</v>
      </c>
      <c r="F322" t="str">
        <f t="shared" ref="F322:F385" si="5">IF(E322&lt;=20,"10-20",
IF(E322&lt;=30,"20-30",
IF(E322&lt;=40,"30-40",
IF(E322&lt;=50,"40-50",IF(E322&lt;=60,"50-60",IF(E322&lt;=70,"60+",))))))</f>
        <v>20-30</v>
      </c>
      <c r="G322" t="s">
        <v>1033</v>
      </c>
      <c r="H322" t="s">
        <v>16</v>
      </c>
      <c r="I322">
        <v>2</v>
      </c>
      <c r="J322" s="2">
        <v>25</v>
      </c>
      <c r="K322" s="3">
        <v>50</v>
      </c>
    </row>
    <row r="323" spans="1:11">
      <c r="A323">
        <v>322</v>
      </c>
      <c r="B323" s="1">
        <v>44956</v>
      </c>
      <c r="C323" t="s">
        <v>335</v>
      </c>
      <c r="D323" t="s">
        <v>10</v>
      </c>
      <c r="E323">
        <v>51</v>
      </c>
      <c r="F323" t="str">
        <f t="shared" si="5"/>
        <v>50-60</v>
      </c>
      <c r="G323" t="s">
        <v>1036</v>
      </c>
      <c r="H323" t="s">
        <v>16</v>
      </c>
      <c r="I323">
        <v>1</v>
      </c>
      <c r="J323" s="2">
        <v>500</v>
      </c>
      <c r="K323" s="3">
        <v>500</v>
      </c>
    </row>
    <row r="324" spans="1:11">
      <c r="A324">
        <v>323</v>
      </c>
      <c r="B324" s="1">
        <v>44952</v>
      </c>
      <c r="C324" t="s">
        <v>336</v>
      </c>
      <c r="D324" t="s">
        <v>13</v>
      </c>
      <c r="E324">
        <v>29</v>
      </c>
      <c r="F324" t="str">
        <f t="shared" si="5"/>
        <v>20-30</v>
      </c>
      <c r="G324" t="s">
        <v>1033</v>
      </c>
      <c r="H324" t="s">
        <v>11</v>
      </c>
      <c r="I324">
        <v>3</v>
      </c>
      <c r="J324" s="2">
        <v>300</v>
      </c>
      <c r="K324" s="3">
        <v>900</v>
      </c>
    </row>
    <row r="325" spans="1:11">
      <c r="A325">
        <v>324</v>
      </c>
      <c r="B325" s="1">
        <v>45226</v>
      </c>
      <c r="C325" t="s">
        <v>337</v>
      </c>
      <c r="D325" t="s">
        <v>13</v>
      </c>
      <c r="E325">
        <v>52</v>
      </c>
      <c r="F325" t="str">
        <f t="shared" si="5"/>
        <v>50-60</v>
      </c>
      <c r="G325" t="s">
        <v>1036</v>
      </c>
      <c r="H325" t="s">
        <v>16</v>
      </c>
      <c r="I325">
        <v>3</v>
      </c>
      <c r="J325" s="2">
        <v>50</v>
      </c>
      <c r="K325" s="3">
        <v>150</v>
      </c>
    </row>
    <row r="326" spans="1:11">
      <c r="A326">
        <v>325</v>
      </c>
      <c r="B326" s="1">
        <v>45171</v>
      </c>
      <c r="C326" t="s">
        <v>338</v>
      </c>
      <c r="D326" t="s">
        <v>13</v>
      </c>
      <c r="E326">
        <v>52</v>
      </c>
      <c r="F326" t="str">
        <f t="shared" si="5"/>
        <v>50-60</v>
      </c>
      <c r="G326" t="s">
        <v>1036</v>
      </c>
      <c r="H326" t="s">
        <v>16</v>
      </c>
      <c r="I326">
        <v>2</v>
      </c>
      <c r="J326" s="2">
        <v>25</v>
      </c>
      <c r="K326" s="3">
        <v>50</v>
      </c>
    </row>
    <row r="327" spans="1:11">
      <c r="A327">
        <v>326</v>
      </c>
      <c r="B327" s="1">
        <v>45184</v>
      </c>
      <c r="C327" t="s">
        <v>339</v>
      </c>
      <c r="D327" t="s">
        <v>13</v>
      </c>
      <c r="E327">
        <v>18</v>
      </c>
      <c r="F327" t="str">
        <f t="shared" si="5"/>
        <v>10-20</v>
      </c>
      <c r="G327" t="s">
        <v>1027</v>
      </c>
      <c r="H327" t="s">
        <v>14</v>
      </c>
      <c r="I327">
        <v>3</v>
      </c>
      <c r="J327" s="2">
        <v>25</v>
      </c>
      <c r="K327" s="3">
        <v>75</v>
      </c>
    </row>
    <row r="328" spans="1:11">
      <c r="A328">
        <v>327</v>
      </c>
      <c r="B328" s="1">
        <v>45198</v>
      </c>
      <c r="C328" t="s">
        <v>340</v>
      </c>
      <c r="D328" t="s">
        <v>10</v>
      </c>
      <c r="E328">
        <v>57</v>
      </c>
      <c r="F328" t="str">
        <f t="shared" si="5"/>
        <v>50-60</v>
      </c>
      <c r="G328" t="s">
        <v>1036</v>
      </c>
      <c r="H328" t="s">
        <v>16</v>
      </c>
      <c r="I328">
        <v>3</v>
      </c>
      <c r="J328" s="2">
        <v>50</v>
      </c>
      <c r="K328" s="3">
        <v>150</v>
      </c>
    </row>
    <row r="329" spans="1:11">
      <c r="A329">
        <v>328</v>
      </c>
      <c r="B329" s="1">
        <v>45007</v>
      </c>
      <c r="C329" t="s">
        <v>341</v>
      </c>
      <c r="D329" t="s">
        <v>10</v>
      </c>
      <c r="E329">
        <v>39</v>
      </c>
      <c r="F329" t="str">
        <f t="shared" si="5"/>
        <v>30-40</v>
      </c>
      <c r="G329" t="s">
        <v>1034</v>
      </c>
      <c r="H329" t="s">
        <v>11</v>
      </c>
      <c r="I329">
        <v>2</v>
      </c>
      <c r="J329" s="2">
        <v>50</v>
      </c>
      <c r="K329" s="3">
        <v>100</v>
      </c>
    </row>
    <row r="330" spans="1:11">
      <c r="A330">
        <v>329</v>
      </c>
      <c r="B330" s="1">
        <v>44956</v>
      </c>
      <c r="C330" t="s">
        <v>342</v>
      </c>
      <c r="D330" t="s">
        <v>13</v>
      </c>
      <c r="E330">
        <v>46</v>
      </c>
      <c r="F330" t="str">
        <f t="shared" si="5"/>
        <v>40-50</v>
      </c>
      <c r="G330" t="s">
        <v>1035</v>
      </c>
      <c r="H330" t="s">
        <v>16</v>
      </c>
      <c r="I330">
        <v>4</v>
      </c>
      <c r="J330" s="2">
        <v>25</v>
      </c>
      <c r="K330" s="3">
        <v>100</v>
      </c>
    </row>
    <row r="331" spans="1:11">
      <c r="A331">
        <v>330</v>
      </c>
      <c r="B331" s="1">
        <v>45187</v>
      </c>
      <c r="C331" t="s">
        <v>343</v>
      </c>
      <c r="D331" t="s">
        <v>13</v>
      </c>
      <c r="E331">
        <v>25</v>
      </c>
      <c r="F331" t="str">
        <f t="shared" si="5"/>
        <v>20-30</v>
      </c>
      <c r="G331" t="s">
        <v>1033</v>
      </c>
      <c r="H331" t="s">
        <v>11</v>
      </c>
      <c r="I331">
        <v>4</v>
      </c>
      <c r="J331" s="2">
        <v>50</v>
      </c>
      <c r="K331" s="3">
        <v>200</v>
      </c>
    </row>
    <row r="332" spans="1:11">
      <c r="A332">
        <v>331</v>
      </c>
      <c r="B332" s="1">
        <v>44968</v>
      </c>
      <c r="C332" t="s">
        <v>344</v>
      </c>
      <c r="D332" t="s">
        <v>10</v>
      </c>
      <c r="E332">
        <v>28</v>
      </c>
      <c r="F332" t="str">
        <f t="shared" si="5"/>
        <v>20-30</v>
      </c>
      <c r="G332" t="s">
        <v>1033</v>
      </c>
      <c r="H332" t="s">
        <v>16</v>
      </c>
      <c r="I332">
        <v>3</v>
      </c>
      <c r="J332" s="2">
        <v>30</v>
      </c>
      <c r="K332" s="3">
        <v>90</v>
      </c>
    </row>
    <row r="333" spans="1:11">
      <c r="A333">
        <v>332</v>
      </c>
      <c r="B333" s="1">
        <v>45022</v>
      </c>
      <c r="C333" t="s">
        <v>345</v>
      </c>
      <c r="D333" t="s">
        <v>10</v>
      </c>
      <c r="E333">
        <v>58</v>
      </c>
      <c r="F333" t="str">
        <f t="shared" si="5"/>
        <v>50-60</v>
      </c>
      <c r="G333" t="s">
        <v>1036</v>
      </c>
      <c r="H333" t="s">
        <v>16</v>
      </c>
      <c r="I333">
        <v>4</v>
      </c>
      <c r="J333" s="2">
        <v>300</v>
      </c>
      <c r="K333" s="3">
        <v>1200</v>
      </c>
    </row>
    <row r="334" spans="1:11">
      <c r="A334">
        <v>333</v>
      </c>
      <c r="B334" s="1">
        <v>44962</v>
      </c>
      <c r="C334" t="s">
        <v>346</v>
      </c>
      <c r="D334" t="s">
        <v>13</v>
      </c>
      <c r="E334">
        <v>54</v>
      </c>
      <c r="F334" t="str">
        <f t="shared" si="5"/>
        <v>50-60</v>
      </c>
      <c r="G334" t="s">
        <v>1036</v>
      </c>
      <c r="H334" t="s">
        <v>16</v>
      </c>
      <c r="I334">
        <v>4</v>
      </c>
      <c r="J334" s="2">
        <v>300</v>
      </c>
      <c r="K334" s="3">
        <v>1200</v>
      </c>
    </row>
    <row r="335" spans="1:11">
      <c r="A335">
        <v>334</v>
      </c>
      <c r="B335" s="1">
        <v>45231</v>
      </c>
      <c r="C335" t="s">
        <v>347</v>
      </c>
      <c r="D335" t="s">
        <v>10</v>
      </c>
      <c r="E335">
        <v>31</v>
      </c>
      <c r="F335" t="str">
        <f t="shared" si="5"/>
        <v>30-40</v>
      </c>
      <c r="G335" t="s">
        <v>1034</v>
      </c>
      <c r="H335" t="s">
        <v>16</v>
      </c>
      <c r="I335">
        <v>3</v>
      </c>
      <c r="J335" s="2">
        <v>300</v>
      </c>
      <c r="K335" s="3">
        <v>900</v>
      </c>
    </row>
    <row r="336" spans="1:11">
      <c r="A336">
        <v>335</v>
      </c>
      <c r="B336" s="1">
        <v>44961</v>
      </c>
      <c r="C336" t="s">
        <v>348</v>
      </c>
      <c r="D336" t="s">
        <v>13</v>
      </c>
      <c r="E336">
        <v>47</v>
      </c>
      <c r="F336" t="str">
        <f t="shared" si="5"/>
        <v>40-50</v>
      </c>
      <c r="G336" t="s">
        <v>1035</v>
      </c>
      <c r="H336" t="s">
        <v>11</v>
      </c>
      <c r="I336">
        <v>4</v>
      </c>
      <c r="J336" s="2">
        <v>30</v>
      </c>
      <c r="K336" s="3">
        <v>120</v>
      </c>
    </row>
    <row r="337" spans="1:11">
      <c r="A337">
        <v>336</v>
      </c>
      <c r="B337" s="1">
        <v>45272</v>
      </c>
      <c r="C337" t="s">
        <v>349</v>
      </c>
      <c r="D337" t="s">
        <v>13</v>
      </c>
      <c r="E337">
        <v>52</v>
      </c>
      <c r="F337" t="str">
        <f t="shared" si="5"/>
        <v>50-60</v>
      </c>
      <c r="G337" t="s">
        <v>1036</v>
      </c>
      <c r="H337" t="s">
        <v>11</v>
      </c>
      <c r="I337">
        <v>3</v>
      </c>
      <c r="J337" s="2">
        <v>50</v>
      </c>
      <c r="K337" s="3">
        <v>150</v>
      </c>
    </row>
    <row r="338" spans="1:11">
      <c r="A338">
        <v>337</v>
      </c>
      <c r="B338" s="1">
        <v>45047</v>
      </c>
      <c r="C338" t="s">
        <v>350</v>
      </c>
      <c r="D338" t="s">
        <v>10</v>
      </c>
      <c r="E338">
        <v>38</v>
      </c>
      <c r="F338" t="str">
        <f t="shared" si="5"/>
        <v>30-40</v>
      </c>
      <c r="G338" t="s">
        <v>1034</v>
      </c>
      <c r="H338" t="s">
        <v>14</v>
      </c>
      <c r="I338">
        <v>1</v>
      </c>
      <c r="J338" s="2">
        <v>500</v>
      </c>
      <c r="K338" s="3">
        <v>500</v>
      </c>
    </row>
    <row r="339" spans="1:11">
      <c r="A339">
        <v>338</v>
      </c>
      <c r="B339" s="1">
        <v>45133</v>
      </c>
      <c r="C339" t="s">
        <v>351</v>
      </c>
      <c r="D339" t="s">
        <v>10</v>
      </c>
      <c r="E339">
        <v>54</v>
      </c>
      <c r="F339" t="str">
        <f t="shared" si="5"/>
        <v>50-60</v>
      </c>
      <c r="G339" t="s">
        <v>1036</v>
      </c>
      <c r="H339" t="s">
        <v>11</v>
      </c>
      <c r="I339">
        <v>2</v>
      </c>
      <c r="J339" s="2">
        <v>50</v>
      </c>
      <c r="K339" s="3">
        <v>100</v>
      </c>
    </row>
    <row r="340" spans="1:11">
      <c r="A340">
        <v>339</v>
      </c>
      <c r="B340" s="1">
        <v>44988</v>
      </c>
      <c r="C340" t="s">
        <v>352</v>
      </c>
      <c r="D340" t="s">
        <v>13</v>
      </c>
      <c r="E340">
        <v>22</v>
      </c>
      <c r="F340" t="str">
        <f t="shared" si="5"/>
        <v>20-30</v>
      </c>
      <c r="G340" t="s">
        <v>1033</v>
      </c>
      <c r="H340" t="s">
        <v>16</v>
      </c>
      <c r="I340">
        <v>2</v>
      </c>
      <c r="J340" s="2">
        <v>25</v>
      </c>
      <c r="K340" s="3">
        <v>50</v>
      </c>
    </row>
    <row r="341" spans="1:11">
      <c r="A341">
        <v>340</v>
      </c>
      <c r="B341" s="1">
        <v>45218</v>
      </c>
      <c r="C341" t="s">
        <v>353</v>
      </c>
      <c r="D341" t="s">
        <v>13</v>
      </c>
      <c r="E341">
        <v>36</v>
      </c>
      <c r="F341" t="str">
        <f t="shared" si="5"/>
        <v>30-40</v>
      </c>
      <c r="G341" t="s">
        <v>1034</v>
      </c>
      <c r="H341" t="s">
        <v>14</v>
      </c>
      <c r="I341">
        <v>4</v>
      </c>
      <c r="J341" s="2">
        <v>300</v>
      </c>
      <c r="K341" s="3">
        <v>1200</v>
      </c>
    </row>
    <row r="342" spans="1:11">
      <c r="A342">
        <v>341</v>
      </c>
      <c r="B342" s="1">
        <v>45053</v>
      </c>
      <c r="C342" t="s">
        <v>354</v>
      </c>
      <c r="D342" t="s">
        <v>10</v>
      </c>
      <c r="E342">
        <v>31</v>
      </c>
      <c r="F342" t="str">
        <f t="shared" si="5"/>
        <v>30-40</v>
      </c>
      <c r="G342" t="s">
        <v>1034</v>
      </c>
      <c r="H342" t="s">
        <v>14</v>
      </c>
      <c r="I342">
        <v>4</v>
      </c>
      <c r="J342" s="2">
        <v>50</v>
      </c>
      <c r="K342" s="3">
        <v>200</v>
      </c>
    </row>
    <row r="343" spans="1:11">
      <c r="A343">
        <v>342</v>
      </c>
      <c r="B343" s="1">
        <v>45223</v>
      </c>
      <c r="C343" t="s">
        <v>355</v>
      </c>
      <c r="D343" t="s">
        <v>13</v>
      </c>
      <c r="E343">
        <v>43</v>
      </c>
      <c r="F343" t="str">
        <f t="shared" si="5"/>
        <v>40-50</v>
      </c>
      <c r="G343" t="s">
        <v>1035</v>
      </c>
      <c r="H343" t="s">
        <v>14</v>
      </c>
      <c r="I343">
        <v>4</v>
      </c>
      <c r="J343" s="2">
        <v>500</v>
      </c>
      <c r="K343" s="3">
        <v>2000</v>
      </c>
    </row>
    <row r="344" spans="1:11">
      <c r="A344">
        <v>343</v>
      </c>
      <c r="B344" s="1">
        <v>45231</v>
      </c>
      <c r="C344" t="s">
        <v>356</v>
      </c>
      <c r="D344" t="s">
        <v>10</v>
      </c>
      <c r="E344">
        <v>21</v>
      </c>
      <c r="F344" t="str">
        <f t="shared" si="5"/>
        <v>20-30</v>
      </c>
      <c r="G344" t="s">
        <v>1033</v>
      </c>
      <c r="H344" t="s">
        <v>16</v>
      </c>
      <c r="I344">
        <v>2</v>
      </c>
      <c r="J344" s="2">
        <v>25</v>
      </c>
      <c r="K344" s="3">
        <v>50</v>
      </c>
    </row>
    <row r="345" spans="1:11">
      <c r="A345">
        <v>344</v>
      </c>
      <c r="B345" s="1">
        <v>44947</v>
      </c>
      <c r="C345" t="s">
        <v>357</v>
      </c>
      <c r="D345" t="s">
        <v>13</v>
      </c>
      <c r="E345">
        <v>42</v>
      </c>
      <c r="F345" t="str">
        <f t="shared" si="5"/>
        <v>40-50</v>
      </c>
      <c r="G345" t="s">
        <v>1035</v>
      </c>
      <c r="H345" t="s">
        <v>11</v>
      </c>
      <c r="I345">
        <v>1</v>
      </c>
      <c r="J345" s="2">
        <v>30</v>
      </c>
      <c r="K345" s="3">
        <v>30</v>
      </c>
    </row>
    <row r="346" spans="1:11">
      <c r="A346">
        <v>345</v>
      </c>
      <c r="B346" s="1">
        <v>45244</v>
      </c>
      <c r="C346" t="s">
        <v>358</v>
      </c>
      <c r="D346" t="s">
        <v>10</v>
      </c>
      <c r="E346">
        <v>62</v>
      </c>
      <c r="F346" t="str">
        <f t="shared" si="5"/>
        <v>60+</v>
      </c>
      <c r="G346" t="s">
        <v>1038</v>
      </c>
      <c r="H346" t="s">
        <v>16</v>
      </c>
      <c r="I346">
        <v>1</v>
      </c>
      <c r="J346" s="2">
        <v>30</v>
      </c>
      <c r="K346" s="3">
        <v>30</v>
      </c>
    </row>
    <row r="347" spans="1:11">
      <c r="A347">
        <v>346</v>
      </c>
      <c r="B347" s="1">
        <v>44968</v>
      </c>
      <c r="C347" t="s">
        <v>359</v>
      </c>
      <c r="D347" t="s">
        <v>10</v>
      </c>
      <c r="E347">
        <v>59</v>
      </c>
      <c r="F347" t="str">
        <f t="shared" si="5"/>
        <v>50-60</v>
      </c>
      <c r="G347" t="s">
        <v>1036</v>
      </c>
      <c r="H347" t="s">
        <v>14</v>
      </c>
      <c r="I347">
        <v>2</v>
      </c>
      <c r="J347" s="2">
        <v>500</v>
      </c>
      <c r="K347" s="3">
        <v>1000</v>
      </c>
    </row>
    <row r="348" spans="1:11">
      <c r="A348">
        <v>347</v>
      </c>
      <c r="B348" s="1">
        <v>45141</v>
      </c>
      <c r="C348" t="s">
        <v>360</v>
      </c>
      <c r="D348" t="s">
        <v>10</v>
      </c>
      <c r="E348">
        <v>42</v>
      </c>
      <c r="F348" t="str">
        <f t="shared" si="5"/>
        <v>40-50</v>
      </c>
      <c r="G348" t="s">
        <v>1035</v>
      </c>
      <c r="H348" t="s">
        <v>16</v>
      </c>
      <c r="I348">
        <v>1</v>
      </c>
      <c r="J348" s="2">
        <v>25</v>
      </c>
      <c r="K348" s="3">
        <v>25</v>
      </c>
    </row>
    <row r="349" spans="1:11">
      <c r="A349">
        <v>348</v>
      </c>
      <c r="B349" s="1">
        <v>45263</v>
      </c>
      <c r="C349" t="s">
        <v>361</v>
      </c>
      <c r="D349" t="s">
        <v>13</v>
      </c>
      <c r="E349">
        <v>35</v>
      </c>
      <c r="F349" t="str">
        <f t="shared" si="5"/>
        <v>30-40</v>
      </c>
      <c r="G349" t="s">
        <v>1034</v>
      </c>
      <c r="H349" t="s">
        <v>16</v>
      </c>
      <c r="I349">
        <v>2</v>
      </c>
      <c r="J349" s="2">
        <v>300</v>
      </c>
      <c r="K349" s="3">
        <v>600</v>
      </c>
    </row>
    <row r="350" spans="1:11">
      <c r="A350">
        <v>349</v>
      </c>
      <c r="B350" s="1">
        <v>45225</v>
      </c>
      <c r="C350" t="s">
        <v>362</v>
      </c>
      <c r="D350" t="s">
        <v>13</v>
      </c>
      <c r="E350">
        <v>57</v>
      </c>
      <c r="F350" t="str">
        <f t="shared" si="5"/>
        <v>50-60</v>
      </c>
      <c r="G350" t="s">
        <v>1036</v>
      </c>
      <c r="H350" t="s">
        <v>11</v>
      </c>
      <c r="I350">
        <v>1</v>
      </c>
      <c r="J350" s="2">
        <v>50</v>
      </c>
      <c r="K350" s="3">
        <v>50</v>
      </c>
    </row>
    <row r="351" spans="1:11">
      <c r="A351">
        <v>350</v>
      </c>
      <c r="B351" s="1">
        <v>45216</v>
      </c>
      <c r="C351" t="s">
        <v>363</v>
      </c>
      <c r="D351" t="s">
        <v>10</v>
      </c>
      <c r="E351">
        <v>25</v>
      </c>
      <c r="F351" t="str">
        <f t="shared" si="5"/>
        <v>20-30</v>
      </c>
      <c r="G351" t="s">
        <v>1033</v>
      </c>
      <c r="H351" t="s">
        <v>11</v>
      </c>
      <c r="I351">
        <v>3</v>
      </c>
      <c r="J351" s="2">
        <v>25</v>
      </c>
      <c r="K351" s="3">
        <v>75</v>
      </c>
    </row>
    <row r="352" spans="1:11">
      <c r="A352">
        <v>351</v>
      </c>
      <c r="B352" s="1">
        <v>45194</v>
      </c>
      <c r="C352" t="s">
        <v>364</v>
      </c>
      <c r="D352" t="s">
        <v>13</v>
      </c>
      <c r="E352">
        <v>56</v>
      </c>
      <c r="F352" t="str">
        <f t="shared" si="5"/>
        <v>50-60</v>
      </c>
      <c r="G352" t="s">
        <v>1036</v>
      </c>
      <c r="H352" t="s">
        <v>14</v>
      </c>
      <c r="I352">
        <v>3</v>
      </c>
      <c r="J352" s="2">
        <v>30</v>
      </c>
      <c r="K352" s="3">
        <v>90</v>
      </c>
    </row>
    <row r="353" spans="1:11">
      <c r="A353">
        <v>352</v>
      </c>
      <c r="B353" s="1">
        <v>45088</v>
      </c>
      <c r="C353" t="s">
        <v>365</v>
      </c>
      <c r="D353" t="s">
        <v>10</v>
      </c>
      <c r="E353">
        <v>57</v>
      </c>
      <c r="F353" t="str">
        <f t="shared" si="5"/>
        <v>50-60</v>
      </c>
      <c r="G353" t="s">
        <v>1036</v>
      </c>
      <c r="H353" t="s">
        <v>16</v>
      </c>
      <c r="I353">
        <v>2</v>
      </c>
      <c r="J353" s="2">
        <v>500</v>
      </c>
      <c r="K353" s="3">
        <v>1000</v>
      </c>
    </row>
    <row r="354" spans="1:11">
      <c r="A354">
        <v>353</v>
      </c>
      <c r="B354" s="1">
        <v>45060</v>
      </c>
      <c r="C354" t="s">
        <v>366</v>
      </c>
      <c r="D354" t="s">
        <v>10</v>
      </c>
      <c r="E354">
        <v>31</v>
      </c>
      <c r="F354" t="str">
        <f t="shared" si="5"/>
        <v>30-40</v>
      </c>
      <c r="G354" t="s">
        <v>1034</v>
      </c>
      <c r="H354" t="s">
        <v>16</v>
      </c>
      <c r="I354">
        <v>1</v>
      </c>
      <c r="J354" s="2">
        <v>500</v>
      </c>
      <c r="K354" s="3">
        <v>500</v>
      </c>
    </row>
    <row r="355" spans="1:11">
      <c r="A355">
        <v>354</v>
      </c>
      <c r="B355" s="1">
        <v>45031</v>
      </c>
      <c r="C355" t="s">
        <v>367</v>
      </c>
      <c r="D355" t="s">
        <v>13</v>
      </c>
      <c r="E355">
        <v>49</v>
      </c>
      <c r="F355" t="str">
        <f t="shared" si="5"/>
        <v>40-50</v>
      </c>
      <c r="G355" t="s">
        <v>1035</v>
      </c>
      <c r="H355" t="s">
        <v>11</v>
      </c>
      <c r="I355">
        <v>4</v>
      </c>
      <c r="J355" s="2">
        <v>50</v>
      </c>
      <c r="K355" s="3">
        <v>200</v>
      </c>
    </row>
    <row r="356" spans="1:11">
      <c r="A356">
        <v>355</v>
      </c>
      <c r="B356" s="1">
        <v>45269</v>
      </c>
      <c r="C356" t="s">
        <v>368</v>
      </c>
      <c r="D356" t="s">
        <v>13</v>
      </c>
      <c r="E356">
        <v>55</v>
      </c>
      <c r="F356" t="str">
        <f t="shared" si="5"/>
        <v>50-60</v>
      </c>
      <c r="G356" t="s">
        <v>1036</v>
      </c>
      <c r="H356" t="s">
        <v>16</v>
      </c>
      <c r="I356">
        <v>1</v>
      </c>
      <c r="J356" s="2">
        <v>500</v>
      </c>
      <c r="K356" s="3">
        <v>500</v>
      </c>
    </row>
    <row r="357" spans="1:11">
      <c r="A357">
        <v>356</v>
      </c>
      <c r="B357" s="1">
        <v>45087</v>
      </c>
      <c r="C357" t="s">
        <v>369</v>
      </c>
      <c r="D357" t="s">
        <v>10</v>
      </c>
      <c r="E357">
        <v>50</v>
      </c>
      <c r="F357" t="str">
        <f t="shared" si="5"/>
        <v>40-50</v>
      </c>
      <c r="G357" t="s">
        <v>1035</v>
      </c>
      <c r="H357" t="s">
        <v>16</v>
      </c>
      <c r="I357">
        <v>3</v>
      </c>
      <c r="J357" s="2">
        <v>500</v>
      </c>
      <c r="K357" s="3">
        <v>1500</v>
      </c>
    </row>
    <row r="358" spans="1:11">
      <c r="A358">
        <v>357</v>
      </c>
      <c r="B358" s="1">
        <v>45049</v>
      </c>
      <c r="C358" t="s">
        <v>370</v>
      </c>
      <c r="D358" t="s">
        <v>13</v>
      </c>
      <c r="E358">
        <v>40</v>
      </c>
      <c r="F358" t="str">
        <f t="shared" si="5"/>
        <v>30-40</v>
      </c>
      <c r="G358" t="s">
        <v>1034</v>
      </c>
      <c r="H358" t="s">
        <v>16</v>
      </c>
      <c r="I358">
        <v>3</v>
      </c>
      <c r="J358" s="2">
        <v>25</v>
      </c>
      <c r="K358" s="3">
        <v>75</v>
      </c>
    </row>
    <row r="359" spans="1:11">
      <c r="A359">
        <v>358</v>
      </c>
      <c r="B359" s="1">
        <v>45062</v>
      </c>
      <c r="C359" t="s">
        <v>371</v>
      </c>
      <c r="D359" t="s">
        <v>13</v>
      </c>
      <c r="E359">
        <v>32</v>
      </c>
      <c r="F359" t="str">
        <f t="shared" si="5"/>
        <v>30-40</v>
      </c>
      <c r="G359" t="s">
        <v>1034</v>
      </c>
      <c r="H359" t="s">
        <v>11</v>
      </c>
      <c r="I359">
        <v>1</v>
      </c>
      <c r="J359" s="2">
        <v>300</v>
      </c>
      <c r="K359" s="3">
        <v>300</v>
      </c>
    </row>
    <row r="360" spans="1:11">
      <c r="A360">
        <v>359</v>
      </c>
      <c r="B360" s="1">
        <v>45129</v>
      </c>
      <c r="C360" t="s">
        <v>372</v>
      </c>
      <c r="D360" t="s">
        <v>10</v>
      </c>
      <c r="E360">
        <v>50</v>
      </c>
      <c r="F360" t="str">
        <f t="shared" si="5"/>
        <v>40-50</v>
      </c>
      <c r="G360" t="s">
        <v>1035</v>
      </c>
      <c r="H360" t="s">
        <v>14</v>
      </c>
      <c r="I360">
        <v>1</v>
      </c>
      <c r="J360" s="2">
        <v>50</v>
      </c>
      <c r="K360" s="3">
        <v>50</v>
      </c>
    </row>
    <row r="361" spans="1:11">
      <c r="A361">
        <v>360</v>
      </c>
      <c r="B361" s="1">
        <v>44994</v>
      </c>
      <c r="C361" t="s">
        <v>373</v>
      </c>
      <c r="D361" t="s">
        <v>10</v>
      </c>
      <c r="E361">
        <v>42</v>
      </c>
      <c r="F361" t="str">
        <f t="shared" si="5"/>
        <v>40-50</v>
      </c>
      <c r="G361" t="s">
        <v>1035</v>
      </c>
      <c r="H361" t="s">
        <v>14</v>
      </c>
      <c r="I361">
        <v>4</v>
      </c>
      <c r="J361" s="2">
        <v>25</v>
      </c>
      <c r="K361" s="3">
        <v>100</v>
      </c>
    </row>
    <row r="362" spans="1:11">
      <c r="A362">
        <v>361</v>
      </c>
      <c r="B362" s="1">
        <v>45270</v>
      </c>
      <c r="C362" t="s">
        <v>374</v>
      </c>
      <c r="D362" t="s">
        <v>13</v>
      </c>
      <c r="E362">
        <v>34</v>
      </c>
      <c r="F362" t="str">
        <f t="shared" si="5"/>
        <v>30-40</v>
      </c>
      <c r="G362" t="s">
        <v>1034</v>
      </c>
      <c r="H362" t="s">
        <v>16</v>
      </c>
      <c r="I362">
        <v>4</v>
      </c>
      <c r="J362" s="2">
        <v>300</v>
      </c>
      <c r="K362" s="3">
        <v>1200</v>
      </c>
    </row>
    <row r="363" spans="1:11">
      <c r="A363">
        <v>362</v>
      </c>
      <c r="B363" s="1">
        <v>45257</v>
      </c>
      <c r="C363" t="s">
        <v>375</v>
      </c>
      <c r="D363" t="s">
        <v>10</v>
      </c>
      <c r="E363">
        <v>50</v>
      </c>
      <c r="F363" t="str">
        <f t="shared" si="5"/>
        <v>40-50</v>
      </c>
      <c r="G363" t="s">
        <v>1035</v>
      </c>
      <c r="H363" t="s">
        <v>14</v>
      </c>
      <c r="I363">
        <v>1</v>
      </c>
      <c r="J363" s="2">
        <v>25</v>
      </c>
      <c r="K363" s="3">
        <v>25</v>
      </c>
    </row>
    <row r="364" spans="1:11">
      <c r="A364">
        <v>363</v>
      </c>
      <c r="B364" s="1">
        <v>45080</v>
      </c>
      <c r="C364" t="s">
        <v>376</v>
      </c>
      <c r="D364" t="s">
        <v>10</v>
      </c>
      <c r="E364">
        <v>64</v>
      </c>
      <c r="F364" t="str">
        <f t="shared" si="5"/>
        <v>60+</v>
      </c>
      <c r="G364" t="s">
        <v>1038</v>
      </c>
      <c r="H364" t="s">
        <v>11</v>
      </c>
      <c r="I364">
        <v>1</v>
      </c>
      <c r="J364" s="2">
        <v>25</v>
      </c>
      <c r="K364" s="3">
        <v>25</v>
      </c>
    </row>
    <row r="365" spans="1:11">
      <c r="A365">
        <v>364</v>
      </c>
      <c r="B365" s="1">
        <v>45161</v>
      </c>
      <c r="C365" t="s">
        <v>377</v>
      </c>
      <c r="D365" t="s">
        <v>13</v>
      </c>
      <c r="E365">
        <v>19</v>
      </c>
      <c r="F365" t="str">
        <f t="shared" si="5"/>
        <v>10-20</v>
      </c>
      <c r="G365" t="s">
        <v>1027</v>
      </c>
      <c r="H365" t="s">
        <v>11</v>
      </c>
      <c r="I365">
        <v>1</v>
      </c>
      <c r="J365" s="2">
        <v>500</v>
      </c>
      <c r="K365" s="3">
        <v>500</v>
      </c>
    </row>
    <row r="366" spans="1:11">
      <c r="A366">
        <v>365</v>
      </c>
      <c r="B366" s="1">
        <v>45088</v>
      </c>
      <c r="C366" t="s">
        <v>378</v>
      </c>
      <c r="D366" t="s">
        <v>10</v>
      </c>
      <c r="E366">
        <v>31</v>
      </c>
      <c r="F366" t="str">
        <f t="shared" si="5"/>
        <v>30-40</v>
      </c>
      <c r="G366" t="s">
        <v>1034</v>
      </c>
      <c r="H366" t="s">
        <v>14</v>
      </c>
      <c r="I366">
        <v>1</v>
      </c>
      <c r="J366" s="2">
        <v>300</v>
      </c>
      <c r="K366" s="3">
        <v>300</v>
      </c>
    </row>
    <row r="367" spans="1:11">
      <c r="A367">
        <v>366</v>
      </c>
      <c r="B367" s="1">
        <v>44964</v>
      </c>
      <c r="C367" t="s">
        <v>379</v>
      </c>
      <c r="D367" t="s">
        <v>10</v>
      </c>
      <c r="E367">
        <v>57</v>
      </c>
      <c r="F367" t="str">
        <f t="shared" si="5"/>
        <v>50-60</v>
      </c>
      <c r="G367" t="s">
        <v>1036</v>
      </c>
      <c r="H367" t="s">
        <v>14</v>
      </c>
      <c r="I367">
        <v>2</v>
      </c>
      <c r="J367" s="2">
        <v>50</v>
      </c>
      <c r="K367" s="3">
        <v>100</v>
      </c>
    </row>
    <row r="368" spans="1:11">
      <c r="A368">
        <v>367</v>
      </c>
      <c r="B368" s="1">
        <v>44931</v>
      </c>
      <c r="C368" t="s">
        <v>380</v>
      </c>
      <c r="D368" t="s">
        <v>13</v>
      </c>
      <c r="E368">
        <v>57</v>
      </c>
      <c r="F368" t="str">
        <f t="shared" si="5"/>
        <v>50-60</v>
      </c>
      <c r="G368" t="s">
        <v>1036</v>
      </c>
      <c r="H368" t="s">
        <v>16</v>
      </c>
      <c r="I368">
        <v>1</v>
      </c>
      <c r="J368" s="2">
        <v>50</v>
      </c>
      <c r="K368" s="3">
        <v>50</v>
      </c>
    </row>
    <row r="369" spans="1:11">
      <c r="A369">
        <v>368</v>
      </c>
      <c r="B369" s="1">
        <v>45161</v>
      </c>
      <c r="C369" t="s">
        <v>381</v>
      </c>
      <c r="D369" t="s">
        <v>13</v>
      </c>
      <c r="E369">
        <v>56</v>
      </c>
      <c r="F369" t="str">
        <f t="shared" si="5"/>
        <v>50-60</v>
      </c>
      <c r="G369" t="s">
        <v>1036</v>
      </c>
      <c r="H369" t="s">
        <v>14</v>
      </c>
      <c r="I369">
        <v>4</v>
      </c>
      <c r="J369" s="2">
        <v>300</v>
      </c>
      <c r="K369" s="3">
        <v>1200</v>
      </c>
    </row>
    <row r="370" spans="1:11">
      <c r="A370">
        <v>369</v>
      </c>
      <c r="B370" s="1">
        <v>45245</v>
      </c>
      <c r="C370" t="s">
        <v>382</v>
      </c>
      <c r="D370" t="s">
        <v>10</v>
      </c>
      <c r="E370">
        <v>23</v>
      </c>
      <c r="F370" t="str">
        <f t="shared" si="5"/>
        <v>20-30</v>
      </c>
      <c r="G370" t="s">
        <v>1033</v>
      </c>
      <c r="H370" t="s">
        <v>16</v>
      </c>
      <c r="I370">
        <v>3</v>
      </c>
      <c r="J370" s="2">
        <v>500</v>
      </c>
      <c r="K370" s="3">
        <v>1500</v>
      </c>
    </row>
    <row r="371" spans="1:11">
      <c r="A371">
        <v>370</v>
      </c>
      <c r="B371" s="1">
        <v>45215</v>
      </c>
      <c r="C371" t="s">
        <v>383</v>
      </c>
      <c r="D371" t="s">
        <v>10</v>
      </c>
      <c r="E371">
        <v>23</v>
      </c>
      <c r="F371" t="str">
        <f t="shared" si="5"/>
        <v>20-30</v>
      </c>
      <c r="G371" t="s">
        <v>1033</v>
      </c>
      <c r="H371" t="s">
        <v>16</v>
      </c>
      <c r="I371">
        <v>2</v>
      </c>
      <c r="J371" s="2">
        <v>30</v>
      </c>
      <c r="K371" s="3">
        <v>60</v>
      </c>
    </row>
    <row r="372" spans="1:11">
      <c r="A372">
        <v>371</v>
      </c>
      <c r="B372" s="1">
        <v>44978</v>
      </c>
      <c r="C372" t="s">
        <v>384</v>
      </c>
      <c r="D372" t="s">
        <v>13</v>
      </c>
      <c r="E372">
        <v>20</v>
      </c>
      <c r="F372" t="str">
        <f t="shared" si="5"/>
        <v>10-20</v>
      </c>
      <c r="G372" t="s">
        <v>1027</v>
      </c>
      <c r="H372" t="s">
        <v>11</v>
      </c>
      <c r="I372">
        <v>1</v>
      </c>
      <c r="J372" s="2">
        <v>25</v>
      </c>
      <c r="K372" s="3">
        <v>25</v>
      </c>
    </row>
    <row r="373" spans="1:11">
      <c r="A373">
        <v>372</v>
      </c>
      <c r="B373" s="1">
        <v>44964</v>
      </c>
      <c r="C373" t="s">
        <v>385</v>
      </c>
      <c r="D373" t="s">
        <v>13</v>
      </c>
      <c r="E373">
        <v>24</v>
      </c>
      <c r="F373" t="str">
        <f t="shared" si="5"/>
        <v>20-30</v>
      </c>
      <c r="G373" t="s">
        <v>1033</v>
      </c>
      <c r="H373" t="s">
        <v>11</v>
      </c>
      <c r="I373">
        <v>3</v>
      </c>
      <c r="J373" s="2">
        <v>500</v>
      </c>
      <c r="K373" s="3">
        <v>1500</v>
      </c>
    </row>
    <row r="374" spans="1:11">
      <c r="A374">
        <v>373</v>
      </c>
      <c r="B374" s="1">
        <v>45202</v>
      </c>
      <c r="C374" t="s">
        <v>386</v>
      </c>
      <c r="D374" t="s">
        <v>13</v>
      </c>
      <c r="E374">
        <v>25</v>
      </c>
      <c r="F374" t="str">
        <f t="shared" si="5"/>
        <v>20-30</v>
      </c>
      <c r="G374" t="s">
        <v>1033</v>
      </c>
      <c r="H374" t="s">
        <v>11</v>
      </c>
      <c r="I374">
        <v>2</v>
      </c>
      <c r="J374" s="2">
        <v>300</v>
      </c>
      <c r="K374" s="3">
        <v>600</v>
      </c>
    </row>
    <row r="375" spans="1:11">
      <c r="A375">
        <v>374</v>
      </c>
      <c r="B375" s="1">
        <v>45036</v>
      </c>
      <c r="C375" t="s">
        <v>387</v>
      </c>
      <c r="D375" t="s">
        <v>13</v>
      </c>
      <c r="E375">
        <v>59</v>
      </c>
      <c r="F375" t="str">
        <f t="shared" si="5"/>
        <v>50-60</v>
      </c>
      <c r="G375" t="s">
        <v>1036</v>
      </c>
      <c r="H375" t="s">
        <v>11</v>
      </c>
      <c r="I375">
        <v>3</v>
      </c>
      <c r="J375" s="2">
        <v>25</v>
      </c>
      <c r="K375" s="3">
        <v>75</v>
      </c>
    </row>
    <row r="376" spans="1:11">
      <c r="A376">
        <v>375</v>
      </c>
      <c r="B376" s="1">
        <v>45186</v>
      </c>
      <c r="C376" t="s">
        <v>388</v>
      </c>
      <c r="D376" t="s">
        <v>10</v>
      </c>
      <c r="E376">
        <v>32</v>
      </c>
      <c r="F376" t="str">
        <f t="shared" si="5"/>
        <v>30-40</v>
      </c>
      <c r="G376" t="s">
        <v>1034</v>
      </c>
      <c r="H376" t="s">
        <v>14</v>
      </c>
      <c r="I376">
        <v>1</v>
      </c>
      <c r="J376" s="2">
        <v>50</v>
      </c>
      <c r="K376" s="3">
        <v>50</v>
      </c>
    </row>
    <row r="377" spans="1:11">
      <c r="A377">
        <v>376</v>
      </c>
      <c r="B377" s="1">
        <v>45062</v>
      </c>
      <c r="C377" t="s">
        <v>389</v>
      </c>
      <c r="D377" t="s">
        <v>13</v>
      </c>
      <c r="E377">
        <v>64</v>
      </c>
      <c r="F377" t="str">
        <f t="shared" si="5"/>
        <v>60+</v>
      </c>
      <c r="G377" t="s">
        <v>1038</v>
      </c>
      <c r="H377" t="s">
        <v>11</v>
      </c>
      <c r="I377">
        <v>1</v>
      </c>
      <c r="J377" s="2">
        <v>30</v>
      </c>
      <c r="K377" s="3">
        <v>30</v>
      </c>
    </row>
    <row r="378" spans="1:11">
      <c r="A378">
        <v>377</v>
      </c>
      <c r="B378" s="1">
        <v>44994</v>
      </c>
      <c r="C378" t="s">
        <v>390</v>
      </c>
      <c r="D378" t="s">
        <v>13</v>
      </c>
      <c r="E378">
        <v>46</v>
      </c>
      <c r="F378" t="str">
        <f t="shared" si="5"/>
        <v>40-50</v>
      </c>
      <c r="G378" t="s">
        <v>1035</v>
      </c>
      <c r="H378" t="s">
        <v>14</v>
      </c>
      <c r="I378">
        <v>4</v>
      </c>
      <c r="J378" s="2">
        <v>50</v>
      </c>
      <c r="K378" s="3">
        <v>200</v>
      </c>
    </row>
    <row r="379" spans="1:11">
      <c r="A379">
        <v>378</v>
      </c>
      <c r="B379" s="1">
        <v>45105</v>
      </c>
      <c r="C379" t="s">
        <v>391</v>
      </c>
      <c r="D379" t="s">
        <v>10</v>
      </c>
      <c r="E379">
        <v>50</v>
      </c>
      <c r="F379" t="str">
        <f t="shared" si="5"/>
        <v>40-50</v>
      </c>
      <c r="G379" t="s">
        <v>1035</v>
      </c>
      <c r="H379" t="s">
        <v>11</v>
      </c>
      <c r="I379">
        <v>1</v>
      </c>
      <c r="J379" s="2">
        <v>300</v>
      </c>
      <c r="K379" s="3">
        <v>300</v>
      </c>
    </row>
    <row r="380" spans="1:11">
      <c r="A380">
        <v>379</v>
      </c>
      <c r="B380" s="1">
        <v>44962</v>
      </c>
      <c r="C380" t="s">
        <v>392</v>
      </c>
      <c r="D380" t="s">
        <v>13</v>
      </c>
      <c r="E380">
        <v>47</v>
      </c>
      <c r="F380" t="str">
        <f t="shared" si="5"/>
        <v>40-50</v>
      </c>
      <c r="G380" t="s">
        <v>1035</v>
      </c>
      <c r="H380" t="s">
        <v>14</v>
      </c>
      <c r="I380">
        <v>1</v>
      </c>
      <c r="J380" s="2">
        <v>25</v>
      </c>
      <c r="K380" s="3">
        <v>25</v>
      </c>
    </row>
    <row r="381" spans="1:11">
      <c r="A381">
        <v>380</v>
      </c>
      <c r="B381" s="1">
        <v>45052</v>
      </c>
      <c r="C381" t="s">
        <v>393</v>
      </c>
      <c r="D381" t="s">
        <v>10</v>
      </c>
      <c r="E381">
        <v>56</v>
      </c>
      <c r="F381" t="str">
        <f t="shared" si="5"/>
        <v>50-60</v>
      </c>
      <c r="G381" t="s">
        <v>1036</v>
      </c>
      <c r="H381" t="s">
        <v>16</v>
      </c>
      <c r="I381">
        <v>2</v>
      </c>
      <c r="J381" s="2">
        <v>300</v>
      </c>
      <c r="K381" s="3">
        <v>600</v>
      </c>
    </row>
    <row r="382" spans="1:11">
      <c r="A382">
        <v>381</v>
      </c>
      <c r="B382" s="1">
        <v>45116</v>
      </c>
      <c r="C382" t="s">
        <v>394</v>
      </c>
      <c r="D382" t="s">
        <v>13</v>
      </c>
      <c r="E382">
        <v>44</v>
      </c>
      <c r="F382" t="str">
        <f t="shared" si="5"/>
        <v>40-50</v>
      </c>
      <c r="G382" t="s">
        <v>1035</v>
      </c>
      <c r="H382" t="s">
        <v>14</v>
      </c>
      <c r="I382">
        <v>4</v>
      </c>
      <c r="J382" s="2">
        <v>25</v>
      </c>
      <c r="K382" s="3">
        <v>100</v>
      </c>
    </row>
    <row r="383" spans="1:11">
      <c r="A383">
        <v>382</v>
      </c>
      <c r="B383" s="1">
        <v>45072</v>
      </c>
      <c r="C383" t="s">
        <v>395</v>
      </c>
      <c r="D383" t="s">
        <v>13</v>
      </c>
      <c r="E383">
        <v>53</v>
      </c>
      <c r="F383" t="str">
        <f t="shared" si="5"/>
        <v>50-60</v>
      </c>
      <c r="G383" t="s">
        <v>1036</v>
      </c>
      <c r="H383" t="s">
        <v>14</v>
      </c>
      <c r="I383">
        <v>2</v>
      </c>
      <c r="J383" s="2">
        <v>500</v>
      </c>
      <c r="K383" s="3">
        <v>1000</v>
      </c>
    </row>
    <row r="384" spans="1:11">
      <c r="A384">
        <v>383</v>
      </c>
      <c r="B384" s="1">
        <v>45007</v>
      </c>
      <c r="C384" t="s">
        <v>396</v>
      </c>
      <c r="D384" t="s">
        <v>13</v>
      </c>
      <c r="E384">
        <v>46</v>
      </c>
      <c r="F384" t="str">
        <f t="shared" si="5"/>
        <v>40-50</v>
      </c>
      <c r="G384" t="s">
        <v>1035</v>
      </c>
      <c r="H384" t="s">
        <v>11</v>
      </c>
      <c r="I384">
        <v>3</v>
      </c>
      <c r="J384" s="2">
        <v>30</v>
      </c>
      <c r="K384" s="3">
        <v>90</v>
      </c>
    </row>
    <row r="385" spans="1:11">
      <c r="A385">
        <v>384</v>
      </c>
      <c r="B385" s="1">
        <v>45151</v>
      </c>
      <c r="C385" t="s">
        <v>397</v>
      </c>
      <c r="D385" t="s">
        <v>10</v>
      </c>
      <c r="E385">
        <v>55</v>
      </c>
      <c r="F385" t="str">
        <f t="shared" si="5"/>
        <v>50-60</v>
      </c>
      <c r="G385" t="s">
        <v>1036</v>
      </c>
      <c r="H385" t="s">
        <v>14</v>
      </c>
      <c r="I385">
        <v>1</v>
      </c>
      <c r="J385" s="2">
        <v>500</v>
      </c>
      <c r="K385" s="3">
        <v>500</v>
      </c>
    </row>
    <row r="386" spans="1:11">
      <c r="A386">
        <v>385</v>
      </c>
      <c r="B386" s="1">
        <v>45205</v>
      </c>
      <c r="C386" t="s">
        <v>398</v>
      </c>
      <c r="D386" t="s">
        <v>10</v>
      </c>
      <c r="E386">
        <v>50</v>
      </c>
      <c r="F386" t="str">
        <f t="shared" ref="F386:F449" si="6">IF(E386&lt;=20,"10-20",
IF(E386&lt;=30,"20-30",
IF(E386&lt;=40,"30-40",
IF(E386&lt;=50,"40-50",IF(E386&lt;=60,"50-60",IF(E386&lt;=70,"60+",))))))</f>
        <v>40-50</v>
      </c>
      <c r="G386" t="s">
        <v>1035</v>
      </c>
      <c r="H386" t="s">
        <v>16</v>
      </c>
      <c r="I386">
        <v>3</v>
      </c>
      <c r="J386" s="2">
        <v>500</v>
      </c>
      <c r="K386" s="3">
        <v>1500</v>
      </c>
    </row>
    <row r="387" spans="1:11">
      <c r="A387">
        <v>386</v>
      </c>
      <c r="B387" s="1">
        <v>45287</v>
      </c>
      <c r="C387" t="s">
        <v>399</v>
      </c>
      <c r="D387" t="s">
        <v>13</v>
      </c>
      <c r="E387">
        <v>54</v>
      </c>
      <c r="F387" t="str">
        <f t="shared" si="6"/>
        <v>50-60</v>
      </c>
      <c r="G387" t="s">
        <v>1036</v>
      </c>
      <c r="H387" t="s">
        <v>16</v>
      </c>
      <c r="I387">
        <v>2</v>
      </c>
      <c r="J387" s="2">
        <v>300</v>
      </c>
      <c r="K387" s="3">
        <v>600</v>
      </c>
    </row>
    <row r="388" spans="1:11">
      <c r="A388">
        <v>387</v>
      </c>
      <c r="B388" s="1">
        <v>45081</v>
      </c>
      <c r="C388" t="s">
        <v>400</v>
      </c>
      <c r="D388" t="s">
        <v>10</v>
      </c>
      <c r="E388">
        <v>44</v>
      </c>
      <c r="F388" t="str">
        <f t="shared" si="6"/>
        <v>40-50</v>
      </c>
      <c r="G388" t="s">
        <v>1035</v>
      </c>
      <c r="H388" t="s">
        <v>11</v>
      </c>
      <c r="I388">
        <v>1</v>
      </c>
      <c r="J388" s="2">
        <v>30</v>
      </c>
      <c r="K388" s="3">
        <v>30</v>
      </c>
    </row>
    <row r="389" spans="1:11">
      <c r="A389">
        <v>388</v>
      </c>
      <c r="B389" s="1">
        <v>45240</v>
      </c>
      <c r="C389" t="s">
        <v>401</v>
      </c>
      <c r="D389" t="s">
        <v>10</v>
      </c>
      <c r="E389">
        <v>50</v>
      </c>
      <c r="F389" t="str">
        <f t="shared" si="6"/>
        <v>40-50</v>
      </c>
      <c r="G389" t="s">
        <v>1035</v>
      </c>
      <c r="H389" t="s">
        <v>16</v>
      </c>
      <c r="I389">
        <v>1</v>
      </c>
      <c r="J389" s="2">
        <v>25</v>
      </c>
      <c r="K389" s="3">
        <v>25</v>
      </c>
    </row>
    <row r="390" spans="1:11">
      <c r="A390">
        <v>389</v>
      </c>
      <c r="B390" s="1">
        <v>45261</v>
      </c>
      <c r="C390" t="s">
        <v>402</v>
      </c>
      <c r="D390" t="s">
        <v>10</v>
      </c>
      <c r="E390">
        <v>21</v>
      </c>
      <c r="F390" t="str">
        <f t="shared" si="6"/>
        <v>20-30</v>
      </c>
      <c r="G390" t="s">
        <v>1033</v>
      </c>
      <c r="H390" t="s">
        <v>14</v>
      </c>
      <c r="I390">
        <v>2</v>
      </c>
      <c r="J390" s="2">
        <v>25</v>
      </c>
      <c r="K390" s="3">
        <v>50</v>
      </c>
    </row>
    <row r="391" spans="1:11">
      <c r="A391">
        <v>390</v>
      </c>
      <c r="B391" s="1">
        <v>45197</v>
      </c>
      <c r="C391" t="s">
        <v>403</v>
      </c>
      <c r="D391" t="s">
        <v>10</v>
      </c>
      <c r="E391">
        <v>39</v>
      </c>
      <c r="F391" t="str">
        <f t="shared" si="6"/>
        <v>30-40</v>
      </c>
      <c r="G391" t="s">
        <v>1034</v>
      </c>
      <c r="H391" t="s">
        <v>16</v>
      </c>
      <c r="I391">
        <v>2</v>
      </c>
      <c r="J391" s="2">
        <v>50</v>
      </c>
      <c r="K391" s="3">
        <v>100</v>
      </c>
    </row>
    <row r="392" spans="1:11">
      <c r="A392">
        <v>391</v>
      </c>
      <c r="B392" s="1">
        <v>44931</v>
      </c>
      <c r="C392" t="s">
        <v>404</v>
      </c>
      <c r="D392" t="s">
        <v>10</v>
      </c>
      <c r="E392">
        <v>19</v>
      </c>
      <c r="F392" t="str">
        <f t="shared" si="6"/>
        <v>10-20</v>
      </c>
      <c r="G392" t="s">
        <v>1027</v>
      </c>
      <c r="H392" t="s">
        <v>11</v>
      </c>
      <c r="I392">
        <v>2</v>
      </c>
      <c r="J392" s="2">
        <v>25</v>
      </c>
      <c r="K392" s="3">
        <v>50</v>
      </c>
    </row>
    <row r="393" spans="1:11">
      <c r="A393">
        <v>392</v>
      </c>
      <c r="B393" s="1">
        <v>45268</v>
      </c>
      <c r="C393" t="s">
        <v>405</v>
      </c>
      <c r="D393" t="s">
        <v>10</v>
      </c>
      <c r="E393">
        <v>27</v>
      </c>
      <c r="F393" t="str">
        <f t="shared" si="6"/>
        <v>20-30</v>
      </c>
      <c r="G393" t="s">
        <v>1033</v>
      </c>
      <c r="H393" t="s">
        <v>14</v>
      </c>
      <c r="I393">
        <v>2</v>
      </c>
      <c r="J393" s="2">
        <v>300</v>
      </c>
      <c r="K393" s="3">
        <v>600</v>
      </c>
    </row>
    <row r="394" spans="1:11">
      <c r="A394">
        <v>393</v>
      </c>
      <c r="B394" s="1">
        <v>45210</v>
      </c>
      <c r="C394" t="s">
        <v>406</v>
      </c>
      <c r="D394" t="s">
        <v>13</v>
      </c>
      <c r="E394">
        <v>22</v>
      </c>
      <c r="F394" t="str">
        <f t="shared" si="6"/>
        <v>20-30</v>
      </c>
      <c r="G394" t="s">
        <v>1033</v>
      </c>
      <c r="H394" t="s">
        <v>11</v>
      </c>
      <c r="I394">
        <v>2</v>
      </c>
      <c r="J394" s="2">
        <v>500</v>
      </c>
      <c r="K394" s="3">
        <v>1000</v>
      </c>
    </row>
    <row r="395" spans="1:11">
      <c r="A395">
        <v>394</v>
      </c>
      <c r="B395" s="1">
        <v>45080</v>
      </c>
      <c r="C395" t="s">
        <v>407</v>
      </c>
      <c r="D395" t="s">
        <v>13</v>
      </c>
      <c r="E395">
        <v>27</v>
      </c>
      <c r="F395" t="str">
        <f t="shared" si="6"/>
        <v>20-30</v>
      </c>
      <c r="G395" t="s">
        <v>1033</v>
      </c>
      <c r="H395" t="s">
        <v>14</v>
      </c>
      <c r="I395">
        <v>1</v>
      </c>
      <c r="J395" s="2">
        <v>500</v>
      </c>
      <c r="K395" s="3">
        <v>500</v>
      </c>
    </row>
    <row r="396" spans="1:11">
      <c r="A396">
        <v>395</v>
      </c>
      <c r="B396" s="1">
        <v>45266</v>
      </c>
      <c r="C396" t="s">
        <v>408</v>
      </c>
      <c r="D396" t="s">
        <v>10</v>
      </c>
      <c r="E396">
        <v>50</v>
      </c>
      <c r="F396" t="str">
        <f t="shared" si="6"/>
        <v>40-50</v>
      </c>
      <c r="G396" t="s">
        <v>1035</v>
      </c>
      <c r="H396" t="s">
        <v>16</v>
      </c>
      <c r="I396">
        <v>2</v>
      </c>
      <c r="J396" s="2">
        <v>500</v>
      </c>
      <c r="K396" s="3">
        <v>1000</v>
      </c>
    </row>
    <row r="397" spans="1:11">
      <c r="A397">
        <v>396</v>
      </c>
      <c r="B397" s="1">
        <v>44980</v>
      </c>
      <c r="C397" t="s">
        <v>409</v>
      </c>
      <c r="D397" t="s">
        <v>13</v>
      </c>
      <c r="E397">
        <v>55</v>
      </c>
      <c r="F397" t="str">
        <f t="shared" si="6"/>
        <v>50-60</v>
      </c>
      <c r="G397" t="s">
        <v>1036</v>
      </c>
      <c r="H397" t="s">
        <v>11</v>
      </c>
      <c r="I397">
        <v>1</v>
      </c>
      <c r="J397" s="2">
        <v>30</v>
      </c>
      <c r="K397" s="3">
        <v>30</v>
      </c>
    </row>
    <row r="398" spans="1:11">
      <c r="A398">
        <v>397</v>
      </c>
      <c r="B398" s="1">
        <v>44995</v>
      </c>
      <c r="C398" t="s">
        <v>410</v>
      </c>
      <c r="D398" t="s">
        <v>13</v>
      </c>
      <c r="E398">
        <v>30</v>
      </c>
      <c r="F398" t="str">
        <f t="shared" si="6"/>
        <v>20-30</v>
      </c>
      <c r="G398" t="s">
        <v>1033</v>
      </c>
      <c r="H398" t="s">
        <v>11</v>
      </c>
      <c r="I398">
        <v>1</v>
      </c>
      <c r="J398" s="2">
        <v>25</v>
      </c>
      <c r="K398" s="3">
        <v>25</v>
      </c>
    </row>
    <row r="399" spans="1:11">
      <c r="A399">
        <v>398</v>
      </c>
      <c r="B399" s="1">
        <v>45062</v>
      </c>
      <c r="C399" t="s">
        <v>411</v>
      </c>
      <c r="D399" t="s">
        <v>13</v>
      </c>
      <c r="E399">
        <v>48</v>
      </c>
      <c r="F399" t="str">
        <f t="shared" si="6"/>
        <v>40-50</v>
      </c>
      <c r="G399" t="s">
        <v>1035</v>
      </c>
      <c r="H399" t="s">
        <v>14</v>
      </c>
      <c r="I399">
        <v>2</v>
      </c>
      <c r="J399" s="2">
        <v>300</v>
      </c>
      <c r="K399" s="3">
        <v>600</v>
      </c>
    </row>
    <row r="400" spans="1:11">
      <c r="A400">
        <v>399</v>
      </c>
      <c r="B400" s="1">
        <v>44986</v>
      </c>
      <c r="C400" t="s">
        <v>412</v>
      </c>
      <c r="D400" t="s">
        <v>13</v>
      </c>
      <c r="E400">
        <v>64</v>
      </c>
      <c r="F400" t="str">
        <f t="shared" si="6"/>
        <v>60+</v>
      </c>
      <c r="G400" t="s">
        <v>1038</v>
      </c>
      <c r="H400" t="s">
        <v>11</v>
      </c>
      <c r="I400">
        <v>2</v>
      </c>
      <c r="J400" s="2">
        <v>30</v>
      </c>
      <c r="K400" s="3">
        <v>60</v>
      </c>
    </row>
    <row r="401" spans="1:11">
      <c r="A401">
        <v>400</v>
      </c>
      <c r="B401" s="1">
        <v>44981</v>
      </c>
      <c r="C401" t="s">
        <v>413</v>
      </c>
      <c r="D401" t="s">
        <v>10</v>
      </c>
      <c r="E401">
        <v>53</v>
      </c>
      <c r="F401" t="str">
        <f t="shared" si="6"/>
        <v>50-60</v>
      </c>
      <c r="G401" t="s">
        <v>1036</v>
      </c>
      <c r="H401" t="s">
        <v>14</v>
      </c>
      <c r="I401">
        <v>4</v>
      </c>
      <c r="J401" s="2">
        <v>50</v>
      </c>
      <c r="K401" s="3">
        <v>200</v>
      </c>
    </row>
    <row r="402" spans="1:11">
      <c r="A402">
        <v>401</v>
      </c>
      <c r="B402" s="1">
        <v>45210</v>
      </c>
      <c r="C402" t="s">
        <v>414</v>
      </c>
      <c r="D402" t="s">
        <v>13</v>
      </c>
      <c r="E402">
        <v>62</v>
      </c>
      <c r="F402" t="str">
        <f t="shared" si="6"/>
        <v>60+</v>
      </c>
      <c r="G402" t="s">
        <v>1038</v>
      </c>
      <c r="H402" t="s">
        <v>14</v>
      </c>
      <c r="I402">
        <v>1</v>
      </c>
      <c r="J402" s="2">
        <v>300</v>
      </c>
      <c r="K402" s="3">
        <v>300</v>
      </c>
    </row>
    <row r="403" spans="1:11">
      <c r="A403">
        <v>402</v>
      </c>
      <c r="B403" s="1">
        <v>45006</v>
      </c>
      <c r="C403" t="s">
        <v>415</v>
      </c>
      <c r="D403" t="s">
        <v>13</v>
      </c>
      <c r="E403">
        <v>41</v>
      </c>
      <c r="F403" t="str">
        <f t="shared" si="6"/>
        <v>40-50</v>
      </c>
      <c r="G403" t="s">
        <v>1035</v>
      </c>
      <c r="H403" t="s">
        <v>14</v>
      </c>
      <c r="I403">
        <v>2</v>
      </c>
      <c r="J403" s="2">
        <v>300</v>
      </c>
      <c r="K403" s="3">
        <v>600</v>
      </c>
    </row>
    <row r="404" spans="1:11">
      <c r="A404">
        <v>403</v>
      </c>
      <c r="B404" s="1">
        <v>45066</v>
      </c>
      <c r="C404" t="s">
        <v>416</v>
      </c>
      <c r="D404" t="s">
        <v>10</v>
      </c>
      <c r="E404">
        <v>32</v>
      </c>
      <c r="F404" t="str">
        <f t="shared" si="6"/>
        <v>30-40</v>
      </c>
      <c r="G404" t="s">
        <v>1034</v>
      </c>
      <c r="H404" t="s">
        <v>14</v>
      </c>
      <c r="I404">
        <v>2</v>
      </c>
      <c r="J404" s="2">
        <v>300</v>
      </c>
      <c r="K404" s="3">
        <v>600</v>
      </c>
    </row>
    <row r="405" spans="1:11">
      <c r="A405">
        <v>404</v>
      </c>
      <c r="B405" s="1">
        <v>45071</v>
      </c>
      <c r="C405" t="s">
        <v>417</v>
      </c>
      <c r="D405" t="s">
        <v>10</v>
      </c>
      <c r="E405">
        <v>46</v>
      </c>
      <c r="F405" t="str">
        <f t="shared" si="6"/>
        <v>40-50</v>
      </c>
      <c r="G405" t="s">
        <v>1035</v>
      </c>
      <c r="H405" t="s">
        <v>16</v>
      </c>
      <c r="I405">
        <v>2</v>
      </c>
      <c r="J405" s="2">
        <v>500</v>
      </c>
      <c r="K405" s="3">
        <v>1000</v>
      </c>
    </row>
    <row r="406" spans="1:11">
      <c r="A406">
        <v>405</v>
      </c>
      <c r="B406" s="1">
        <v>45236</v>
      </c>
      <c r="C406" t="s">
        <v>418</v>
      </c>
      <c r="D406" t="s">
        <v>13</v>
      </c>
      <c r="E406">
        <v>25</v>
      </c>
      <c r="F406" t="str">
        <f t="shared" si="6"/>
        <v>20-30</v>
      </c>
      <c r="G406" t="s">
        <v>1033</v>
      </c>
      <c r="H406" t="s">
        <v>14</v>
      </c>
      <c r="I406">
        <v>4</v>
      </c>
      <c r="J406" s="2">
        <v>300</v>
      </c>
      <c r="K406" s="3">
        <v>1200</v>
      </c>
    </row>
    <row r="407" spans="1:11">
      <c r="A407">
        <v>406</v>
      </c>
      <c r="B407" s="1">
        <v>45034</v>
      </c>
      <c r="C407" t="s">
        <v>419</v>
      </c>
      <c r="D407" t="s">
        <v>13</v>
      </c>
      <c r="E407">
        <v>22</v>
      </c>
      <c r="F407" t="str">
        <f t="shared" si="6"/>
        <v>20-30</v>
      </c>
      <c r="G407" t="s">
        <v>1033</v>
      </c>
      <c r="H407" t="s">
        <v>11</v>
      </c>
      <c r="I407">
        <v>4</v>
      </c>
      <c r="J407" s="2">
        <v>25</v>
      </c>
      <c r="K407" s="3">
        <v>100</v>
      </c>
    </row>
    <row r="408" spans="1:11">
      <c r="A408">
        <v>407</v>
      </c>
      <c r="B408" s="1">
        <v>45102</v>
      </c>
      <c r="C408" t="s">
        <v>420</v>
      </c>
      <c r="D408" t="s">
        <v>13</v>
      </c>
      <c r="E408">
        <v>46</v>
      </c>
      <c r="F408" t="str">
        <f t="shared" si="6"/>
        <v>40-50</v>
      </c>
      <c r="G408" t="s">
        <v>1035</v>
      </c>
      <c r="H408" t="s">
        <v>16</v>
      </c>
      <c r="I408">
        <v>3</v>
      </c>
      <c r="J408" s="2">
        <v>300</v>
      </c>
      <c r="K408" s="3">
        <v>900</v>
      </c>
    </row>
    <row r="409" spans="1:11">
      <c r="A409">
        <v>408</v>
      </c>
      <c r="B409" s="1">
        <v>45031</v>
      </c>
      <c r="C409" t="s">
        <v>421</v>
      </c>
      <c r="D409" t="s">
        <v>13</v>
      </c>
      <c r="E409">
        <v>64</v>
      </c>
      <c r="F409" t="str">
        <f t="shared" si="6"/>
        <v>60+</v>
      </c>
      <c r="G409" t="s">
        <v>1038</v>
      </c>
      <c r="H409" t="s">
        <v>11</v>
      </c>
      <c r="I409">
        <v>1</v>
      </c>
      <c r="J409" s="2">
        <v>500</v>
      </c>
      <c r="K409" s="3">
        <v>500</v>
      </c>
    </row>
    <row r="410" spans="1:11">
      <c r="A410">
        <v>409</v>
      </c>
      <c r="B410" s="1">
        <v>45278</v>
      </c>
      <c r="C410" t="s">
        <v>422</v>
      </c>
      <c r="D410" t="s">
        <v>13</v>
      </c>
      <c r="E410">
        <v>21</v>
      </c>
      <c r="F410" t="str">
        <f t="shared" si="6"/>
        <v>20-30</v>
      </c>
      <c r="G410" t="s">
        <v>1033</v>
      </c>
      <c r="H410" t="s">
        <v>16</v>
      </c>
      <c r="I410">
        <v>3</v>
      </c>
      <c r="J410" s="2">
        <v>300</v>
      </c>
      <c r="K410" s="3">
        <v>900</v>
      </c>
    </row>
    <row r="411" spans="1:11">
      <c r="A411">
        <v>410</v>
      </c>
      <c r="B411" s="1">
        <v>45251</v>
      </c>
      <c r="C411" t="s">
        <v>423</v>
      </c>
      <c r="D411" t="s">
        <v>13</v>
      </c>
      <c r="E411">
        <v>29</v>
      </c>
      <c r="F411" t="str">
        <f t="shared" si="6"/>
        <v>20-30</v>
      </c>
      <c r="G411" t="s">
        <v>1033</v>
      </c>
      <c r="H411" t="s">
        <v>14</v>
      </c>
      <c r="I411">
        <v>2</v>
      </c>
      <c r="J411" s="2">
        <v>50</v>
      </c>
      <c r="K411" s="3">
        <v>100</v>
      </c>
    </row>
    <row r="412" spans="1:11">
      <c r="A412">
        <v>411</v>
      </c>
      <c r="B412" s="1">
        <v>45062</v>
      </c>
      <c r="C412" t="s">
        <v>424</v>
      </c>
      <c r="D412" t="s">
        <v>10</v>
      </c>
      <c r="E412">
        <v>62</v>
      </c>
      <c r="F412" t="str">
        <f t="shared" si="6"/>
        <v>60+</v>
      </c>
      <c r="G412" t="s">
        <v>1038</v>
      </c>
      <c r="H412" t="s">
        <v>16</v>
      </c>
      <c r="I412">
        <v>4</v>
      </c>
      <c r="J412" s="2">
        <v>50</v>
      </c>
      <c r="K412" s="3">
        <v>200</v>
      </c>
    </row>
    <row r="413" spans="1:11">
      <c r="A413">
        <v>412</v>
      </c>
      <c r="B413" s="1">
        <v>45185</v>
      </c>
      <c r="C413" t="s">
        <v>425</v>
      </c>
      <c r="D413" t="s">
        <v>13</v>
      </c>
      <c r="E413">
        <v>19</v>
      </c>
      <c r="F413" t="str">
        <f t="shared" si="6"/>
        <v>10-20</v>
      </c>
      <c r="G413" t="s">
        <v>1027</v>
      </c>
      <c r="H413" t="s">
        <v>16</v>
      </c>
      <c r="I413">
        <v>4</v>
      </c>
      <c r="J413" s="2">
        <v>500</v>
      </c>
      <c r="K413" s="3">
        <v>2000</v>
      </c>
    </row>
    <row r="414" spans="1:11">
      <c r="A414">
        <v>413</v>
      </c>
      <c r="B414" s="1">
        <v>45177</v>
      </c>
      <c r="C414" t="s">
        <v>426</v>
      </c>
      <c r="D414" t="s">
        <v>13</v>
      </c>
      <c r="E414">
        <v>44</v>
      </c>
      <c r="F414" t="str">
        <f t="shared" si="6"/>
        <v>40-50</v>
      </c>
      <c r="G414" t="s">
        <v>1035</v>
      </c>
      <c r="H414" t="s">
        <v>11</v>
      </c>
      <c r="I414">
        <v>3</v>
      </c>
      <c r="J414" s="2">
        <v>25</v>
      </c>
      <c r="K414" s="3">
        <v>75</v>
      </c>
    </row>
    <row r="415" spans="1:11">
      <c r="A415">
        <v>414</v>
      </c>
      <c r="B415" s="1">
        <v>45055</v>
      </c>
      <c r="C415" t="s">
        <v>427</v>
      </c>
      <c r="D415" t="s">
        <v>10</v>
      </c>
      <c r="E415">
        <v>48</v>
      </c>
      <c r="F415" t="str">
        <f t="shared" si="6"/>
        <v>40-50</v>
      </c>
      <c r="G415" t="s">
        <v>1035</v>
      </c>
      <c r="H415" t="s">
        <v>11</v>
      </c>
      <c r="I415">
        <v>4</v>
      </c>
      <c r="J415" s="2">
        <v>25</v>
      </c>
      <c r="K415" s="3">
        <v>100</v>
      </c>
    </row>
    <row r="416" spans="1:11">
      <c r="A416">
        <v>415</v>
      </c>
      <c r="B416" s="1">
        <v>44953</v>
      </c>
      <c r="C416" t="s">
        <v>428</v>
      </c>
      <c r="D416" t="s">
        <v>10</v>
      </c>
      <c r="E416">
        <v>53</v>
      </c>
      <c r="F416" t="str">
        <f t="shared" si="6"/>
        <v>50-60</v>
      </c>
      <c r="G416" t="s">
        <v>1036</v>
      </c>
      <c r="H416" t="s">
        <v>14</v>
      </c>
      <c r="I416">
        <v>2</v>
      </c>
      <c r="J416" s="2">
        <v>30</v>
      </c>
      <c r="K416" s="3">
        <v>60</v>
      </c>
    </row>
    <row r="417" spans="1:11">
      <c r="A417">
        <v>416</v>
      </c>
      <c r="B417" s="1">
        <v>44974</v>
      </c>
      <c r="C417" t="s">
        <v>429</v>
      </c>
      <c r="D417" t="s">
        <v>10</v>
      </c>
      <c r="E417">
        <v>53</v>
      </c>
      <c r="F417" t="str">
        <f t="shared" si="6"/>
        <v>50-60</v>
      </c>
      <c r="G417" t="s">
        <v>1036</v>
      </c>
      <c r="H417" t="s">
        <v>16</v>
      </c>
      <c r="I417">
        <v>4</v>
      </c>
      <c r="J417" s="2">
        <v>500</v>
      </c>
      <c r="K417" s="3">
        <v>2000</v>
      </c>
    </row>
    <row r="418" spans="1:11">
      <c r="A418">
        <v>417</v>
      </c>
      <c r="B418" s="1">
        <v>45251</v>
      </c>
      <c r="C418" t="s">
        <v>430</v>
      </c>
      <c r="D418" t="s">
        <v>10</v>
      </c>
      <c r="E418">
        <v>43</v>
      </c>
      <c r="F418" t="str">
        <f t="shared" si="6"/>
        <v>40-50</v>
      </c>
      <c r="G418" t="s">
        <v>1035</v>
      </c>
      <c r="H418" t="s">
        <v>16</v>
      </c>
      <c r="I418">
        <v>3</v>
      </c>
      <c r="J418" s="2">
        <v>300</v>
      </c>
      <c r="K418" s="3">
        <v>900</v>
      </c>
    </row>
    <row r="419" spans="1:11">
      <c r="A419">
        <v>418</v>
      </c>
      <c r="B419" s="1">
        <v>45143</v>
      </c>
      <c r="C419" t="s">
        <v>431</v>
      </c>
      <c r="D419" t="s">
        <v>13</v>
      </c>
      <c r="E419">
        <v>60</v>
      </c>
      <c r="F419" t="str">
        <f t="shared" si="6"/>
        <v>50-60</v>
      </c>
      <c r="G419" t="s">
        <v>1036</v>
      </c>
      <c r="H419" t="s">
        <v>16</v>
      </c>
      <c r="I419">
        <v>2</v>
      </c>
      <c r="J419" s="2">
        <v>500</v>
      </c>
      <c r="K419" s="3">
        <v>1000</v>
      </c>
    </row>
    <row r="420" spans="1:11">
      <c r="A420">
        <v>419</v>
      </c>
      <c r="B420" s="1">
        <v>45068</v>
      </c>
      <c r="C420" t="s">
        <v>432</v>
      </c>
      <c r="D420" t="s">
        <v>13</v>
      </c>
      <c r="E420">
        <v>44</v>
      </c>
      <c r="F420" t="str">
        <f t="shared" si="6"/>
        <v>40-50</v>
      </c>
      <c r="G420" t="s">
        <v>1035</v>
      </c>
      <c r="H420" t="s">
        <v>14</v>
      </c>
      <c r="I420">
        <v>3</v>
      </c>
      <c r="J420" s="2">
        <v>30</v>
      </c>
      <c r="K420" s="3">
        <v>90</v>
      </c>
    </row>
    <row r="421" spans="1:11">
      <c r="A421">
        <v>420</v>
      </c>
      <c r="B421" s="1">
        <v>44949</v>
      </c>
      <c r="C421" t="s">
        <v>433</v>
      </c>
      <c r="D421" t="s">
        <v>13</v>
      </c>
      <c r="E421">
        <v>22</v>
      </c>
      <c r="F421" t="str">
        <f t="shared" si="6"/>
        <v>20-30</v>
      </c>
      <c r="G421" t="s">
        <v>1033</v>
      </c>
      <c r="H421" t="s">
        <v>14</v>
      </c>
      <c r="I421">
        <v>4</v>
      </c>
      <c r="J421" s="2">
        <v>500</v>
      </c>
      <c r="K421" s="3">
        <v>2000</v>
      </c>
    </row>
    <row r="422" spans="1:11">
      <c r="A422">
        <v>421</v>
      </c>
      <c r="B422" s="1">
        <v>44928</v>
      </c>
      <c r="C422" t="s">
        <v>434</v>
      </c>
      <c r="D422" t="s">
        <v>13</v>
      </c>
      <c r="E422">
        <v>37</v>
      </c>
      <c r="F422" t="str">
        <f t="shared" si="6"/>
        <v>30-40</v>
      </c>
      <c r="G422" t="s">
        <v>1034</v>
      </c>
      <c r="H422" t="s">
        <v>14</v>
      </c>
      <c r="I422">
        <v>3</v>
      </c>
      <c r="J422" s="2">
        <v>500</v>
      </c>
      <c r="K422" s="3">
        <v>1500</v>
      </c>
    </row>
    <row r="423" spans="1:11">
      <c r="A423">
        <v>422</v>
      </c>
      <c r="B423" s="1">
        <v>45097</v>
      </c>
      <c r="C423" t="s">
        <v>435</v>
      </c>
      <c r="D423" t="s">
        <v>13</v>
      </c>
      <c r="E423">
        <v>28</v>
      </c>
      <c r="F423" t="str">
        <f t="shared" si="6"/>
        <v>20-30</v>
      </c>
      <c r="G423" t="s">
        <v>1033</v>
      </c>
      <c r="H423" t="s">
        <v>14</v>
      </c>
      <c r="I423">
        <v>3</v>
      </c>
      <c r="J423" s="2">
        <v>30</v>
      </c>
      <c r="K423" s="3">
        <v>90</v>
      </c>
    </row>
    <row r="424" spans="1:11">
      <c r="A424">
        <v>423</v>
      </c>
      <c r="B424" s="1">
        <v>44993</v>
      </c>
      <c r="C424" t="s">
        <v>436</v>
      </c>
      <c r="D424" t="s">
        <v>13</v>
      </c>
      <c r="E424">
        <v>27</v>
      </c>
      <c r="F424" t="str">
        <f t="shared" si="6"/>
        <v>20-30</v>
      </c>
      <c r="G424" t="s">
        <v>1033</v>
      </c>
      <c r="H424" t="s">
        <v>14</v>
      </c>
      <c r="I424">
        <v>1</v>
      </c>
      <c r="J424" s="2">
        <v>25</v>
      </c>
      <c r="K424" s="3">
        <v>25</v>
      </c>
    </row>
    <row r="425" spans="1:11">
      <c r="A425">
        <v>424</v>
      </c>
      <c r="B425" s="1">
        <v>45253</v>
      </c>
      <c r="C425" t="s">
        <v>437</v>
      </c>
      <c r="D425" t="s">
        <v>10</v>
      </c>
      <c r="E425">
        <v>57</v>
      </c>
      <c r="F425" t="str">
        <f t="shared" si="6"/>
        <v>50-60</v>
      </c>
      <c r="G425" t="s">
        <v>1036</v>
      </c>
      <c r="H425" t="s">
        <v>11</v>
      </c>
      <c r="I425">
        <v>4</v>
      </c>
      <c r="J425" s="2">
        <v>300</v>
      </c>
      <c r="K425" s="3">
        <v>1200</v>
      </c>
    </row>
    <row r="426" spans="1:11">
      <c r="A426">
        <v>425</v>
      </c>
      <c r="B426" s="1">
        <v>45061</v>
      </c>
      <c r="C426" t="s">
        <v>438</v>
      </c>
      <c r="D426" t="s">
        <v>13</v>
      </c>
      <c r="E426">
        <v>55</v>
      </c>
      <c r="F426" t="str">
        <f t="shared" si="6"/>
        <v>50-60</v>
      </c>
      <c r="G426" t="s">
        <v>1036</v>
      </c>
      <c r="H426" t="s">
        <v>16</v>
      </c>
      <c r="I426">
        <v>4</v>
      </c>
      <c r="J426" s="2">
        <v>30</v>
      </c>
      <c r="K426" s="3">
        <v>120</v>
      </c>
    </row>
    <row r="427" spans="1:11">
      <c r="A427">
        <v>426</v>
      </c>
      <c r="B427" s="1">
        <v>45009</v>
      </c>
      <c r="C427" t="s">
        <v>439</v>
      </c>
      <c r="D427" t="s">
        <v>10</v>
      </c>
      <c r="E427">
        <v>23</v>
      </c>
      <c r="F427" t="str">
        <f t="shared" si="6"/>
        <v>20-30</v>
      </c>
      <c r="G427" t="s">
        <v>1033</v>
      </c>
      <c r="H427" t="s">
        <v>16</v>
      </c>
      <c r="I427">
        <v>3</v>
      </c>
      <c r="J427" s="2">
        <v>50</v>
      </c>
      <c r="K427" s="3">
        <v>150</v>
      </c>
    </row>
    <row r="428" spans="1:11">
      <c r="A428">
        <v>427</v>
      </c>
      <c r="B428" s="1">
        <v>45153</v>
      </c>
      <c r="C428" t="s">
        <v>440</v>
      </c>
      <c r="D428" t="s">
        <v>10</v>
      </c>
      <c r="E428">
        <v>25</v>
      </c>
      <c r="F428" t="str">
        <f t="shared" si="6"/>
        <v>20-30</v>
      </c>
      <c r="G428" t="s">
        <v>1033</v>
      </c>
      <c r="H428" t="s">
        <v>16</v>
      </c>
      <c r="I428">
        <v>1</v>
      </c>
      <c r="J428" s="2">
        <v>25</v>
      </c>
      <c r="K428" s="3">
        <v>25</v>
      </c>
    </row>
    <row r="429" spans="1:11">
      <c r="A429">
        <v>428</v>
      </c>
      <c r="B429" s="1">
        <v>45209</v>
      </c>
      <c r="C429" t="s">
        <v>441</v>
      </c>
      <c r="D429" t="s">
        <v>13</v>
      </c>
      <c r="E429">
        <v>40</v>
      </c>
      <c r="F429" t="str">
        <f t="shared" si="6"/>
        <v>30-40</v>
      </c>
      <c r="G429" t="s">
        <v>1034</v>
      </c>
      <c r="H429" t="s">
        <v>16</v>
      </c>
      <c r="I429">
        <v>4</v>
      </c>
      <c r="J429" s="2">
        <v>50</v>
      </c>
      <c r="K429" s="3">
        <v>200</v>
      </c>
    </row>
    <row r="430" spans="1:11">
      <c r="A430">
        <v>429</v>
      </c>
      <c r="B430" s="1">
        <v>45288</v>
      </c>
      <c r="C430" t="s">
        <v>442</v>
      </c>
      <c r="D430" t="s">
        <v>10</v>
      </c>
      <c r="E430">
        <v>64</v>
      </c>
      <c r="F430" t="str">
        <f t="shared" si="6"/>
        <v>60+</v>
      </c>
      <c r="G430" t="s">
        <v>1038</v>
      </c>
      <c r="H430" t="s">
        <v>16</v>
      </c>
      <c r="I430">
        <v>2</v>
      </c>
      <c r="J430" s="2">
        <v>25</v>
      </c>
      <c r="K430" s="3">
        <v>50</v>
      </c>
    </row>
    <row r="431" spans="1:11">
      <c r="A431">
        <v>430</v>
      </c>
      <c r="B431" s="1">
        <v>45145</v>
      </c>
      <c r="C431" t="s">
        <v>443</v>
      </c>
      <c r="D431" t="s">
        <v>13</v>
      </c>
      <c r="E431">
        <v>43</v>
      </c>
      <c r="F431" t="str">
        <f t="shared" si="6"/>
        <v>40-50</v>
      </c>
      <c r="G431" t="s">
        <v>1035</v>
      </c>
      <c r="H431" t="s">
        <v>16</v>
      </c>
      <c r="I431">
        <v>3</v>
      </c>
      <c r="J431" s="2">
        <v>300</v>
      </c>
      <c r="K431" s="3">
        <v>900</v>
      </c>
    </row>
    <row r="432" spans="1:11">
      <c r="A432">
        <v>431</v>
      </c>
      <c r="B432" s="1">
        <v>45214</v>
      </c>
      <c r="C432" t="s">
        <v>444</v>
      </c>
      <c r="D432" t="s">
        <v>10</v>
      </c>
      <c r="E432">
        <v>63</v>
      </c>
      <c r="F432" t="str">
        <f t="shared" si="6"/>
        <v>60+</v>
      </c>
      <c r="G432" t="s">
        <v>1038</v>
      </c>
      <c r="H432" t="s">
        <v>16</v>
      </c>
      <c r="I432">
        <v>4</v>
      </c>
      <c r="J432" s="2">
        <v>300</v>
      </c>
      <c r="K432" s="3">
        <v>1200</v>
      </c>
    </row>
    <row r="433" spans="1:11">
      <c r="A433">
        <v>432</v>
      </c>
      <c r="B433" s="1">
        <v>44931</v>
      </c>
      <c r="C433" t="s">
        <v>445</v>
      </c>
      <c r="D433" t="s">
        <v>13</v>
      </c>
      <c r="E433">
        <v>60</v>
      </c>
      <c r="F433" t="str">
        <f t="shared" si="6"/>
        <v>50-60</v>
      </c>
      <c r="G433" t="s">
        <v>1036</v>
      </c>
      <c r="H433" t="s">
        <v>16</v>
      </c>
      <c r="I433">
        <v>2</v>
      </c>
      <c r="J433" s="2">
        <v>500</v>
      </c>
      <c r="K433" s="3">
        <v>1000</v>
      </c>
    </row>
    <row r="434" spans="1:11">
      <c r="A434">
        <v>433</v>
      </c>
      <c r="B434" s="1">
        <v>44984</v>
      </c>
      <c r="C434" t="s">
        <v>446</v>
      </c>
      <c r="D434" t="s">
        <v>10</v>
      </c>
      <c r="E434">
        <v>29</v>
      </c>
      <c r="F434" t="str">
        <f t="shared" si="6"/>
        <v>20-30</v>
      </c>
      <c r="G434" t="s">
        <v>1033</v>
      </c>
      <c r="H434" t="s">
        <v>11</v>
      </c>
      <c r="I434">
        <v>4</v>
      </c>
      <c r="J434" s="2">
        <v>50</v>
      </c>
      <c r="K434" s="3">
        <v>200</v>
      </c>
    </row>
    <row r="435" spans="1:11">
      <c r="A435">
        <v>434</v>
      </c>
      <c r="B435" s="1">
        <v>44965</v>
      </c>
      <c r="C435" t="s">
        <v>447</v>
      </c>
      <c r="D435" t="s">
        <v>13</v>
      </c>
      <c r="E435">
        <v>43</v>
      </c>
      <c r="F435" t="str">
        <f t="shared" si="6"/>
        <v>40-50</v>
      </c>
      <c r="G435" t="s">
        <v>1035</v>
      </c>
      <c r="H435" t="s">
        <v>16</v>
      </c>
      <c r="I435">
        <v>2</v>
      </c>
      <c r="J435" s="2">
        <v>25</v>
      </c>
      <c r="K435" s="3">
        <v>50</v>
      </c>
    </row>
    <row r="436" spans="1:11">
      <c r="A436">
        <v>435</v>
      </c>
      <c r="B436" s="1">
        <v>45280</v>
      </c>
      <c r="C436" t="s">
        <v>448</v>
      </c>
      <c r="D436" t="s">
        <v>13</v>
      </c>
      <c r="E436">
        <v>30</v>
      </c>
      <c r="F436" t="str">
        <f t="shared" si="6"/>
        <v>20-30</v>
      </c>
      <c r="G436" t="s">
        <v>1033</v>
      </c>
      <c r="H436" t="s">
        <v>11</v>
      </c>
      <c r="I436">
        <v>3</v>
      </c>
      <c r="J436" s="2">
        <v>300</v>
      </c>
      <c r="K436" s="3">
        <v>900</v>
      </c>
    </row>
    <row r="437" spans="1:11">
      <c r="A437">
        <v>436</v>
      </c>
      <c r="B437" s="1">
        <v>45003</v>
      </c>
      <c r="C437" t="s">
        <v>449</v>
      </c>
      <c r="D437" t="s">
        <v>13</v>
      </c>
      <c r="E437">
        <v>57</v>
      </c>
      <c r="F437" t="str">
        <f t="shared" si="6"/>
        <v>50-60</v>
      </c>
      <c r="G437" t="s">
        <v>1036</v>
      </c>
      <c r="H437" t="s">
        <v>14</v>
      </c>
      <c r="I437">
        <v>4</v>
      </c>
      <c r="J437" s="2">
        <v>30</v>
      </c>
      <c r="K437" s="3">
        <v>120</v>
      </c>
    </row>
    <row r="438" spans="1:11">
      <c r="A438">
        <v>437</v>
      </c>
      <c r="B438" s="1">
        <v>45206</v>
      </c>
      <c r="C438" t="s">
        <v>450</v>
      </c>
      <c r="D438" t="s">
        <v>13</v>
      </c>
      <c r="E438">
        <v>35</v>
      </c>
      <c r="F438" t="str">
        <f t="shared" si="6"/>
        <v>30-40</v>
      </c>
      <c r="G438" t="s">
        <v>1034</v>
      </c>
      <c r="H438" t="s">
        <v>16</v>
      </c>
      <c r="I438">
        <v>4</v>
      </c>
      <c r="J438" s="2">
        <v>300</v>
      </c>
      <c r="K438" s="3">
        <v>1200</v>
      </c>
    </row>
    <row r="439" spans="1:11">
      <c r="A439">
        <v>438</v>
      </c>
      <c r="B439" s="1">
        <v>44945</v>
      </c>
      <c r="C439" t="s">
        <v>451</v>
      </c>
      <c r="D439" t="s">
        <v>13</v>
      </c>
      <c r="E439">
        <v>42</v>
      </c>
      <c r="F439" t="str">
        <f t="shared" si="6"/>
        <v>40-50</v>
      </c>
      <c r="G439" t="s">
        <v>1035</v>
      </c>
      <c r="H439" t="s">
        <v>14</v>
      </c>
      <c r="I439">
        <v>1</v>
      </c>
      <c r="J439" s="2">
        <v>30</v>
      </c>
      <c r="K439" s="3">
        <v>30</v>
      </c>
    </row>
    <row r="440" spans="1:11">
      <c r="A440">
        <v>439</v>
      </c>
      <c r="B440" s="1">
        <v>45116</v>
      </c>
      <c r="C440" t="s">
        <v>452</v>
      </c>
      <c r="D440" t="s">
        <v>10</v>
      </c>
      <c r="E440">
        <v>50</v>
      </c>
      <c r="F440" t="str">
        <f t="shared" si="6"/>
        <v>40-50</v>
      </c>
      <c r="G440" t="s">
        <v>1035</v>
      </c>
      <c r="H440" t="s">
        <v>14</v>
      </c>
      <c r="I440">
        <v>3</v>
      </c>
      <c r="J440" s="2">
        <v>25</v>
      </c>
      <c r="K440" s="3">
        <v>75</v>
      </c>
    </row>
    <row r="441" spans="1:11">
      <c r="A441">
        <v>440</v>
      </c>
      <c r="B441" s="1">
        <v>45225</v>
      </c>
      <c r="C441" t="s">
        <v>453</v>
      </c>
      <c r="D441" t="s">
        <v>10</v>
      </c>
      <c r="E441">
        <v>64</v>
      </c>
      <c r="F441" t="str">
        <f t="shared" si="6"/>
        <v>60+</v>
      </c>
      <c r="G441" t="s">
        <v>1038</v>
      </c>
      <c r="H441" t="s">
        <v>14</v>
      </c>
      <c r="I441">
        <v>2</v>
      </c>
      <c r="J441" s="2">
        <v>300</v>
      </c>
      <c r="K441" s="3">
        <v>600</v>
      </c>
    </row>
    <row r="442" spans="1:11">
      <c r="A442">
        <v>441</v>
      </c>
      <c r="B442" s="1">
        <v>45209</v>
      </c>
      <c r="C442" t="s">
        <v>454</v>
      </c>
      <c r="D442" t="s">
        <v>10</v>
      </c>
      <c r="E442">
        <v>57</v>
      </c>
      <c r="F442" t="str">
        <f t="shared" si="6"/>
        <v>50-60</v>
      </c>
      <c r="G442" t="s">
        <v>1036</v>
      </c>
      <c r="H442" t="s">
        <v>11</v>
      </c>
      <c r="I442">
        <v>4</v>
      </c>
      <c r="J442" s="2">
        <v>300</v>
      </c>
      <c r="K442" s="3">
        <v>1200</v>
      </c>
    </row>
    <row r="443" spans="1:11">
      <c r="A443">
        <v>442</v>
      </c>
      <c r="B443" s="1">
        <v>45002</v>
      </c>
      <c r="C443" t="s">
        <v>455</v>
      </c>
      <c r="D443" t="s">
        <v>13</v>
      </c>
      <c r="E443">
        <v>60</v>
      </c>
      <c r="F443" t="str">
        <f t="shared" si="6"/>
        <v>50-60</v>
      </c>
      <c r="G443" t="s">
        <v>1036</v>
      </c>
      <c r="H443" t="s">
        <v>14</v>
      </c>
      <c r="I443">
        <v>4</v>
      </c>
      <c r="J443" s="2">
        <v>25</v>
      </c>
      <c r="K443" s="3">
        <v>100</v>
      </c>
    </row>
    <row r="444" spans="1:11">
      <c r="A444">
        <v>443</v>
      </c>
      <c r="B444" s="1">
        <v>45147</v>
      </c>
      <c r="C444" t="s">
        <v>456</v>
      </c>
      <c r="D444" t="s">
        <v>10</v>
      </c>
      <c r="E444">
        <v>29</v>
      </c>
      <c r="F444" t="str">
        <f t="shared" si="6"/>
        <v>20-30</v>
      </c>
      <c r="G444" t="s">
        <v>1033</v>
      </c>
      <c r="H444" t="s">
        <v>14</v>
      </c>
      <c r="I444">
        <v>2</v>
      </c>
      <c r="J444" s="2">
        <v>300</v>
      </c>
      <c r="K444" s="3">
        <v>600</v>
      </c>
    </row>
    <row r="445" spans="1:11">
      <c r="A445">
        <v>444</v>
      </c>
      <c r="B445" s="1">
        <v>44992</v>
      </c>
      <c r="C445" t="s">
        <v>457</v>
      </c>
      <c r="D445" t="s">
        <v>13</v>
      </c>
      <c r="E445">
        <v>61</v>
      </c>
      <c r="F445" t="str">
        <f t="shared" si="6"/>
        <v>60+</v>
      </c>
      <c r="G445" t="s">
        <v>1038</v>
      </c>
      <c r="H445" t="s">
        <v>14</v>
      </c>
      <c r="I445">
        <v>3</v>
      </c>
      <c r="J445" s="2">
        <v>30</v>
      </c>
      <c r="K445" s="3">
        <v>90</v>
      </c>
    </row>
    <row r="446" spans="1:11">
      <c r="A446">
        <v>445</v>
      </c>
      <c r="B446" s="1">
        <v>44948</v>
      </c>
      <c r="C446" t="s">
        <v>458</v>
      </c>
      <c r="D446" t="s">
        <v>13</v>
      </c>
      <c r="E446">
        <v>53</v>
      </c>
      <c r="F446" t="str">
        <f t="shared" si="6"/>
        <v>50-60</v>
      </c>
      <c r="G446" t="s">
        <v>1036</v>
      </c>
      <c r="H446" t="s">
        <v>16</v>
      </c>
      <c r="I446">
        <v>1</v>
      </c>
      <c r="J446" s="2">
        <v>300</v>
      </c>
      <c r="K446" s="3">
        <v>300</v>
      </c>
    </row>
    <row r="447" spans="1:11">
      <c r="A447">
        <v>446</v>
      </c>
      <c r="B447" s="1">
        <v>45084</v>
      </c>
      <c r="C447" t="s">
        <v>459</v>
      </c>
      <c r="D447" t="s">
        <v>10</v>
      </c>
      <c r="E447">
        <v>21</v>
      </c>
      <c r="F447" t="str">
        <f t="shared" si="6"/>
        <v>20-30</v>
      </c>
      <c r="G447" t="s">
        <v>1033</v>
      </c>
      <c r="H447" t="s">
        <v>16</v>
      </c>
      <c r="I447">
        <v>1</v>
      </c>
      <c r="J447" s="2">
        <v>50</v>
      </c>
      <c r="K447" s="3">
        <v>50</v>
      </c>
    </row>
    <row r="448" spans="1:11">
      <c r="A448">
        <v>447</v>
      </c>
      <c r="B448" s="1">
        <v>45113</v>
      </c>
      <c r="C448" t="s">
        <v>460</v>
      </c>
      <c r="D448" t="s">
        <v>10</v>
      </c>
      <c r="E448">
        <v>22</v>
      </c>
      <c r="F448" t="str">
        <f t="shared" si="6"/>
        <v>20-30</v>
      </c>
      <c r="G448" t="s">
        <v>1033</v>
      </c>
      <c r="H448" t="s">
        <v>11</v>
      </c>
      <c r="I448">
        <v>4</v>
      </c>
      <c r="J448" s="2">
        <v>500</v>
      </c>
      <c r="K448" s="3">
        <v>2000</v>
      </c>
    </row>
    <row r="449" spans="1:11">
      <c r="A449">
        <v>448</v>
      </c>
      <c r="B449" s="1">
        <v>44947</v>
      </c>
      <c r="C449" t="s">
        <v>461</v>
      </c>
      <c r="D449" t="s">
        <v>13</v>
      </c>
      <c r="E449">
        <v>54</v>
      </c>
      <c r="F449" t="str">
        <f t="shared" si="6"/>
        <v>50-60</v>
      </c>
      <c r="G449" t="s">
        <v>1036</v>
      </c>
      <c r="H449" t="s">
        <v>11</v>
      </c>
      <c r="I449">
        <v>2</v>
      </c>
      <c r="J449" s="2">
        <v>30</v>
      </c>
      <c r="K449" s="3">
        <v>60</v>
      </c>
    </row>
    <row r="450" spans="1:11">
      <c r="A450">
        <v>449</v>
      </c>
      <c r="B450" s="1">
        <v>45110</v>
      </c>
      <c r="C450" t="s">
        <v>462</v>
      </c>
      <c r="D450" t="s">
        <v>10</v>
      </c>
      <c r="E450">
        <v>25</v>
      </c>
      <c r="F450" t="str">
        <f t="shared" ref="F450:F513" si="7">IF(E450&lt;=20,"10-20",
IF(E450&lt;=30,"20-30",
IF(E450&lt;=40,"30-40",
IF(E450&lt;=50,"40-50",IF(E450&lt;=60,"50-60",IF(E450&lt;=70,"60+",))))))</f>
        <v>20-30</v>
      </c>
      <c r="G450" t="s">
        <v>1033</v>
      </c>
      <c r="H450" t="s">
        <v>16</v>
      </c>
      <c r="I450">
        <v>4</v>
      </c>
      <c r="J450" s="2">
        <v>50</v>
      </c>
      <c r="K450" s="3">
        <v>200</v>
      </c>
    </row>
    <row r="451" spans="1:11">
      <c r="A451">
        <v>450</v>
      </c>
      <c r="B451" s="1">
        <v>45034</v>
      </c>
      <c r="C451" t="s">
        <v>463</v>
      </c>
      <c r="D451" t="s">
        <v>13</v>
      </c>
      <c r="E451">
        <v>59</v>
      </c>
      <c r="F451" t="str">
        <f t="shared" si="7"/>
        <v>50-60</v>
      </c>
      <c r="G451" t="s">
        <v>1036</v>
      </c>
      <c r="H451" t="s">
        <v>11</v>
      </c>
      <c r="I451">
        <v>2</v>
      </c>
      <c r="J451" s="2">
        <v>25</v>
      </c>
      <c r="K451" s="3">
        <v>50</v>
      </c>
    </row>
    <row r="452" spans="1:11">
      <c r="A452">
        <v>451</v>
      </c>
      <c r="B452" s="1">
        <v>45276</v>
      </c>
      <c r="C452" t="s">
        <v>464</v>
      </c>
      <c r="D452" t="s">
        <v>13</v>
      </c>
      <c r="E452">
        <v>45</v>
      </c>
      <c r="F452" t="str">
        <f t="shared" si="7"/>
        <v>40-50</v>
      </c>
      <c r="G452" t="s">
        <v>1035</v>
      </c>
      <c r="H452" t="s">
        <v>16</v>
      </c>
      <c r="I452">
        <v>1</v>
      </c>
      <c r="J452" s="2">
        <v>30</v>
      </c>
      <c r="K452" s="3">
        <v>30</v>
      </c>
    </row>
    <row r="453" spans="1:11">
      <c r="A453">
        <v>452</v>
      </c>
      <c r="B453" s="1">
        <v>45054</v>
      </c>
      <c r="C453" t="s">
        <v>465</v>
      </c>
      <c r="D453" t="s">
        <v>13</v>
      </c>
      <c r="E453">
        <v>48</v>
      </c>
      <c r="F453" t="str">
        <f t="shared" si="7"/>
        <v>40-50</v>
      </c>
      <c r="G453" t="s">
        <v>1035</v>
      </c>
      <c r="H453" t="s">
        <v>14</v>
      </c>
      <c r="I453">
        <v>3</v>
      </c>
      <c r="J453" s="2">
        <v>500</v>
      </c>
      <c r="K453" s="3">
        <v>1500</v>
      </c>
    </row>
    <row r="454" spans="1:11">
      <c r="A454">
        <v>453</v>
      </c>
      <c r="B454" s="1">
        <v>45268</v>
      </c>
      <c r="C454" t="s">
        <v>466</v>
      </c>
      <c r="D454" t="s">
        <v>13</v>
      </c>
      <c r="E454">
        <v>26</v>
      </c>
      <c r="F454" t="str">
        <f t="shared" si="7"/>
        <v>20-30</v>
      </c>
      <c r="G454" t="s">
        <v>1033</v>
      </c>
      <c r="H454" t="s">
        <v>14</v>
      </c>
      <c r="I454">
        <v>2</v>
      </c>
      <c r="J454" s="2">
        <v>500</v>
      </c>
      <c r="K454" s="3">
        <v>1000</v>
      </c>
    </row>
    <row r="455" spans="1:11">
      <c r="A455">
        <v>454</v>
      </c>
      <c r="B455" s="1">
        <v>44979</v>
      </c>
      <c r="C455" t="s">
        <v>467</v>
      </c>
      <c r="D455" t="s">
        <v>13</v>
      </c>
      <c r="E455">
        <v>46</v>
      </c>
      <c r="F455" t="str">
        <f t="shared" si="7"/>
        <v>40-50</v>
      </c>
      <c r="G455" t="s">
        <v>1035</v>
      </c>
      <c r="H455" t="s">
        <v>11</v>
      </c>
      <c r="I455">
        <v>1</v>
      </c>
      <c r="J455" s="2">
        <v>25</v>
      </c>
      <c r="K455" s="3">
        <v>25</v>
      </c>
    </row>
    <row r="456" spans="1:11">
      <c r="A456">
        <v>455</v>
      </c>
      <c r="B456" s="1">
        <v>45108</v>
      </c>
      <c r="C456" t="s">
        <v>468</v>
      </c>
      <c r="D456" t="s">
        <v>10</v>
      </c>
      <c r="E456">
        <v>31</v>
      </c>
      <c r="F456" t="str">
        <f t="shared" si="7"/>
        <v>30-40</v>
      </c>
      <c r="G456" t="s">
        <v>1034</v>
      </c>
      <c r="H456" t="s">
        <v>16</v>
      </c>
      <c r="I456">
        <v>4</v>
      </c>
      <c r="J456" s="2">
        <v>25</v>
      </c>
      <c r="K456" s="3">
        <v>100</v>
      </c>
    </row>
    <row r="457" spans="1:11">
      <c r="A457">
        <v>456</v>
      </c>
      <c r="B457" s="1">
        <v>45213</v>
      </c>
      <c r="C457" t="s">
        <v>469</v>
      </c>
      <c r="D457" t="s">
        <v>10</v>
      </c>
      <c r="E457">
        <v>57</v>
      </c>
      <c r="F457" t="str">
        <f t="shared" si="7"/>
        <v>50-60</v>
      </c>
      <c r="G457" t="s">
        <v>1036</v>
      </c>
      <c r="H457" t="s">
        <v>16</v>
      </c>
      <c r="I457">
        <v>2</v>
      </c>
      <c r="J457" s="2">
        <v>30</v>
      </c>
      <c r="K457" s="3">
        <v>60</v>
      </c>
    </row>
    <row r="458" spans="1:11">
      <c r="A458">
        <v>457</v>
      </c>
      <c r="B458" s="1">
        <v>45135</v>
      </c>
      <c r="C458" t="s">
        <v>470</v>
      </c>
      <c r="D458" t="s">
        <v>13</v>
      </c>
      <c r="E458">
        <v>58</v>
      </c>
      <c r="F458" t="str">
        <f t="shared" si="7"/>
        <v>50-60</v>
      </c>
      <c r="G458" t="s">
        <v>1036</v>
      </c>
      <c r="H458" t="s">
        <v>11</v>
      </c>
      <c r="I458">
        <v>3</v>
      </c>
      <c r="J458" s="2">
        <v>300</v>
      </c>
      <c r="K458" s="3">
        <v>900</v>
      </c>
    </row>
    <row r="459" spans="1:11">
      <c r="A459">
        <v>458</v>
      </c>
      <c r="B459" s="1">
        <v>45244</v>
      </c>
      <c r="C459" t="s">
        <v>471</v>
      </c>
      <c r="D459" t="s">
        <v>13</v>
      </c>
      <c r="E459">
        <v>39</v>
      </c>
      <c r="F459" t="str">
        <f t="shared" si="7"/>
        <v>30-40</v>
      </c>
      <c r="G459" t="s">
        <v>1034</v>
      </c>
      <c r="H459" t="s">
        <v>16</v>
      </c>
      <c r="I459">
        <v>4</v>
      </c>
      <c r="J459" s="2">
        <v>25</v>
      </c>
      <c r="K459" s="3">
        <v>100</v>
      </c>
    </row>
    <row r="460" spans="1:11">
      <c r="A460">
        <v>459</v>
      </c>
      <c r="B460" s="1">
        <v>45006</v>
      </c>
      <c r="C460" t="s">
        <v>472</v>
      </c>
      <c r="D460" t="s">
        <v>10</v>
      </c>
      <c r="E460">
        <v>28</v>
      </c>
      <c r="F460" t="str">
        <f t="shared" si="7"/>
        <v>20-30</v>
      </c>
      <c r="G460" t="s">
        <v>1033</v>
      </c>
      <c r="H460" t="s">
        <v>14</v>
      </c>
      <c r="I460">
        <v>4</v>
      </c>
      <c r="J460" s="2">
        <v>300</v>
      </c>
      <c r="K460" s="3">
        <v>1200</v>
      </c>
    </row>
    <row r="461" spans="1:11">
      <c r="A461">
        <v>460</v>
      </c>
      <c r="B461" s="1">
        <v>45048</v>
      </c>
      <c r="C461" t="s">
        <v>473</v>
      </c>
      <c r="D461" t="s">
        <v>10</v>
      </c>
      <c r="E461">
        <v>40</v>
      </c>
      <c r="F461" t="str">
        <f t="shared" si="7"/>
        <v>30-40</v>
      </c>
      <c r="G461" t="s">
        <v>1034</v>
      </c>
      <c r="H461" t="s">
        <v>11</v>
      </c>
      <c r="I461">
        <v>1</v>
      </c>
      <c r="J461" s="2">
        <v>50</v>
      </c>
      <c r="K461" s="3">
        <v>50</v>
      </c>
    </row>
    <row r="462" spans="1:11">
      <c r="A462">
        <v>461</v>
      </c>
      <c r="B462" s="1">
        <v>45010</v>
      </c>
      <c r="C462" t="s">
        <v>474</v>
      </c>
      <c r="D462" t="s">
        <v>13</v>
      </c>
      <c r="E462">
        <v>18</v>
      </c>
      <c r="F462" t="str">
        <f t="shared" si="7"/>
        <v>10-20</v>
      </c>
      <c r="G462" t="s">
        <v>1027</v>
      </c>
      <c r="H462" t="s">
        <v>11</v>
      </c>
      <c r="I462">
        <v>2</v>
      </c>
      <c r="J462" s="2">
        <v>500</v>
      </c>
      <c r="K462" s="3">
        <v>1000</v>
      </c>
    </row>
    <row r="463" spans="1:11">
      <c r="A463">
        <v>462</v>
      </c>
      <c r="B463" s="1">
        <v>45017</v>
      </c>
      <c r="C463" t="s">
        <v>475</v>
      </c>
      <c r="D463" t="s">
        <v>10</v>
      </c>
      <c r="E463">
        <v>63</v>
      </c>
      <c r="F463" t="str">
        <f t="shared" si="7"/>
        <v>60+</v>
      </c>
      <c r="G463" t="s">
        <v>1038</v>
      </c>
      <c r="H463" t="s">
        <v>16</v>
      </c>
      <c r="I463">
        <v>4</v>
      </c>
      <c r="J463" s="2">
        <v>300</v>
      </c>
      <c r="K463" s="3">
        <v>1200</v>
      </c>
    </row>
    <row r="464" spans="1:11">
      <c r="A464">
        <v>463</v>
      </c>
      <c r="B464" s="1">
        <v>45138</v>
      </c>
      <c r="C464" t="s">
        <v>476</v>
      </c>
      <c r="D464" t="s">
        <v>13</v>
      </c>
      <c r="E464">
        <v>54</v>
      </c>
      <c r="F464" t="str">
        <f t="shared" si="7"/>
        <v>50-60</v>
      </c>
      <c r="G464" t="s">
        <v>1036</v>
      </c>
      <c r="H464" t="s">
        <v>11</v>
      </c>
      <c r="I464">
        <v>3</v>
      </c>
      <c r="J464" s="2">
        <v>500</v>
      </c>
      <c r="K464" s="3">
        <v>1500</v>
      </c>
    </row>
    <row r="465" spans="1:11">
      <c r="A465">
        <v>464</v>
      </c>
      <c r="B465" s="1">
        <v>44939</v>
      </c>
      <c r="C465" t="s">
        <v>477</v>
      </c>
      <c r="D465" t="s">
        <v>10</v>
      </c>
      <c r="E465">
        <v>38</v>
      </c>
      <c r="F465" t="str">
        <f t="shared" si="7"/>
        <v>30-40</v>
      </c>
      <c r="G465" t="s">
        <v>1034</v>
      </c>
      <c r="H465" t="s">
        <v>16</v>
      </c>
      <c r="I465">
        <v>2</v>
      </c>
      <c r="J465" s="2">
        <v>300</v>
      </c>
      <c r="K465" s="3">
        <v>600</v>
      </c>
    </row>
    <row r="466" spans="1:11">
      <c r="A466">
        <v>465</v>
      </c>
      <c r="B466" s="1">
        <v>45018</v>
      </c>
      <c r="C466" t="s">
        <v>478</v>
      </c>
      <c r="D466" t="s">
        <v>13</v>
      </c>
      <c r="E466">
        <v>43</v>
      </c>
      <c r="F466" t="str">
        <f t="shared" si="7"/>
        <v>40-50</v>
      </c>
      <c r="G466" t="s">
        <v>1035</v>
      </c>
      <c r="H466" t="s">
        <v>16</v>
      </c>
      <c r="I466">
        <v>3</v>
      </c>
      <c r="J466" s="2">
        <v>50</v>
      </c>
      <c r="K466" s="3">
        <v>150</v>
      </c>
    </row>
    <row r="467" spans="1:11">
      <c r="A467">
        <v>466</v>
      </c>
      <c r="B467" s="1">
        <v>45097</v>
      </c>
      <c r="C467" t="s">
        <v>479</v>
      </c>
      <c r="D467" t="s">
        <v>10</v>
      </c>
      <c r="E467">
        <v>63</v>
      </c>
      <c r="F467" t="str">
        <f t="shared" si="7"/>
        <v>60+</v>
      </c>
      <c r="G467" t="s">
        <v>1038</v>
      </c>
      <c r="H467" t="s">
        <v>16</v>
      </c>
      <c r="I467">
        <v>4</v>
      </c>
      <c r="J467" s="2">
        <v>25</v>
      </c>
      <c r="K467" s="3">
        <v>100</v>
      </c>
    </row>
    <row r="468" spans="1:11">
      <c r="A468">
        <v>467</v>
      </c>
      <c r="B468" s="1">
        <v>45137</v>
      </c>
      <c r="C468" t="s">
        <v>480</v>
      </c>
      <c r="D468" t="s">
        <v>13</v>
      </c>
      <c r="E468">
        <v>53</v>
      </c>
      <c r="F468" t="str">
        <f t="shared" si="7"/>
        <v>50-60</v>
      </c>
      <c r="G468" t="s">
        <v>1036</v>
      </c>
      <c r="H468" t="s">
        <v>16</v>
      </c>
      <c r="I468">
        <v>3</v>
      </c>
      <c r="J468" s="2">
        <v>50</v>
      </c>
      <c r="K468" s="3">
        <v>150</v>
      </c>
    </row>
    <row r="469" spans="1:11">
      <c r="A469">
        <v>468</v>
      </c>
      <c r="B469" s="1">
        <v>45269</v>
      </c>
      <c r="C469" t="s">
        <v>481</v>
      </c>
      <c r="D469" t="s">
        <v>10</v>
      </c>
      <c r="E469">
        <v>40</v>
      </c>
      <c r="F469" t="str">
        <f t="shared" si="7"/>
        <v>30-40</v>
      </c>
      <c r="G469" t="s">
        <v>1034</v>
      </c>
      <c r="H469" t="s">
        <v>16</v>
      </c>
      <c r="I469">
        <v>1</v>
      </c>
      <c r="J469" s="2">
        <v>25</v>
      </c>
      <c r="K469" s="3">
        <v>25</v>
      </c>
    </row>
    <row r="470" spans="1:11">
      <c r="A470">
        <v>469</v>
      </c>
      <c r="B470" s="1">
        <v>45054</v>
      </c>
      <c r="C470" t="s">
        <v>482</v>
      </c>
      <c r="D470" t="s">
        <v>10</v>
      </c>
      <c r="E470">
        <v>18</v>
      </c>
      <c r="F470" t="str">
        <f t="shared" si="7"/>
        <v>10-20</v>
      </c>
      <c r="G470" t="s">
        <v>1027</v>
      </c>
      <c r="H470" t="s">
        <v>11</v>
      </c>
      <c r="I470">
        <v>3</v>
      </c>
      <c r="J470" s="2">
        <v>25</v>
      </c>
      <c r="K470" s="3">
        <v>75</v>
      </c>
    </row>
    <row r="471" spans="1:11">
      <c r="A471">
        <v>470</v>
      </c>
      <c r="B471" s="1">
        <v>45063</v>
      </c>
      <c r="C471" t="s">
        <v>483</v>
      </c>
      <c r="D471" t="s">
        <v>13</v>
      </c>
      <c r="E471">
        <v>57</v>
      </c>
      <c r="F471" t="str">
        <f t="shared" si="7"/>
        <v>50-60</v>
      </c>
      <c r="G471" t="s">
        <v>1036</v>
      </c>
      <c r="H471" t="s">
        <v>14</v>
      </c>
      <c r="I471">
        <v>2</v>
      </c>
      <c r="J471" s="2">
        <v>500</v>
      </c>
      <c r="K471" s="3">
        <v>1000</v>
      </c>
    </row>
    <row r="472" spans="1:11">
      <c r="A472">
        <v>471</v>
      </c>
      <c r="B472" s="1">
        <v>45008</v>
      </c>
      <c r="C472" t="s">
        <v>484</v>
      </c>
      <c r="D472" t="s">
        <v>10</v>
      </c>
      <c r="E472">
        <v>32</v>
      </c>
      <c r="F472" t="str">
        <f t="shared" si="7"/>
        <v>30-40</v>
      </c>
      <c r="G472" t="s">
        <v>1034</v>
      </c>
      <c r="H472" t="s">
        <v>14</v>
      </c>
      <c r="I472">
        <v>3</v>
      </c>
      <c r="J472" s="2">
        <v>50</v>
      </c>
      <c r="K472" s="3">
        <v>150</v>
      </c>
    </row>
    <row r="473" spans="1:11">
      <c r="A473">
        <v>472</v>
      </c>
      <c r="B473" s="1">
        <v>45286</v>
      </c>
      <c r="C473" t="s">
        <v>485</v>
      </c>
      <c r="D473" t="s">
        <v>13</v>
      </c>
      <c r="E473">
        <v>38</v>
      </c>
      <c r="F473" t="str">
        <f t="shared" si="7"/>
        <v>30-40</v>
      </c>
      <c r="G473" t="s">
        <v>1034</v>
      </c>
      <c r="H473" t="s">
        <v>11</v>
      </c>
      <c r="I473">
        <v>3</v>
      </c>
      <c r="J473" s="2">
        <v>300</v>
      </c>
      <c r="K473" s="3">
        <v>900</v>
      </c>
    </row>
    <row r="474" spans="1:11">
      <c r="A474">
        <v>473</v>
      </c>
      <c r="B474" s="1">
        <v>44982</v>
      </c>
      <c r="C474" t="s">
        <v>486</v>
      </c>
      <c r="D474" t="s">
        <v>10</v>
      </c>
      <c r="E474">
        <v>64</v>
      </c>
      <c r="F474" t="str">
        <f t="shared" si="7"/>
        <v>60+</v>
      </c>
      <c r="G474" t="s">
        <v>1038</v>
      </c>
      <c r="H474" t="s">
        <v>11</v>
      </c>
      <c r="I474">
        <v>1</v>
      </c>
      <c r="J474" s="2">
        <v>50</v>
      </c>
      <c r="K474" s="3">
        <v>50</v>
      </c>
    </row>
    <row r="475" spans="1:11">
      <c r="A475">
        <v>474</v>
      </c>
      <c r="B475" s="1">
        <v>45122</v>
      </c>
      <c r="C475" t="s">
        <v>487</v>
      </c>
      <c r="D475" t="s">
        <v>13</v>
      </c>
      <c r="E475">
        <v>26</v>
      </c>
      <c r="F475" t="str">
        <f t="shared" si="7"/>
        <v>20-30</v>
      </c>
      <c r="G475" t="s">
        <v>1033</v>
      </c>
      <c r="H475" t="s">
        <v>14</v>
      </c>
      <c r="I475">
        <v>3</v>
      </c>
      <c r="J475" s="2">
        <v>500</v>
      </c>
      <c r="K475" s="3">
        <v>1500</v>
      </c>
    </row>
    <row r="476" spans="1:11">
      <c r="A476">
        <v>475</v>
      </c>
      <c r="B476" s="1">
        <v>44946</v>
      </c>
      <c r="C476" t="s">
        <v>488</v>
      </c>
      <c r="D476" t="s">
        <v>10</v>
      </c>
      <c r="E476">
        <v>26</v>
      </c>
      <c r="F476" t="str">
        <f t="shared" si="7"/>
        <v>20-30</v>
      </c>
      <c r="G476" t="s">
        <v>1033</v>
      </c>
      <c r="H476" t="s">
        <v>14</v>
      </c>
      <c r="I476">
        <v>3</v>
      </c>
      <c r="J476" s="2">
        <v>25</v>
      </c>
      <c r="K476" s="3">
        <v>75</v>
      </c>
    </row>
    <row r="477" spans="1:11">
      <c r="A477">
        <v>476</v>
      </c>
      <c r="B477" s="1">
        <v>45167</v>
      </c>
      <c r="C477" t="s">
        <v>489</v>
      </c>
      <c r="D477" t="s">
        <v>13</v>
      </c>
      <c r="E477">
        <v>27</v>
      </c>
      <c r="F477" t="str">
        <f t="shared" si="7"/>
        <v>20-30</v>
      </c>
      <c r="G477" t="s">
        <v>1033</v>
      </c>
      <c r="H477" t="s">
        <v>14</v>
      </c>
      <c r="I477">
        <v>4</v>
      </c>
      <c r="J477" s="2">
        <v>500</v>
      </c>
      <c r="K477" s="3">
        <v>2000</v>
      </c>
    </row>
    <row r="478" spans="1:11">
      <c r="A478">
        <v>477</v>
      </c>
      <c r="B478" s="1">
        <v>45040</v>
      </c>
      <c r="C478" t="s">
        <v>490</v>
      </c>
      <c r="D478" t="s">
        <v>10</v>
      </c>
      <c r="E478">
        <v>43</v>
      </c>
      <c r="F478" t="str">
        <f t="shared" si="7"/>
        <v>40-50</v>
      </c>
      <c r="G478" t="s">
        <v>1035</v>
      </c>
      <c r="H478" t="s">
        <v>14</v>
      </c>
      <c r="I478">
        <v>4</v>
      </c>
      <c r="J478" s="2">
        <v>30</v>
      </c>
      <c r="K478" s="3">
        <v>120</v>
      </c>
    </row>
    <row r="479" spans="1:11">
      <c r="A479">
        <v>478</v>
      </c>
      <c r="B479" s="1">
        <v>45029</v>
      </c>
      <c r="C479" t="s">
        <v>491</v>
      </c>
      <c r="D479" t="s">
        <v>13</v>
      </c>
      <c r="E479">
        <v>58</v>
      </c>
      <c r="F479" t="str">
        <f t="shared" si="7"/>
        <v>50-60</v>
      </c>
      <c r="G479" t="s">
        <v>1036</v>
      </c>
      <c r="H479" t="s">
        <v>14</v>
      </c>
      <c r="I479">
        <v>2</v>
      </c>
      <c r="J479" s="2">
        <v>30</v>
      </c>
      <c r="K479" s="3">
        <v>60</v>
      </c>
    </row>
    <row r="480" spans="1:11">
      <c r="A480">
        <v>479</v>
      </c>
      <c r="B480" s="1">
        <v>45162</v>
      </c>
      <c r="C480" t="s">
        <v>492</v>
      </c>
      <c r="D480" t="s">
        <v>10</v>
      </c>
      <c r="E480">
        <v>52</v>
      </c>
      <c r="F480" t="str">
        <f t="shared" si="7"/>
        <v>50-60</v>
      </c>
      <c r="G480" t="s">
        <v>1036</v>
      </c>
      <c r="H480" t="s">
        <v>16</v>
      </c>
      <c r="I480">
        <v>4</v>
      </c>
      <c r="J480" s="2">
        <v>300</v>
      </c>
      <c r="K480" s="3">
        <v>1200</v>
      </c>
    </row>
    <row r="481" spans="1:11">
      <c r="A481">
        <v>480</v>
      </c>
      <c r="B481" s="1">
        <v>45106</v>
      </c>
      <c r="C481" t="s">
        <v>493</v>
      </c>
      <c r="D481" t="s">
        <v>13</v>
      </c>
      <c r="E481">
        <v>42</v>
      </c>
      <c r="F481" t="str">
        <f t="shared" si="7"/>
        <v>40-50</v>
      </c>
      <c r="G481" t="s">
        <v>1035</v>
      </c>
      <c r="H481" t="s">
        <v>11</v>
      </c>
      <c r="I481">
        <v>4</v>
      </c>
      <c r="J481" s="2">
        <v>500</v>
      </c>
      <c r="K481" s="3">
        <v>2000</v>
      </c>
    </row>
    <row r="482" spans="1:11">
      <c r="A482">
        <v>481</v>
      </c>
      <c r="B482" s="1">
        <v>45083</v>
      </c>
      <c r="C482" t="s">
        <v>494</v>
      </c>
      <c r="D482" t="s">
        <v>13</v>
      </c>
      <c r="E482">
        <v>43</v>
      </c>
      <c r="F482" t="str">
        <f t="shared" si="7"/>
        <v>40-50</v>
      </c>
      <c r="G482" t="s">
        <v>1035</v>
      </c>
      <c r="H482" t="s">
        <v>16</v>
      </c>
      <c r="I482">
        <v>4</v>
      </c>
      <c r="J482" s="2">
        <v>300</v>
      </c>
      <c r="K482" s="3">
        <v>1200</v>
      </c>
    </row>
    <row r="483" spans="1:11">
      <c r="A483">
        <v>482</v>
      </c>
      <c r="B483" s="1">
        <v>45043</v>
      </c>
      <c r="C483" t="s">
        <v>495</v>
      </c>
      <c r="D483" t="s">
        <v>13</v>
      </c>
      <c r="E483">
        <v>28</v>
      </c>
      <c r="F483" t="str">
        <f t="shared" si="7"/>
        <v>20-30</v>
      </c>
      <c r="G483" t="s">
        <v>1033</v>
      </c>
      <c r="H483" t="s">
        <v>14</v>
      </c>
      <c r="I483">
        <v>4</v>
      </c>
      <c r="J483" s="2">
        <v>300</v>
      </c>
      <c r="K483" s="3">
        <v>1200</v>
      </c>
    </row>
    <row r="484" spans="1:11">
      <c r="A484">
        <v>483</v>
      </c>
      <c r="B484" s="1">
        <v>45041</v>
      </c>
      <c r="C484" t="s">
        <v>496</v>
      </c>
      <c r="D484" t="s">
        <v>10</v>
      </c>
      <c r="E484">
        <v>55</v>
      </c>
      <c r="F484" t="str">
        <f t="shared" si="7"/>
        <v>50-60</v>
      </c>
      <c r="G484" t="s">
        <v>1036</v>
      </c>
      <c r="H484" t="s">
        <v>14</v>
      </c>
      <c r="I484">
        <v>1</v>
      </c>
      <c r="J484" s="2">
        <v>30</v>
      </c>
      <c r="K484" s="3">
        <v>30</v>
      </c>
    </row>
    <row r="485" spans="1:11">
      <c r="A485">
        <v>484</v>
      </c>
      <c r="B485" s="1">
        <v>44939</v>
      </c>
      <c r="C485" t="s">
        <v>497</v>
      </c>
      <c r="D485" t="s">
        <v>13</v>
      </c>
      <c r="E485">
        <v>19</v>
      </c>
      <c r="F485" t="str">
        <f t="shared" si="7"/>
        <v>10-20</v>
      </c>
      <c r="G485" t="s">
        <v>1027</v>
      </c>
      <c r="H485" t="s">
        <v>14</v>
      </c>
      <c r="I485">
        <v>4</v>
      </c>
      <c r="J485" s="2">
        <v>300</v>
      </c>
      <c r="K485" s="3">
        <v>1200</v>
      </c>
    </row>
    <row r="486" spans="1:11">
      <c r="A486">
        <v>485</v>
      </c>
      <c r="B486" s="1">
        <v>45264</v>
      </c>
      <c r="C486" t="s">
        <v>498</v>
      </c>
      <c r="D486" t="s">
        <v>10</v>
      </c>
      <c r="E486">
        <v>24</v>
      </c>
      <c r="F486" t="str">
        <f t="shared" si="7"/>
        <v>20-30</v>
      </c>
      <c r="G486" t="s">
        <v>1033</v>
      </c>
      <c r="H486" t="s">
        <v>16</v>
      </c>
      <c r="I486">
        <v>1</v>
      </c>
      <c r="J486" s="2">
        <v>30</v>
      </c>
      <c r="K486" s="3">
        <v>30</v>
      </c>
    </row>
    <row r="487" spans="1:11">
      <c r="A487">
        <v>486</v>
      </c>
      <c r="B487" s="1">
        <v>45025</v>
      </c>
      <c r="C487" t="s">
        <v>499</v>
      </c>
      <c r="D487" t="s">
        <v>13</v>
      </c>
      <c r="E487">
        <v>35</v>
      </c>
      <c r="F487" t="str">
        <f t="shared" si="7"/>
        <v>30-40</v>
      </c>
      <c r="G487" t="s">
        <v>1034</v>
      </c>
      <c r="H487" t="s">
        <v>16</v>
      </c>
      <c r="I487">
        <v>1</v>
      </c>
      <c r="J487" s="2">
        <v>25</v>
      </c>
      <c r="K487" s="3">
        <v>25</v>
      </c>
    </row>
    <row r="488" spans="1:11">
      <c r="A488">
        <v>487</v>
      </c>
      <c r="B488" s="1">
        <v>45131</v>
      </c>
      <c r="C488" t="s">
        <v>500</v>
      </c>
      <c r="D488" t="s">
        <v>10</v>
      </c>
      <c r="E488">
        <v>44</v>
      </c>
      <c r="F488" t="str">
        <f t="shared" si="7"/>
        <v>40-50</v>
      </c>
      <c r="G488" t="s">
        <v>1035</v>
      </c>
      <c r="H488" t="s">
        <v>14</v>
      </c>
      <c r="I488">
        <v>4</v>
      </c>
      <c r="J488" s="2">
        <v>500</v>
      </c>
      <c r="K488" s="3">
        <v>2000</v>
      </c>
    </row>
    <row r="489" spans="1:11">
      <c r="A489">
        <v>488</v>
      </c>
      <c r="B489" s="1">
        <v>45095</v>
      </c>
      <c r="C489" t="s">
        <v>501</v>
      </c>
      <c r="D489" t="s">
        <v>13</v>
      </c>
      <c r="E489">
        <v>51</v>
      </c>
      <c r="F489" t="str">
        <f t="shared" si="7"/>
        <v>50-60</v>
      </c>
      <c r="G489" t="s">
        <v>1036</v>
      </c>
      <c r="H489" t="s">
        <v>16</v>
      </c>
      <c r="I489">
        <v>3</v>
      </c>
      <c r="J489" s="2">
        <v>300</v>
      </c>
      <c r="K489" s="3">
        <v>900</v>
      </c>
    </row>
    <row r="490" spans="1:11">
      <c r="A490">
        <v>489</v>
      </c>
      <c r="B490" s="1">
        <v>45069</v>
      </c>
      <c r="C490" t="s">
        <v>502</v>
      </c>
      <c r="D490" t="s">
        <v>10</v>
      </c>
      <c r="E490">
        <v>44</v>
      </c>
      <c r="F490" t="str">
        <f t="shared" si="7"/>
        <v>40-50</v>
      </c>
      <c r="G490" t="s">
        <v>1035</v>
      </c>
      <c r="H490" t="s">
        <v>16</v>
      </c>
      <c r="I490">
        <v>1</v>
      </c>
      <c r="J490" s="2">
        <v>30</v>
      </c>
      <c r="K490" s="3">
        <v>30</v>
      </c>
    </row>
    <row r="491" spans="1:11">
      <c r="A491">
        <v>490</v>
      </c>
      <c r="B491" s="1">
        <v>44962</v>
      </c>
      <c r="C491" t="s">
        <v>503</v>
      </c>
      <c r="D491" t="s">
        <v>10</v>
      </c>
      <c r="E491">
        <v>34</v>
      </c>
      <c r="F491" t="str">
        <f t="shared" si="7"/>
        <v>30-40</v>
      </c>
      <c r="G491" t="s">
        <v>1034</v>
      </c>
      <c r="H491" t="s">
        <v>14</v>
      </c>
      <c r="I491">
        <v>3</v>
      </c>
      <c r="J491" s="2">
        <v>50</v>
      </c>
      <c r="K491" s="3">
        <v>150</v>
      </c>
    </row>
    <row r="492" spans="1:11">
      <c r="A492">
        <v>491</v>
      </c>
      <c r="B492" s="1">
        <v>45069</v>
      </c>
      <c r="C492" t="s">
        <v>504</v>
      </c>
      <c r="D492" t="s">
        <v>13</v>
      </c>
      <c r="E492">
        <v>60</v>
      </c>
      <c r="F492" t="str">
        <f t="shared" si="7"/>
        <v>50-60</v>
      </c>
      <c r="G492" t="s">
        <v>1036</v>
      </c>
      <c r="H492" t="s">
        <v>16</v>
      </c>
      <c r="I492">
        <v>3</v>
      </c>
      <c r="J492" s="2">
        <v>300</v>
      </c>
      <c r="K492" s="3">
        <v>900</v>
      </c>
    </row>
    <row r="493" spans="1:11">
      <c r="A493">
        <v>492</v>
      </c>
      <c r="B493" s="1">
        <v>45106</v>
      </c>
      <c r="C493" t="s">
        <v>505</v>
      </c>
      <c r="D493" t="s">
        <v>10</v>
      </c>
      <c r="E493">
        <v>61</v>
      </c>
      <c r="F493" t="str">
        <f t="shared" si="7"/>
        <v>60+</v>
      </c>
      <c r="G493" t="s">
        <v>1038</v>
      </c>
      <c r="H493" t="s">
        <v>11</v>
      </c>
      <c r="I493">
        <v>4</v>
      </c>
      <c r="J493" s="2">
        <v>25</v>
      </c>
      <c r="K493" s="3">
        <v>100</v>
      </c>
    </row>
    <row r="494" spans="1:11">
      <c r="A494">
        <v>493</v>
      </c>
      <c r="B494" s="1">
        <v>45255</v>
      </c>
      <c r="C494" t="s">
        <v>506</v>
      </c>
      <c r="D494" t="s">
        <v>10</v>
      </c>
      <c r="E494">
        <v>41</v>
      </c>
      <c r="F494" t="str">
        <f t="shared" si="7"/>
        <v>40-50</v>
      </c>
      <c r="G494" t="s">
        <v>1035</v>
      </c>
      <c r="H494" t="s">
        <v>11</v>
      </c>
      <c r="I494">
        <v>2</v>
      </c>
      <c r="J494" s="2">
        <v>25</v>
      </c>
      <c r="K494" s="3">
        <v>50</v>
      </c>
    </row>
    <row r="495" spans="1:11">
      <c r="A495">
        <v>494</v>
      </c>
      <c r="B495" s="1">
        <v>45187</v>
      </c>
      <c r="C495" t="s">
        <v>507</v>
      </c>
      <c r="D495" t="s">
        <v>13</v>
      </c>
      <c r="E495">
        <v>42</v>
      </c>
      <c r="F495" t="str">
        <f t="shared" si="7"/>
        <v>40-50</v>
      </c>
      <c r="G495" t="s">
        <v>1035</v>
      </c>
      <c r="H495" t="s">
        <v>11</v>
      </c>
      <c r="I495">
        <v>4</v>
      </c>
      <c r="J495" s="2">
        <v>50</v>
      </c>
      <c r="K495" s="3">
        <v>200</v>
      </c>
    </row>
    <row r="496" spans="1:11">
      <c r="A496">
        <v>495</v>
      </c>
      <c r="B496" s="1">
        <v>45131</v>
      </c>
      <c r="C496" t="s">
        <v>508</v>
      </c>
      <c r="D496" t="s">
        <v>10</v>
      </c>
      <c r="E496">
        <v>24</v>
      </c>
      <c r="F496" t="str">
        <f t="shared" si="7"/>
        <v>20-30</v>
      </c>
      <c r="G496" t="s">
        <v>1033</v>
      </c>
      <c r="H496" t="s">
        <v>11</v>
      </c>
      <c r="I496">
        <v>2</v>
      </c>
      <c r="J496" s="2">
        <v>30</v>
      </c>
      <c r="K496" s="3">
        <v>60</v>
      </c>
    </row>
    <row r="497" spans="1:11">
      <c r="A497">
        <v>496</v>
      </c>
      <c r="B497" s="1">
        <v>45274</v>
      </c>
      <c r="C497" t="s">
        <v>509</v>
      </c>
      <c r="D497" t="s">
        <v>10</v>
      </c>
      <c r="E497">
        <v>23</v>
      </c>
      <c r="F497" t="str">
        <f t="shared" si="7"/>
        <v>20-30</v>
      </c>
      <c r="G497" t="s">
        <v>1033</v>
      </c>
      <c r="H497" t="s">
        <v>14</v>
      </c>
      <c r="I497">
        <v>2</v>
      </c>
      <c r="J497" s="2">
        <v>300</v>
      </c>
      <c r="K497" s="3">
        <v>600</v>
      </c>
    </row>
    <row r="498" spans="1:11">
      <c r="A498">
        <v>497</v>
      </c>
      <c r="B498" s="1">
        <v>45201</v>
      </c>
      <c r="C498" t="s">
        <v>510</v>
      </c>
      <c r="D498" t="s">
        <v>10</v>
      </c>
      <c r="E498">
        <v>41</v>
      </c>
      <c r="F498" t="str">
        <f t="shared" si="7"/>
        <v>40-50</v>
      </c>
      <c r="G498" t="s">
        <v>1035</v>
      </c>
      <c r="H498" t="s">
        <v>14</v>
      </c>
      <c r="I498">
        <v>4</v>
      </c>
      <c r="J498" s="2">
        <v>30</v>
      </c>
      <c r="K498" s="3">
        <v>120</v>
      </c>
    </row>
    <row r="499" spans="1:11">
      <c r="A499">
        <v>498</v>
      </c>
      <c r="B499" s="1">
        <v>45096</v>
      </c>
      <c r="C499" t="s">
        <v>511</v>
      </c>
      <c r="D499" t="s">
        <v>13</v>
      </c>
      <c r="E499">
        <v>50</v>
      </c>
      <c r="F499" t="str">
        <f t="shared" si="7"/>
        <v>40-50</v>
      </c>
      <c r="G499" t="s">
        <v>1035</v>
      </c>
      <c r="H499" t="s">
        <v>14</v>
      </c>
      <c r="I499">
        <v>4</v>
      </c>
      <c r="J499" s="2">
        <v>25</v>
      </c>
      <c r="K499" s="3">
        <v>100</v>
      </c>
    </row>
    <row r="500" spans="1:11">
      <c r="A500">
        <v>499</v>
      </c>
      <c r="B500" s="1">
        <v>44941</v>
      </c>
      <c r="C500" t="s">
        <v>512</v>
      </c>
      <c r="D500" t="s">
        <v>10</v>
      </c>
      <c r="E500">
        <v>46</v>
      </c>
      <c r="F500" t="str">
        <f t="shared" si="7"/>
        <v>40-50</v>
      </c>
      <c r="G500" t="s">
        <v>1035</v>
      </c>
      <c r="H500" t="s">
        <v>11</v>
      </c>
      <c r="I500">
        <v>2</v>
      </c>
      <c r="J500" s="2">
        <v>30</v>
      </c>
      <c r="K500" s="3">
        <v>60</v>
      </c>
    </row>
    <row r="501" spans="1:11">
      <c r="A501">
        <v>500</v>
      </c>
      <c r="B501" s="1">
        <v>44986</v>
      </c>
      <c r="C501" t="s">
        <v>513</v>
      </c>
      <c r="D501" t="s">
        <v>13</v>
      </c>
      <c r="E501">
        <v>60</v>
      </c>
      <c r="F501" t="str">
        <f t="shared" si="7"/>
        <v>50-60</v>
      </c>
      <c r="G501" t="s">
        <v>1036</v>
      </c>
      <c r="H501" t="s">
        <v>11</v>
      </c>
      <c r="I501">
        <v>4</v>
      </c>
      <c r="J501" s="2">
        <v>25</v>
      </c>
      <c r="K501" s="3">
        <v>100</v>
      </c>
    </row>
    <row r="502" spans="1:11">
      <c r="A502">
        <v>501</v>
      </c>
      <c r="B502" s="1">
        <v>45060</v>
      </c>
      <c r="C502" t="s">
        <v>514</v>
      </c>
      <c r="D502" t="s">
        <v>10</v>
      </c>
      <c r="E502">
        <v>39</v>
      </c>
      <c r="F502" t="str">
        <f t="shared" si="7"/>
        <v>30-40</v>
      </c>
      <c r="G502" t="s">
        <v>1034</v>
      </c>
      <c r="H502" t="s">
        <v>16</v>
      </c>
      <c r="I502">
        <v>2</v>
      </c>
      <c r="J502" s="2">
        <v>30</v>
      </c>
      <c r="K502" s="3">
        <v>60</v>
      </c>
    </row>
    <row r="503" spans="1:11">
      <c r="A503">
        <v>502</v>
      </c>
      <c r="B503" s="1">
        <v>45018</v>
      </c>
      <c r="C503" t="s">
        <v>515</v>
      </c>
      <c r="D503" t="s">
        <v>10</v>
      </c>
      <c r="E503">
        <v>43</v>
      </c>
      <c r="F503" t="str">
        <f t="shared" si="7"/>
        <v>40-50</v>
      </c>
      <c r="G503" t="s">
        <v>1035</v>
      </c>
      <c r="H503" t="s">
        <v>16</v>
      </c>
      <c r="I503">
        <v>3</v>
      </c>
      <c r="J503" s="2">
        <v>50</v>
      </c>
      <c r="K503" s="3">
        <v>150</v>
      </c>
    </row>
    <row r="504" spans="1:11">
      <c r="A504">
        <v>503</v>
      </c>
      <c r="B504" s="1">
        <v>45224</v>
      </c>
      <c r="C504" t="s">
        <v>516</v>
      </c>
      <c r="D504" t="s">
        <v>10</v>
      </c>
      <c r="E504">
        <v>45</v>
      </c>
      <c r="F504" t="str">
        <f t="shared" si="7"/>
        <v>40-50</v>
      </c>
      <c r="G504" t="s">
        <v>1035</v>
      </c>
      <c r="H504" t="s">
        <v>11</v>
      </c>
      <c r="I504">
        <v>4</v>
      </c>
      <c r="J504" s="2">
        <v>500</v>
      </c>
      <c r="K504" s="3">
        <v>2000</v>
      </c>
    </row>
    <row r="505" spans="1:11">
      <c r="A505">
        <v>504</v>
      </c>
      <c r="B505" s="1">
        <v>45062</v>
      </c>
      <c r="C505" t="s">
        <v>517</v>
      </c>
      <c r="D505" t="s">
        <v>13</v>
      </c>
      <c r="E505">
        <v>38</v>
      </c>
      <c r="F505" t="str">
        <f t="shared" si="7"/>
        <v>30-40</v>
      </c>
      <c r="G505" t="s">
        <v>1034</v>
      </c>
      <c r="H505" t="s">
        <v>11</v>
      </c>
      <c r="I505">
        <v>3</v>
      </c>
      <c r="J505" s="2">
        <v>50</v>
      </c>
      <c r="K505" s="3">
        <v>150</v>
      </c>
    </row>
    <row r="506" spans="1:11">
      <c r="A506">
        <v>505</v>
      </c>
      <c r="B506" s="1">
        <v>44946</v>
      </c>
      <c r="C506" t="s">
        <v>518</v>
      </c>
      <c r="D506" t="s">
        <v>10</v>
      </c>
      <c r="E506">
        <v>24</v>
      </c>
      <c r="F506" t="str">
        <f t="shared" si="7"/>
        <v>20-30</v>
      </c>
      <c r="G506" t="s">
        <v>1033</v>
      </c>
      <c r="H506" t="s">
        <v>11</v>
      </c>
      <c r="I506">
        <v>1</v>
      </c>
      <c r="J506" s="2">
        <v>50</v>
      </c>
      <c r="K506" s="3">
        <v>50</v>
      </c>
    </row>
    <row r="507" spans="1:11">
      <c r="A507">
        <v>506</v>
      </c>
      <c r="B507" s="1">
        <v>44982</v>
      </c>
      <c r="C507" t="s">
        <v>519</v>
      </c>
      <c r="D507" t="s">
        <v>10</v>
      </c>
      <c r="E507">
        <v>34</v>
      </c>
      <c r="F507" t="str">
        <f t="shared" si="7"/>
        <v>30-40</v>
      </c>
      <c r="G507" t="s">
        <v>1034</v>
      </c>
      <c r="H507" t="s">
        <v>11</v>
      </c>
      <c r="I507">
        <v>3</v>
      </c>
      <c r="J507" s="2">
        <v>500</v>
      </c>
      <c r="K507" s="3">
        <v>1500</v>
      </c>
    </row>
    <row r="508" spans="1:11">
      <c r="A508">
        <v>507</v>
      </c>
      <c r="B508" s="1">
        <v>45232</v>
      </c>
      <c r="C508" t="s">
        <v>520</v>
      </c>
      <c r="D508" t="s">
        <v>13</v>
      </c>
      <c r="E508">
        <v>37</v>
      </c>
      <c r="F508" t="str">
        <f t="shared" si="7"/>
        <v>30-40</v>
      </c>
      <c r="G508" t="s">
        <v>1034</v>
      </c>
      <c r="H508" t="s">
        <v>16</v>
      </c>
      <c r="I508">
        <v>3</v>
      </c>
      <c r="J508" s="2">
        <v>500</v>
      </c>
      <c r="K508" s="3">
        <v>1500</v>
      </c>
    </row>
    <row r="509" spans="1:11">
      <c r="A509">
        <v>508</v>
      </c>
      <c r="B509" s="1">
        <v>45149</v>
      </c>
      <c r="C509" t="s">
        <v>521</v>
      </c>
      <c r="D509" t="s">
        <v>10</v>
      </c>
      <c r="E509">
        <v>58</v>
      </c>
      <c r="F509" t="str">
        <f t="shared" si="7"/>
        <v>50-60</v>
      </c>
      <c r="G509" t="s">
        <v>1036</v>
      </c>
      <c r="H509" t="s">
        <v>11</v>
      </c>
      <c r="I509">
        <v>2</v>
      </c>
      <c r="J509" s="2">
        <v>300</v>
      </c>
      <c r="K509" s="3">
        <v>600</v>
      </c>
    </row>
    <row r="510" spans="1:11">
      <c r="A510">
        <v>509</v>
      </c>
      <c r="B510" s="1">
        <v>45103</v>
      </c>
      <c r="C510" t="s">
        <v>522</v>
      </c>
      <c r="D510" t="s">
        <v>13</v>
      </c>
      <c r="E510">
        <v>37</v>
      </c>
      <c r="F510" t="str">
        <f t="shared" si="7"/>
        <v>30-40</v>
      </c>
      <c r="G510" t="s">
        <v>1034</v>
      </c>
      <c r="H510" t="s">
        <v>16</v>
      </c>
      <c r="I510">
        <v>3</v>
      </c>
      <c r="J510" s="2">
        <v>300</v>
      </c>
      <c r="K510" s="3">
        <v>900</v>
      </c>
    </row>
    <row r="511" spans="1:11">
      <c r="A511">
        <v>510</v>
      </c>
      <c r="B511" s="1">
        <v>45087</v>
      </c>
      <c r="C511" t="s">
        <v>523</v>
      </c>
      <c r="D511" t="s">
        <v>13</v>
      </c>
      <c r="E511">
        <v>39</v>
      </c>
      <c r="F511" t="str">
        <f t="shared" si="7"/>
        <v>30-40</v>
      </c>
      <c r="G511" t="s">
        <v>1034</v>
      </c>
      <c r="H511" t="s">
        <v>11</v>
      </c>
      <c r="I511">
        <v>4</v>
      </c>
      <c r="J511" s="2">
        <v>50</v>
      </c>
      <c r="K511" s="3">
        <v>200</v>
      </c>
    </row>
    <row r="512" spans="1:11">
      <c r="A512">
        <v>511</v>
      </c>
      <c r="B512" s="1">
        <v>45150</v>
      </c>
      <c r="C512" t="s">
        <v>524</v>
      </c>
      <c r="D512" t="s">
        <v>10</v>
      </c>
      <c r="E512">
        <v>45</v>
      </c>
      <c r="F512" t="str">
        <f t="shared" si="7"/>
        <v>40-50</v>
      </c>
      <c r="G512" t="s">
        <v>1035</v>
      </c>
      <c r="H512" t="s">
        <v>11</v>
      </c>
      <c r="I512">
        <v>2</v>
      </c>
      <c r="J512" s="2">
        <v>50</v>
      </c>
      <c r="K512" s="3">
        <v>100</v>
      </c>
    </row>
    <row r="513" spans="1:11">
      <c r="A513">
        <v>512</v>
      </c>
      <c r="B513" s="1">
        <v>45237</v>
      </c>
      <c r="C513" t="s">
        <v>525</v>
      </c>
      <c r="D513" t="s">
        <v>13</v>
      </c>
      <c r="E513">
        <v>57</v>
      </c>
      <c r="F513" t="str">
        <f t="shared" si="7"/>
        <v>50-60</v>
      </c>
      <c r="G513" t="s">
        <v>1036</v>
      </c>
      <c r="H513" t="s">
        <v>11</v>
      </c>
      <c r="I513">
        <v>1</v>
      </c>
      <c r="J513" s="2">
        <v>25</v>
      </c>
      <c r="K513" s="3">
        <v>25</v>
      </c>
    </row>
    <row r="514" spans="1:11">
      <c r="A514">
        <v>513</v>
      </c>
      <c r="B514" s="1">
        <v>45188</v>
      </c>
      <c r="C514" t="s">
        <v>526</v>
      </c>
      <c r="D514" t="s">
        <v>10</v>
      </c>
      <c r="E514">
        <v>24</v>
      </c>
      <c r="F514" t="str">
        <f t="shared" ref="F514:F577" si="8">IF(E514&lt;=20,"10-20",
IF(E514&lt;=30,"20-30",
IF(E514&lt;=40,"30-40",
IF(E514&lt;=50,"40-50",IF(E514&lt;=60,"50-60",IF(E514&lt;=70,"60+",))))))</f>
        <v>20-30</v>
      </c>
      <c r="G514" t="s">
        <v>1033</v>
      </c>
      <c r="H514" t="s">
        <v>16</v>
      </c>
      <c r="I514">
        <v>4</v>
      </c>
      <c r="J514" s="2">
        <v>25</v>
      </c>
      <c r="K514" s="3">
        <v>100</v>
      </c>
    </row>
    <row r="515" spans="1:11">
      <c r="A515">
        <v>514</v>
      </c>
      <c r="B515" s="1">
        <v>44986</v>
      </c>
      <c r="C515" t="s">
        <v>527</v>
      </c>
      <c r="D515" t="s">
        <v>13</v>
      </c>
      <c r="E515">
        <v>18</v>
      </c>
      <c r="F515" t="str">
        <f t="shared" si="8"/>
        <v>10-20</v>
      </c>
      <c r="G515" t="s">
        <v>1027</v>
      </c>
      <c r="H515" t="s">
        <v>16</v>
      </c>
      <c r="I515">
        <v>1</v>
      </c>
      <c r="J515" s="2">
        <v>300</v>
      </c>
      <c r="K515" s="3">
        <v>300</v>
      </c>
    </row>
    <row r="516" spans="1:11">
      <c r="A516">
        <v>515</v>
      </c>
      <c r="B516" s="1">
        <v>45124</v>
      </c>
      <c r="C516" t="s">
        <v>528</v>
      </c>
      <c r="D516" t="s">
        <v>13</v>
      </c>
      <c r="E516">
        <v>49</v>
      </c>
      <c r="F516" t="str">
        <f t="shared" si="8"/>
        <v>40-50</v>
      </c>
      <c r="G516" t="s">
        <v>1035</v>
      </c>
      <c r="H516" t="s">
        <v>14</v>
      </c>
      <c r="I516">
        <v>3</v>
      </c>
      <c r="J516" s="2">
        <v>300</v>
      </c>
      <c r="K516" s="3">
        <v>900</v>
      </c>
    </row>
    <row r="517" spans="1:11">
      <c r="A517">
        <v>516</v>
      </c>
      <c r="B517" s="1">
        <v>45222</v>
      </c>
      <c r="C517" t="s">
        <v>529</v>
      </c>
      <c r="D517" t="s">
        <v>10</v>
      </c>
      <c r="E517">
        <v>30</v>
      </c>
      <c r="F517" t="str">
        <f t="shared" si="8"/>
        <v>20-30</v>
      </c>
      <c r="G517" t="s">
        <v>1033</v>
      </c>
      <c r="H517" t="s">
        <v>11</v>
      </c>
      <c r="I517">
        <v>4</v>
      </c>
      <c r="J517" s="2">
        <v>25</v>
      </c>
      <c r="K517" s="3">
        <v>100</v>
      </c>
    </row>
    <row r="518" spans="1:11">
      <c r="A518">
        <v>517</v>
      </c>
      <c r="B518" s="1">
        <v>45024</v>
      </c>
      <c r="C518" t="s">
        <v>530</v>
      </c>
      <c r="D518" t="s">
        <v>13</v>
      </c>
      <c r="E518">
        <v>47</v>
      </c>
      <c r="F518" t="str">
        <f t="shared" si="8"/>
        <v>40-50</v>
      </c>
      <c r="G518" t="s">
        <v>1035</v>
      </c>
      <c r="H518" t="s">
        <v>14</v>
      </c>
      <c r="I518">
        <v>4</v>
      </c>
      <c r="J518" s="2">
        <v>25</v>
      </c>
      <c r="K518" s="3">
        <v>100</v>
      </c>
    </row>
    <row r="519" spans="1:11">
      <c r="A519">
        <v>518</v>
      </c>
      <c r="B519" s="1">
        <v>45057</v>
      </c>
      <c r="C519" t="s">
        <v>531</v>
      </c>
      <c r="D519" t="s">
        <v>13</v>
      </c>
      <c r="E519">
        <v>40</v>
      </c>
      <c r="F519" t="str">
        <f t="shared" si="8"/>
        <v>30-40</v>
      </c>
      <c r="G519" t="s">
        <v>1034</v>
      </c>
      <c r="H519" t="s">
        <v>14</v>
      </c>
      <c r="I519">
        <v>1</v>
      </c>
      <c r="J519" s="2">
        <v>30</v>
      </c>
      <c r="K519" s="3">
        <v>30</v>
      </c>
    </row>
    <row r="520" spans="1:11">
      <c r="A520">
        <v>519</v>
      </c>
      <c r="B520" s="1">
        <v>44949</v>
      </c>
      <c r="C520" t="s">
        <v>532</v>
      </c>
      <c r="D520" t="s">
        <v>13</v>
      </c>
      <c r="E520">
        <v>36</v>
      </c>
      <c r="F520" t="str">
        <f t="shared" si="8"/>
        <v>30-40</v>
      </c>
      <c r="G520" t="s">
        <v>1034</v>
      </c>
      <c r="H520" t="s">
        <v>16</v>
      </c>
      <c r="I520">
        <v>4</v>
      </c>
      <c r="J520" s="2">
        <v>30</v>
      </c>
      <c r="K520" s="3">
        <v>120</v>
      </c>
    </row>
    <row r="521" spans="1:11">
      <c r="A521">
        <v>520</v>
      </c>
      <c r="B521" s="1">
        <v>45289</v>
      </c>
      <c r="C521" t="s">
        <v>533</v>
      </c>
      <c r="D521" t="s">
        <v>13</v>
      </c>
      <c r="E521">
        <v>49</v>
      </c>
      <c r="F521" t="str">
        <f t="shared" si="8"/>
        <v>40-50</v>
      </c>
      <c r="G521" t="s">
        <v>1035</v>
      </c>
      <c r="H521" t="s">
        <v>16</v>
      </c>
      <c r="I521">
        <v>4</v>
      </c>
      <c r="J521" s="2">
        <v>25</v>
      </c>
      <c r="K521" s="3">
        <v>100</v>
      </c>
    </row>
    <row r="522" spans="1:11">
      <c r="A522">
        <v>521</v>
      </c>
      <c r="B522" s="1">
        <v>45150</v>
      </c>
      <c r="C522" t="s">
        <v>534</v>
      </c>
      <c r="D522" t="s">
        <v>13</v>
      </c>
      <c r="E522">
        <v>47</v>
      </c>
      <c r="F522" t="str">
        <f t="shared" si="8"/>
        <v>40-50</v>
      </c>
      <c r="G522" t="s">
        <v>1035</v>
      </c>
      <c r="H522" t="s">
        <v>14</v>
      </c>
      <c r="I522">
        <v>4</v>
      </c>
      <c r="J522" s="2">
        <v>30</v>
      </c>
      <c r="K522" s="3">
        <v>120</v>
      </c>
    </row>
    <row r="523" spans="1:11">
      <c r="A523">
        <v>522</v>
      </c>
      <c r="B523" s="1">
        <v>44927</v>
      </c>
      <c r="C523" t="s">
        <v>535</v>
      </c>
      <c r="D523" t="s">
        <v>10</v>
      </c>
      <c r="E523">
        <v>46</v>
      </c>
      <c r="F523" t="str">
        <f t="shared" si="8"/>
        <v>40-50</v>
      </c>
      <c r="G523" t="s">
        <v>1035</v>
      </c>
      <c r="H523" t="s">
        <v>11</v>
      </c>
      <c r="I523">
        <v>3</v>
      </c>
      <c r="J523" s="2">
        <v>500</v>
      </c>
      <c r="K523" s="3">
        <v>1500</v>
      </c>
    </row>
    <row r="524" spans="1:11">
      <c r="A524">
        <v>523</v>
      </c>
      <c r="B524" s="1">
        <v>45193</v>
      </c>
      <c r="C524" t="s">
        <v>536</v>
      </c>
      <c r="D524" t="s">
        <v>13</v>
      </c>
      <c r="E524">
        <v>62</v>
      </c>
      <c r="F524" t="str">
        <f t="shared" si="8"/>
        <v>60+</v>
      </c>
      <c r="G524" t="s">
        <v>1038</v>
      </c>
      <c r="H524" t="s">
        <v>16</v>
      </c>
      <c r="I524">
        <v>1</v>
      </c>
      <c r="J524" s="2">
        <v>300</v>
      </c>
      <c r="K524" s="3">
        <v>300</v>
      </c>
    </row>
    <row r="525" spans="1:11">
      <c r="A525">
        <v>524</v>
      </c>
      <c r="B525" s="1">
        <v>45202</v>
      </c>
      <c r="C525" t="s">
        <v>537</v>
      </c>
      <c r="D525" t="s">
        <v>10</v>
      </c>
      <c r="E525">
        <v>46</v>
      </c>
      <c r="F525" t="str">
        <f t="shared" si="8"/>
        <v>40-50</v>
      </c>
      <c r="G525" t="s">
        <v>1035</v>
      </c>
      <c r="H525" t="s">
        <v>11</v>
      </c>
      <c r="I525">
        <v>4</v>
      </c>
      <c r="J525" s="2">
        <v>300</v>
      </c>
      <c r="K525" s="3">
        <v>1200</v>
      </c>
    </row>
    <row r="526" spans="1:11">
      <c r="A526">
        <v>525</v>
      </c>
      <c r="B526" s="1">
        <v>45278</v>
      </c>
      <c r="C526" t="s">
        <v>538</v>
      </c>
      <c r="D526" t="s">
        <v>13</v>
      </c>
      <c r="E526">
        <v>47</v>
      </c>
      <c r="F526" t="str">
        <f t="shared" si="8"/>
        <v>40-50</v>
      </c>
      <c r="G526" t="s">
        <v>1035</v>
      </c>
      <c r="H526" t="s">
        <v>11</v>
      </c>
      <c r="I526">
        <v>2</v>
      </c>
      <c r="J526" s="2">
        <v>25</v>
      </c>
      <c r="K526" s="3">
        <v>50</v>
      </c>
    </row>
    <row r="527" spans="1:11">
      <c r="A527">
        <v>526</v>
      </c>
      <c r="B527" s="1">
        <v>45270</v>
      </c>
      <c r="C527" t="s">
        <v>539</v>
      </c>
      <c r="D527" t="s">
        <v>10</v>
      </c>
      <c r="E527">
        <v>33</v>
      </c>
      <c r="F527" t="str">
        <f t="shared" si="8"/>
        <v>30-40</v>
      </c>
      <c r="G527" t="s">
        <v>1034</v>
      </c>
      <c r="H527" t="s">
        <v>14</v>
      </c>
      <c r="I527">
        <v>2</v>
      </c>
      <c r="J527" s="2">
        <v>50</v>
      </c>
      <c r="K527" s="3">
        <v>100</v>
      </c>
    </row>
    <row r="528" spans="1:11">
      <c r="A528">
        <v>527</v>
      </c>
      <c r="B528" s="1">
        <v>45027</v>
      </c>
      <c r="C528" t="s">
        <v>540</v>
      </c>
      <c r="D528" t="s">
        <v>10</v>
      </c>
      <c r="E528">
        <v>57</v>
      </c>
      <c r="F528" t="str">
        <f t="shared" si="8"/>
        <v>50-60</v>
      </c>
      <c r="G528" t="s">
        <v>1036</v>
      </c>
      <c r="H528" t="s">
        <v>14</v>
      </c>
      <c r="I528">
        <v>2</v>
      </c>
      <c r="J528" s="2">
        <v>25</v>
      </c>
      <c r="K528" s="3">
        <v>50</v>
      </c>
    </row>
    <row r="529" spans="1:11">
      <c r="A529">
        <v>528</v>
      </c>
      <c r="B529" s="1">
        <v>45113</v>
      </c>
      <c r="C529" t="s">
        <v>541</v>
      </c>
      <c r="D529" t="s">
        <v>13</v>
      </c>
      <c r="E529">
        <v>36</v>
      </c>
      <c r="F529" t="str">
        <f t="shared" si="8"/>
        <v>30-40</v>
      </c>
      <c r="G529" t="s">
        <v>1034</v>
      </c>
      <c r="H529" t="s">
        <v>14</v>
      </c>
      <c r="I529">
        <v>2</v>
      </c>
      <c r="J529" s="2">
        <v>30</v>
      </c>
      <c r="K529" s="3">
        <v>60</v>
      </c>
    </row>
    <row r="530" spans="1:11">
      <c r="A530">
        <v>529</v>
      </c>
      <c r="B530" s="1">
        <v>45147</v>
      </c>
      <c r="C530" t="s">
        <v>542</v>
      </c>
      <c r="D530" t="s">
        <v>13</v>
      </c>
      <c r="E530">
        <v>35</v>
      </c>
      <c r="F530" t="str">
        <f t="shared" si="8"/>
        <v>30-40</v>
      </c>
      <c r="G530" t="s">
        <v>1034</v>
      </c>
      <c r="H530" t="s">
        <v>14</v>
      </c>
      <c r="I530">
        <v>3</v>
      </c>
      <c r="J530" s="2">
        <v>50</v>
      </c>
      <c r="K530" s="3">
        <v>150</v>
      </c>
    </row>
    <row r="531" spans="1:11">
      <c r="A531">
        <v>530</v>
      </c>
      <c r="B531" s="1">
        <v>44962</v>
      </c>
      <c r="C531" t="s">
        <v>543</v>
      </c>
      <c r="D531" t="s">
        <v>13</v>
      </c>
      <c r="E531">
        <v>18</v>
      </c>
      <c r="F531" t="str">
        <f t="shared" si="8"/>
        <v>10-20</v>
      </c>
      <c r="G531" t="s">
        <v>1027</v>
      </c>
      <c r="H531" t="s">
        <v>16</v>
      </c>
      <c r="I531">
        <v>4</v>
      </c>
      <c r="J531" s="2">
        <v>30</v>
      </c>
      <c r="K531" s="3">
        <v>120</v>
      </c>
    </row>
    <row r="532" spans="1:11">
      <c r="A532">
        <v>531</v>
      </c>
      <c r="B532" s="1">
        <v>45267</v>
      </c>
      <c r="C532" t="s">
        <v>544</v>
      </c>
      <c r="D532" t="s">
        <v>10</v>
      </c>
      <c r="E532">
        <v>31</v>
      </c>
      <c r="F532" t="str">
        <f t="shared" si="8"/>
        <v>30-40</v>
      </c>
      <c r="G532" t="s">
        <v>1034</v>
      </c>
      <c r="H532" t="s">
        <v>16</v>
      </c>
      <c r="I532">
        <v>1</v>
      </c>
      <c r="J532" s="2">
        <v>500</v>
      </c>
      <c r="K532" s="3">
        <v>500</v>
      </c>
    </row>
    <row r="533" spans="1:11">
      <c r="A533">
        <v>532</v>
      </c>
      <c r="B533" s="1">
        <v>45096</v>
      </c>
      <c r="C533" t="s">
        <v>545</v>
      </c>
      <c r="D533" t="s">
        <v>13</v>
      </c>
      <c r="E533">
        <v>64</v>
      </c>
      <c r="F533" t="str">
        <f t="shared" si="8"/>
        <v>60+</v>
      </c>
      <c r="G533" t="s">
        <v>1038</v>
      </c>
      <c r="H533" t="s">
        <v>14</v>
      </c>
      <c r="I533">
        <v>4</v>
      </c>
      <c r="J533" s="2">
        <v>30</v>
      </c>
      <c r="K533" s="3">
        <v>120</v>
      </c>
    </row>
    <row r="534" spans="1:11">
      <c r="A534">
        <v>533</v>
      </c>
      <c r="B534" s="1">
        <v>45246</v>
      </c>
      <c r="C534" t="s">
        <v>546</v>
      </c>
      <c r="D534" t="s">
        <v>10</v>
      </c>
      <c r="E534">
        <v>19</v>
      </c>
      <c r="F534" t="str">
        <f t="shared" si="8"/>
        <v>10-20</v>
      </c>
      <c r="G534" t="s">
        <v>1027</v>
      </c>
      <c r="H534" t="s">
        <v>16</v>
      </c>
      <c r="I534">
        <v>3</v>
      </c>
      <c r="J534" s="2">
        <v>500</v>
      </c>
      <c r="K534" s="3">
        <v>1500</v>
      </c>
    </row>
    <row r="535" spans="1:11">
      <c r="A535">
        <v>534</v>
      </c>
      <c r="B535" s="1">
        <v>45087</v>
      </c>
      <c r="C535" t="s">
        <v>547</v>
      </c>
      <c r="D535" t="s">
        <v>10</v>
      </c>
      <c r="E535">
        <v>45</v>
      </c>
      <c r="F535" t="str">
        <f t="shared" si="8"/>
        <v>40-50</v>
      </c>
      <c r="G535" t="s">
        <v>1035</v>
      </c>
      <c r="H535" t="s">
        <v>14</v>
      </c>
      <c r="I535">
        <v>2</v>
      </c>
      <c r="J535" s="2">
        <v>500</v>
      </c>
      <c r="K535" s="3">
        <v>1000</v>
      </c>
    </row>
    <row r="536" spans="1:11">
      <c r="A536">
        <v>535</v>
      </c>
      <c r="B536" s="1">
        <v>45266</v>
      </c>
      <c r="C536" t="s">
        <v>548</v>
      </c>
      <c r="D536" t="s">
        <v>10</v>
      </c>
      <c r="E536">
        <v>47</v>
      </c>
      <c r="F536" t="str">
        <f t="shared" si="8"/>
        <v>40-50</v>
      </c>
      <c r="G536" t="s">
        <v>1035</v>
      </c>
      <c r="H536" t="s">
        <v>11</v>
      </c>
      <c r="I536">
        <v>3</v>
      </c>
      <c r="J536" s="2">
        <v>30</v>
      </c>
      <c r="K536" s="3">
        <v>90</v>
      </c>
    </row>
    <row r="537" spans="1:11">
      <c r="A537">
        <v>536</v>
      </c>
      <c r="B537" s="1">
        <v>44990</v>
      </c>
      <c r="C537" t="s">
        <v>549</v>
      </c>
      <c r="D537" t="s">
        <v>13</v>
      </c>
      <c r="E537">
        <v>55</v>
      </c>
      <c r="F537" t="str">
        <f t="shared" si="8"/>
        <v>50-60</v>
      </c>
      <c r="G537" t="s">
        <v>1036</v>
      </c>
      <c r="H537" t="s">
        <v>11</v>
      </c>
      <c r="I537">
        <v>4</v>
      </c>
      <c r="J537" s="2">
        <v>30</v>
      </c>
      <c r="K537" s="3">
        <v>120</v>
      </c>
    </row>
    <row r="538" spans="1:11">
      <c r="A538">
        <v>537</v>
      </c>
      <c r="B538" s="1">
        <v>45080</v>
      </c>
      <c r="C538" t="s">
        <v>550</v>
      </c>
      <c r="D538" t="s">
        <v>13</v>
      </c>
      <c r="E538">
        <v>21</v>
      </c>
      <c r="F538" t="str">
        <f t="shared" si="8"/>
        <v>20-30</v>
      </c>
      <c r="G538" t="s">
        <v>1033</v>
      </c>
      <c r="H538" t="s">
        <v>11</v>
      </c>
      <c r="I538">
        <v>1</v>
      </c>
      <c r="J538" s="2">
        <v>500</v>
      </c>
      <c r="K538" s="3">
        <v>500</v>
      </c>
    </row>
    <row r="539" spans="1:11">
      <c r="A539">
        <v>538</v>
      </c>
      <c r="B539" s="1">
        <v>45186</v>
      </c>
      <c r="C539" t="s">
        <v>551</v>
      </c>
      <c r="D539" t="s">
        <v>10</v>
      </c>
      <c r="E539">
        <v>18</v>
      </c>
      <c r="F539" t="str">
        <f t="shared" si="8"/>
        <v>10-20</v>
      </c>
      <c r="G539" t="s">
        <v>1027</v>
      </c>
      <c r="H539" t="s">
        <v>14</v>
      </c>
      <c r="I539">
        <v>3</v>
      </c>
      <c r="J539" s="2">
        <v>50</v>
      </c>
      <c r="K539" s="3">
        <v>150</v>
      </c>
    </row>
    <row r="540" spans="1:11">
      <c r="A540">
        <v>539</v>
      </c>
      <c r="B540" s="1">
        <v>45085</v>
      </c>
      <c r="C540" t="s">
        <v>552</v>
      </c>
      <c r="D540" t="s">
        <v>10</v>
      </c>
      <c r="E540">
        <v>25</v>
      </c>
      <c r="F540" t="str">
        <f t="shared" si="8"/>
        <v>20-30</v>
      </c>
      <c r="G540" t="s">
        <v>1033</v>
      </c>
      <c r="H540" t="s">
        <v>11</v>
      </c>
      <c r="I540">
        <v>1</v>
      </c>
      <c r="J540" s="2">
        <v>500</v>
      </c>
      <c r="K540" s="3">
        <v>500</v>
      </c>
    </row>
    <row r="541" spans="1:11">
      <c r="A541">
        <v>540</v>
      </c>
      <c r="B541" s="1">
        <v>45268</v>
      </c>
      <c r="C541" t="s">
        <v>553</v>
      </c>
      <c r="D541" t="s">
        <v>13</v>
      </c>
      <c r="E541">
        <v>46</v>
      </c>
      <c r="F541" t="str">
        <f t="shared" si="8"/>
        <v>40-50</v>
      </c>
      <c r="G541" t="s">
        <v>1035</v>
      </c>
      <c r="H541" t="s">
        <v>16</v>
      </c>
      <c r="I541">
        <v>3</v>
      </c>
      <c r="J541" s="2">
        <v>300</v>
      </c>
      <c r="K541" s="3">
        <v>900</v>
      </c>
    </row>
    <row r="542" spans="1:11">
      <c r="A542">
        <v>541</v>
      </c>
      <c r="B542" s="1">
        <v>45136</v>
      </c>
      <c r="C542" t="s">
        <v>554</v>
      </c>
      <c r="D542" t="s">
        <v>10</v>
      </c>
      <c r="E542">
        <v>56</v>
      </c>
      <c r="F542" t="str">
        <f t="shared" si="8"/>
        <v>50-60</v>
      </c>
      <c r="G542" t="s">
        <v>1036</v>
      </c>
      <c r="H542" t="s">
        <v>11</v>
      </c>
      <c r="I542">
        <v>1</v>
      </c>
      <c r="J542" s="2">
        <v>500</v>
      </c>
      <c r="K542" s="3">
        <v>500</v>
      </c>
    </row>
    <row r="543" spans="1:11">
      <c r="A543">
        <v>542</v>
      </c>
      <c r="B543" s="1">
        <v>45094</v>
      </c>
      <c r="C543" t="s">
        <v>555</v>
      </c>
      <c r="D543" t="s">
        <v>13</v>
      </c>
      <c r="E543">
        <v>20</v>
      </c>
      <c r="F543" t="str">
        <f t="shared" si="8"/>
        <v>10-20</v>
      </c>
      <c r="G543" t="s">
        <v>1027</v>
      </c>
      <c r="H543" t="s">
        <v>11</v>
      </c>
      <c r="I543">
        <v>1</v>
      </c>
      <c r="J543" s="2">
        <v>50</v>
      </c>
      <c r="K543" s="3">
        <v>50</v>
      </c>
    </row>
    <row r="544" spans="1:11">
      <c r="A544">
        <v>543</v>
      </c>
      <c r="B544" s="1">
        <v>45133</v>
      </c>
      <c r="C544" t="s">
        <v>556</v>
      </c>
      <c r="D544" t="s">
        <v>10</v>
      </c>
      <c r="E544">
        <v>49</v>
      </c>
      <c r="F544" t="str">
        <f t="shared" si="8"/>
        <v>40-50</v>
      </c>
      <c r="G544" t="s">
        <v>1035</v>
      </c>
      <c r="H544" t="s">
        <v>11</v>
      </c>
      <c r="I544">
        <v>2</v>
      </c>
      <c r="J544" s="2">
        <v>300</v>
      </c>
      <c r="K544" s="3">
        <v>600</v>
      </c>
    </row>
    <row r="545" spans="1:11">
      <c r="A545">
        <v>544</v>
      </c>
      <c r="B545" s="1">
        <v>45283</v>
      </c>
      <c r="C545" t="s">
        <v>557</v>
      </c>
      <c r="D545" t="s">
        <v>13</v>
      </c>
      <c r="E545">
        <v>27</v>
      </c>
      <c r="F545" t="str">
        <f t="shared" si="8"/>
        <v>20-30</v>
      </c>
      <c r="G545" t="s">
        <v>1033</v>
      </c>
      <c r="H545" t="s">
        <v>16</v>
      </c>
      <c r="I545">
        <v>1</v>
      </c>
      <c r="J545" s="2">
        <v>25</v>
      </c>
      <c r="K545" s="3">
        <v>25</v>
      </c>
    </row>
    <row r="546" spans="1:11">
      <c r="A546">
        <v>545</v>
      </c>
      <c r="B546" s="1">
        <v>45078</v>
      </c>
      <c r="C546" t="s">
        <v>558</v>
      </c>
      <c r="D546" t="s">
        <v>10</v>
      </c>
      <c r="E546">
        <v>27</v>
      </c>
      <c r="F546" t="str">
        <f t="shared" si="8"/>
        <v>20-30</v>
      </c>
      <c r="G546" t="s">
        <v>1033</v>
      </c>
      <c r="H546" t="s">
        <v>14</v>
      </c>
      <c r="I546">
        <v>2</v>
      </c>
      <c r="J546" s="2">
        <v>25</v>
      </c>
      <c r="K546" s="3">
        <v>50</v>
      </c>
    </row>
    <row r="547" spans="1:11">
      <c r="A547">
        <v>546</v>
      </c>
      <c r="B547" s="1">
        <v>45210</v>
      </c>
      <c r="C547" t="s">
        <v>559</v>
      </c>
      <c r="D547" t="s">
        <v>13</v>
      </c>
      <c r="E547">
        <v>36</v>
      </c>
      <c r="F547" t="str">
        <f t="shared" si="8"/>
        <v>30-40</v>
      </c>
      <c r="G547" t="s">
        <v>1034</v>
      </c>
      <c r="H547" t="s">
        <v>16</v>
      </c>
      <c r="I547">
        <v>4</v>
      </c>
      <c r="J547" s="2">
        <v>50</v>
      </c>
      <c r="K547" s="3">
        <v>200</v>
      </c>
    </row>
    <row r="548" spans="1:11">
      <c r="A548">
        <v>547</v>
      </c>
      <c r="B548" s="1">
        <v>44992</v>
      </c>
      <c r="C548" t="s">
        <v>560</v>
      </c>
      <c r="D548" t="s">
        <v>10</v>
      </c>
      <c r="E548">
        <v>63</v>
      </c>
      <c r="F548" t="str">
        <f t="shared" si="8"/>
        <v>60+</v>
      </c>
      <c r="G548" t="s">
        <v>1038</v>
      </c>
      <c r="H548" t="s">
        <v>14</v>
      </c>
      <c r="I548">
        <v>4</v>
      </c>
      <c r="J548" s="2">
        <v>500</v>
      </c>
      <c r="K548" s="3">
        <v>2000</v>
      </c>
    </row>
    <row r="549" spans="1:11">
      <c r="A549">
        <v>548</v>
      </c>
      <c r="B549" s="1">
        <v>45025</v>
      </c>
      <c r="C549" t="s">
        <v>561</v>
      </c>
      <c r="D549" t="s">
        <v>13</v>
      </c>
      <c r="E549">
        <v>51</v>
      </c>
      <c r="F549" t="str">
        <f t="shared" si="8"/>
        <v>50-60</v>
      </c>
      <c r="G549" t="s">
        <v>1036</v>
      </c>
      <c r="H549" t="s">
        <v>14</v>
      </c>
      <c r="I549">
        <v>2</v>
      </c>
      <c r="J549" s="2">
        <v>30</v>
      </c>
      <c r="K549" s="3">
        <v>60</v>
      </c>
    </row>
    <row r="550" spans="1:11">
      <c r="A550">
        <v>549</v>
      </c>
      <c r="B550" s="1">
        <v>45142</v>
      </c>
      <c r="C550" t="s">
        <v>562</v>
      </c>
      <c r="D550" t="s">
        <v>13</v>
      </c>
      <c r="E550">
        <v>50</v>
      </c>
      <c r="F550" t="str">
        <f t="shared" si="8"/>
        <v>40-50</v>
      </c>
      <c r="G550" t="s">
        <v>1035</v>
      </c>
      <c r="H550" t="s">
        <v>11</v>
      </c>
      <c r="I550">
        <v>2</v>
      </c>
      <c r="J550" s="2">
        <v>50</v>
      </c>
      <c r="K550" s="3">
        <v>100</v>
      </c>
    </row>
    <row r="551" spans="1:11">
      <c r="A551">
        <v>550</v>
      </c>
      <c r="B551" s="1">
        <v>45267</v>
      </c>
      <c r="C551" t="s">
        <v>563</v>
      </c>
      <c r="D551" t="s">
        <v>10</v>
      </c>
      <c r="E551">
        <v>40</v>
      </c>
      <c r="F551" t="str">
        <f t="shared" si="8"/>
        <v>30-40</v>
      </c>
      <c r="G551" t="s">
        <v>1034</v>
      </c>
      <c r="H551" t="s">
        <v>14</v>
      </c>
      <c r="I551">
        <v>3</v>
      </c>
      <c r="J551" s="2">
        <v>300</v>
      </c>
      <c r="K551" s="3">
        <v>900</v>
      </c>
    </row>
    <row r="552" spans="1:11">
      <c r="A552">
        <v>551</v>
      </c>
      <c r="B552" s="1">
        <v>45121</v>
      </c>
      <c r="C552" t="s">
        <v>564</v>
      </c>
      <c r="D552" t="s">
        <v>10</v>
      </c>
      <c r="E552">
        <v>45</v>
      </c>
      <c r="F552" t="str">
        <f t="shared" si="8"/>
        <v>40-50</v>
      </c>
      <c r="G552" t="s">
        <v>1035</v>
      </c>
      <c r="H552" t="s">
        <v>16</v>
      </c>
      <c r="I552">
        <v>3</v>
      </c>
      <c r="J552" s="2">
        <v>300</v>
      </c>
      <c r="K552" s="3">
        <v>900</v>
      </c>
    </row>
    <row r="553" spans="1:11">
      <c r="A553">
        <v>552</v>
      </c>
      <c r="B553" s="1">
        <v>45273</v>
      </c>
      <c r="C553" t="s">
        <v>565</v>
      </c>
      <c r="D553" t="s">
        <v>13</v>
      </c>
      <c r="E553">
        <v>49</v>
      </c>
      <c r="F553" t="str">
        <f t="shared" si="8"/>
        <v>40-50</v>
      </c>
      <c r="G553" t="s">
        <v>1035</v>
      </c>
      <c r="H553" t="s">
        <v>16</v>
      </c>
      <c r="I553">
        <v>3</v>
      </c>
      <c r="J553" s="2">
        <v>25</v>
      </c>
      <c r="K553" s="3">
        <v>75</v>
      </c>
    </row>
    <row r="554" spans="1:11">
      <c r="A554">
        <v>553</v>
      </c>
      <c r="B554" s="1">
        <v>45016</v>
      </c>
      <c r="C554" t="s">
        <v>566</v>
      </c>
      <c r="D554" t="s">
        <v>10</v>
      </c>
      <c r="E554">
        <v>24</v>
      </c>
      <c r="F554" t="str">
        <f t="shared" si="8"/>
        <v>20-30</v>
      </c>
      <c r="G554" t="s">
        <v>1033</v>
      </c>
      <c r="H554" t="s">
        <v>14</v>
      </c>
      <c r="I554">
        <v>4</v>
      </c>
      <c r="J554" s="2">
        <v>300</v>
      </c>
      <c r="K554" s="3">
        <v>1200</v>
      </c>
    </row>
    <row r="555" spans="1:11">
      <c r="A555">
        <v>554</v>
      </c>
      <c r="B555" s="1">
        <v>45242</v>
      </c>
      <c r="C555" t="s">
        <v>567</v>
      </c>
      <c r="D555" t="s">
        <v>13</v>
      </c>
      <c r="E555">
        <v>46</v>
      </c>
      <c r="F555" t="str">
        <f t="shared" si="8"/>
        <v>40-50</v>
      </c>
      <c r="G555" t="s">
        <v>1035</v>
      </c>
      <c r="H555" t="s">
        <v>11</v>
      </c>
      <c r="I555">
        <v>3</v>
      </c>
      <c r="J555" s="2">
        <v>50</v>
      </c>
      <c r="K555" s="3">
        <v>150</v>
      </c>
    </row>
    <row r="556" spans="1:11">
      <c r="A556">
        <v>555</v>
      </c>
      <c r="B556" s="1">
        <v>45218</v>
      </c>
      <c r="C556" t="s">
        <v>568</v>
      </c>
      <c r="D556" t="s">
        <v>10</v>
      </c>
      <c r="E556">
        <v>25</v>
      </c>
      <c r="F556" t="str">
        <f t="shared" si="8"/>
        <v>20-30</v>
      </c>
      <c r="G556" t="s">
        <v>1033</v>
      </c>
      <c r="H556" t="s">
        <v>11</v>
      </c>
      <c r="I556">
        <v>1</v>
      </c>
      <c r="J556" s="2">
        <v>300</v>
      </c>
      <c r="K556" s="3">
        <v>300</v>
      </c>
    </row>
    <row r="557" spans="1:11">
      <c r="A557">
        <v>556</v>
      </c>
      <c r="B557" s="1">
        <v>45081</v>
      </c>
      <c r="C557" t="s">
        <v>569</v>
      </c>
      <c r="D557" t="s">
        <v>13</v>
      </c>
      <c r="E557">
        <v>18</v>
      </c>
      <c r="F557" t="str">
        <f t="shared" si="8"/>
        <v>10-20</v>
      </c>
      <c r="G557" t="s">
        <v>1027</v>
      </c>
      <c r="H557" t="s">
        <v>16</v>
      </c>
      <c r="I557">
        <v>1</v>
      </c>
      <c r="J557" s="2">
        <v>50</v>
      </c>
      <c r="K557" s="3">
        <v>50</v>
      </c>
    </row>
    <row r="558" spans="1:11">
      <c r="A558">
        <v>557</v>
      </c>
      <c r="B558" s="1">
        <v>45134</v>
      </c>
      <c r="C558" t="s">
        <v>570</v>
      </c>
      <c r="D558" t="s">
        <v>13</v>
      </c>
      <c r="E558">
        <v>20</v>
      </c>
      <c r="F558" t="str">
        <f t="shared" si="8"/>
        <v>10-20</v>
      </c>
      <c r="G558" t="s">
        <v>1027</v>
      </c>
      <c r="H558" t="s">
        <v>11</v>
      </c>
      <c r="I558">
        <v>3</v>
      </c>
      <c r="J558" s="2">
        <v>30</v>
      </c>
      <c r="K558" s="3">
        <v>90</v>
      </c>
    </row>
    <row r="559" spans="1:11">
      <c r="A559">
        <v>558</v>
      </c>
      <c r="B559" s="1">
        <v>45207</v>
      </c>
      <c r="C559" t="s">
        <v>571</v>
      </c>
      <c r="D559" t="s">
        <v>13</v>
      </c>
      <c r="E559">
        <v>41</v>
      </c>
      <c r="F559" t="str">
        <f t="shared" si="8"/>
        <v>40-50</v>
      </c>
      <c r="G559" t="s">
        <v>1035</v>
      </c>
      <c r="H559" t="s">
        <v>14</v>
      </c>
      <c r="I559">
        <v>1</v>
      </c>
      <c r="J559" s="2">
        <v>25</v>
      </c>
      <c r="K559" s="3">
        <v>25</v>
      </c>
    </row>
    <row r="560" spans="1:11">
      <c r="A560">
        <v>559</v>
      </c>
      <c r="B560" s="1">
        <v>44927</v>
      </c>
      <c r="C560" t="s">
        <v>572</v>
      </c>
      <c r="D560" t="s">
        <v>13</v>
      </c>
      <c r="E560">
        <v>40</v>
      </c>
      <c r="F560" t="str">
        <f t="shared" si="8"/>
        <v>30-40</v>
      </c>
      <c r="G560" t="s">
        <v>1034</v>
      </c>
      <c r="H560" t="s">
        <v>14</v>
      </c>
      <c r="I560">
        <v>4</v>
      </c>
      <c r="J560" s="2">
        <v>300</v>
      </c>
      <c r="K560" s="3">
        <v>1200</v>
      </c>
    </row>
    <row r="561" spans="1:11">
      <c r="A561">
        <v>560</v>
      </c>
      <c r="B561" s="1">
        <v>45082</v>
      </c>
      <c r="C561" t="s">
        <v>573</v>
      </c>
      <c r="D561" t="s">
        <v>13</v>
      </c>
      <c r="E561">
        <v>25</v>
      </c>
      <c r="F561" t="str">
        <f t="shared" si="8"/>
        <v>20-30</v>
      </c>
      <c r="G561" t="s">
        <v>1033</v>
      </c>
      <c r="H561" t="s">
        <v>16</v>
      </c>
      <c r="I561">
        <v>1</v>
      </c>
      <c r="J561" s="2">
        <v>50</v>
      </c>
      <c r="K561" s="3">
        <v>50</v>
      </c>
    </row>
    <row r="562" spans="1:11">
      <c r="A562">
        <v>561</v>
      </c>
      <c r="B562" s="1">
        <v>45073</v>
      </c>
      <c r="C562" t="s">
        <v>574</v>
      </c>
      <c r="D562" t="s">
        <v>13</v>
      </c>
      <c r="E562">
        <v>64</v>
      </c>
      <c r="F562" t="str">
        <f t="shared" si="8"/>
        <v>60+</v>
      </c>
      <c r="G562" t="s">
        <v>1038</v>
      </c>
      <c r="H562" t="s">
        <v>14</v>
      </c>
      <c r="I562">
        <v>4</v>
      </c>
      <c r="J562" s="2">
        <v>500</v>
      </c>
      <c r="K562" s="3">
        <v>2000</v>
      </c>
    </row>
    <row r="563" spans="1:11">
      <c r="A563">
        <v>562</v>
      </c>
      <c r="B563" s="1">
        <v>45034</v>
      </c>
      <c r="C563" t="s">
        <v>575</v>
      </c>
      <c r="D563" t="s">
        <v>10</v>
      </c>
      <c r="E563">
        <v>54</v>
      </c>
      <c r="F563" t="str">
        <f t="shared" si="8"/>
        <v>50-60</v>
      </c>
      <c r="G563" t="s">
        <v>1036</v>
      </c>
      <c r="H563" t="s">
        <v>16</v>
      </c>
      <c r="I563">
        <v>2</v>
      </c>
      <c r="J563" s="2">
        <v>25</v>
      </c>
      <c r="K563" s="3">
        <v>50</v>
      </c>
    </row>
    <row r="564" spans="1:11">
      <c r="A564">
        <v>563</v>
      </c>
      <c r="B564" s="1">
        <v>45147</v>
      </c>
      <c r="C564" t="s">
        <v>576</v>
      </c>
      <c r="D564" t="s">
        <v>10</v>
      </c>
      <c r="E564">
        <v>20</v>
      </c>
      <c r="F564" t="str">
        <f t="shared" si="8"/>
        <v>10-20</v>
      </c>
      <c r="G564" t="s">
        <v>1027</v>
      </c>
      <c r="H564" t="s">
        <v>14</v>
      </c>
      <c r="I564">
        <v>2</v>
      </c>
      <c r="J564" s="2">
        <v>30</v>
      </c>
      <c r="K564" s="3">
        <v>60</v>
      </c>
    </row>
    <row r="565" spans="1:11">
      <c r="A565">
        <v>564</v>
      </c>
      <c r="B565" s="1">
        <v>45223</v>
      </c>
      <c r="C565" t="s">
        <v>577</v>
      </c>
      <c r="D565" t="s">
        <v>10</v>
      </c>
      <c r="E565">
        <v>50</v>
      </c>
      <c r="F565" t="str">
        <f t="shared" si="8"/>
        <v>40-50</v>
      </c>
      <c r="G565" t="s">
        <v>1035</v>
      </c>
      <c r="H565" t="s">
        <v>16</v>
      </c>
      <c r="I565">
        <v>2</v>
      </c>
      <c r="J565" s="2">
        <v>50</v>
      </c>
      <c r="K565" s="3">
        <v>100</v>
      </c>
    </row>
    <row r="566" spans="1:11">
      <c r="A566">
        <v>565</v>
      </c>
      <c r="B566" s="1">
        <v>45237</v>
      </c>
      <c r="C566" t="s">
        <v>578</v>
      </c>
      <c r="D566" t="s">
        <v>13</v>
      </c>
      <c r="E566">
        <v>45</v>
      </c>
      <c r="F566" t="str">
        <f t="shared" si="8"/>
        <v>40-50</v>
      </c>
      <c r="G566" t="s">
        <v>1035</v>
      </c>
      <c r="H566" t="s">
        <v>11</v>
      </c>
      <c r="I566">
        <v>2</v>
      </c>
      <c r="J566" s="2">
        <v>30</v>
      </c>
      <c r="K566" s="3">
        <v>60</v>
      </c>
    </row>
    <row r="567" spans="1:11">
      <c r="A567">
        <v>566</v>
      </c>
      <c r="B567" s="1">
        <v>45262</v>
      </c>
      <c r="C567" t="s">
        <v>579</v>
      </c>
      <c r="D567" t="s">
        <v>13</v>
      </c>
      <c r="E567">
        <v>64</v>
      </c>
      <c r="F567" t="str">
        <f t="shared" si="8"/>
        <v>60+</v>
      </c>
      <c r="G567" t="s">
        <v>1038</v>
      </c>
      <c r="H567" t="s">
        <v>14</v>
      </c>
      <c r="I567">
        <v>1</v>
      </c>
      <c r="J567" s="2">
        <v>30</v>
      </c>
      <c r="K567" s="3">
        <v>30</v>
      </c>
    </row>
    <row r="568" spans="1:11">
      <c r="A568">
        <v>567</v>
      </c>
      <c r="B568" s="1">
        <v>45091</v>
      </c>
      <c r="C568" t="s">
        <v>580</v>
      </c>
      <c r="D568" t="s">
        <v>13</v>
      </c>
      <c r="E568">
        <v>25</v>
      </c>
      <c r="F568" t="str">
        <f t="shared" si="8"/>
        <v>20-30</v>
      </c>
      <c r="G568" t="s">
        <v>1033</v>
      </c>
      <c r="H568" t="s">
        <v>14</v>
      </c>
      <c r="I568">
        <v>3</v>
      </c>
      <c r="J568" s="2">
        <v>300</v>
      </c>
      <c r="K568" s="3">
        <v>900</v>
      </c>
    </row>
    <row r="569" spans="1:11">
      <c r="A569">
        <v>568</v>
      </c>
      <c r="B569" s="1">
        <v>45165</v>
      </c>
      <c r="C569" t="s">
        <v>581</v>
      </c>
      <c r="D569" t="s">
        <v>13</v>
      </c>
      <c r="E569">
        <v>51</v>
      </c>
      <c r="F569" t="str">
        <f t="shared" si="8"/>
        <v>50-60</v>
      </c>
      <c r="G569" t="s">
        <v>1036</v>
      </c>
      <c r="H569" t="s">
        <v>16</v>
      </c>
      <c r="I569">
        <v>1</v>
      </c>
      <c r="J569" s="2">
        <v>300</v>
      </c>
      <c r="K569" s="3">
        <v>300</v>
      </c>
    </row>
    <row r="570" spans="1:11">
      <c r="A570">
        <v>569</v>
      </c>
      <c r="B570" s="1">
        <v>45153</v>
      </c>
      <c r="C570" t="s">
        <v>582</v>
      </c>
      <c r="D570" t="s">
        <v>10</v>
      </c>
      <c r="E570">
        <v>52</v>
      </c>
      <c r="F570" t="str">
        <f t="shared" si="8"/>
        <v>50-60</v>
      </c>
      <c r="G570" t="s">
        <v>1036</v>
      </c>
      <c r="H570" t="s">
        <v>16</v>
      </c>
      <c r="I570">
        <v>4</v>
      </c>
      <c r="J570" s="2">
        <v>50</v>
      </c>
      <c r="K570" s="3">
        <v>200</v>
      </c>
    </row>
    <row r="571" spans="1:11">
      <c r="A571">
        <v>570</v>
      </c>
      <c r="B571" s="1">
        <v>45153</v>
      </c>
      <c r="C571" t="s">
        <v>583</v>
      </c>
      <c r="D571" t="s">
        <v>10</v>
      </c>
      <c r="E571">
        <v>49</v>
      </c>
      <c r="F571" t="str">
        <f t="shared" si="8"/>
        <v>40-50</v>
      </c>
      <c r="G571" t="s">
        <v>1035</v>
      </c>
      <c r="H571" t="s">
        <v>14</v>
      </c>
      <c r="I571">
        <v>1</v>
      </c>
      <c r="J571" s="2">
        <v>500</v>
      </c>
      <c r="K571" s="3">
        <v>500</v>
      </c>
    </row>
    <row r="572" spans="1:11">
      <c r="A572">
        <v>571</v>
      </c>
      <c r="B572" s="1">
        <v>45272</v>
      </c>
      <c r="C572" t="s">
        <v>584</v>
      </c>
      <c r="D572" t="s">
        <v>13</v>
      </c>
      <c r="E572">
        <v>41</v>
      </c>
      <c r="F572" t="str">
        <f t="shared" si="8"/>
        <v>40-50</v>
      </c>
      <c r="G572" t="s">
        <v>1035</v>
      </c>
      <c r="H572" t="s">
        <v>16</v>
      </c>
      <c r="I572">
        <v>1</v>
      </c>
      <c r="J572" s="2">
        <v>50</v>
      </c>
      <c r="K572" s="3">
        <v>50</v>
      </c>
    </row>
    <row r="573" spans="1:11">
      <c r="A573">
        <v>572</v>
      </c>
      <c r="B573" s="1">
        <v>45036</v>
      </c>
      <c r="C573" t="s">
        <v>585</v>
      </c>
      <c r="D573" t="s">
        <v>10</v>
      </c>
      <c r="E573">
        <v>31</v>
      </c>
      <c r="F573" t="str">
        <f t="shared" si="8"/>
        <v>30-40</v>
      </c>
      <c r="G573" t="s">
        <v>1034</v>
      </c>
      <c r="H573" t="s">
        <v>14</v>
      </c>
      <c r="I573">
        <v>4</v>
      </c>
      <c r="J573" s="2">
        <v>500</v>
      </c>
      <c r="K573" s="3">
        <v>2000</v>
      </c>
    </row>
    <row r="574" spans="1:11">
      <c r="A574">
        <v>573</v>
      </c>
      <c r="B574" s="1">
        <v>45188</v>
      </c>
      <c r="C574" t="s">
        <v>586</v>
      </c>
      <c r="D574" t="s">
        <v>10</v>
      </c>
      <c r="E574">
        <v>49</v>
      </c>
      <c r="F574" t="str">
        <f t="shared" si="8"/>
        <v>40-50</v>
      </c>
      <c r="G574" t="s">
        <v>1035</v>
      </c>
      <c r="H574" t="s">
        <v>11</v>
      </c>
      <c r="I574">
        <v>2</v>
      </c>
      <c r="J574" s="2">
        <v>30</v>
      </c>
      <c r="K574" s="3">
        <v>60</v>
      </c>
    </row>
    <row r="575" spans="1:11">
      <c r="A575">
        <v>574</v>
      </c>
      <c r="B575" s="1">
        <v>45169</v>
      </c>
      <c r="C575" t="s">
        <v>587</v>
      </c>
      <c r="D575" t="s">
        <v>13</v>
      </c>
      <c r="E575">
        <v>63</v>
      </c>
      <c r="F575" t="str">
        <f t="shared" si="8"/>
        <v>60+</v>
      </c>
      <c r="G575" t="s">
        <v>1038</v>
      </c>
      <c r="H575" t="s">
        <v>16</v>
      </c>
      <c r="I575">
        <v>2</v>
      </c>
      <c r="J575" s="2">
        <v>25</v>
      </c>
      <c r="K575" s="3">
        <v>50</v>
      </c>
    </row>
    <row r="576" spans="1:11">
      <c r="A576">
        <v>575</v>
      </c>
      <c r="B576" s="1">
        <v>45013</v>
      </c>
      <c r="C576" t="s">
        <v>588</v>
      </c>
      <c r="D576" t="s">
        <v>10</v>
      </c>
      <c r="E576">
        <v>60</v>
      </c>
      <c r="F576" t="str">
        <f t="shared" si="8"/>
        <v>50-60</v>
      </c>
      <c r="G576" t="s">
        <v>1036</v>
      </c>
      <c r="H576" t="s">
        <v>14</v>
      </c>
      <c r="I576">
        <v>2</v>
      </c>
      <c r="J576" s="2">
        <v>50</v>
      </c>
      <c r="K576" s="3">
        <v>100</v>
      </c>
    </row>
    <row r="577" spans="1:11">
      <c r="A577">
        <v>576</v>
      </c>
      <c r="B577" s="1">
        <v>45264</v>
      </c>
      <c r="C577" t="s">
        <v>589</v>
      </c>
      <c r="D577" t="s">
        <v>13</v>
      </c>
      <c r="E577">
        <v>33</v>
      </c>
      <c r="F577" t="str">
        <f t="shared" si="8"/>
        <v>30-40</v>
      </c>
      <c r="G577" t="s">
        <v>1034</v>
      </c>
      <c r="H577" t="s">
        <v>11</v>
      </c>
      <c r="I577">
        <v>3</v>
      </c>
      <c r="J577" s="2">
        <v>50</v>
      </c>
      <c r="K577" s="3">
        <v>150</v>
      </c>
    </row>
    <row r="578" spans="1:11">
      <c r="A578">
        <v>577</v>
      </c>
      <c r="B578" s="1">
        <v>44970</v>
      </c>
      <c r="C578" t="s">
        <v>590</v>
      </c>
      <c r="D578" t="s">
        <v>10</v>
      </c>
      <c r="E578">
        <v>21</v>
      </c>
      <c r="F578" t="str">
        <f t="shared" ref="F578:F641" si="9">IF(E578&lt;=20,"10-20",
IF(E578&lt;=30,"20-30",
IF(E578&lt;=40,"30-40",
IF(E578&lt;=50,"40-50",IF(E578&lt;=60,"50-60",IF(E578&lt;=70,"60+",))))))</f>
        <v>20-30</v>
      </c>
      <c r="G578" t="s">
        <v>1033</v>
      </c>
      <c r="H578" t="s">
        <v>11</v>
      </c>
      <c r="I578">
        <v>4</v>
      </c>
      <c r="J578" s="2">
        <v>500</v>
      </c>
      <c r="K578" s="3">
        <v>2000</v>
      </c>
    </row>
    <row r="579" spans="1:11">
      <c r="A579">
        <v>578</v>
      </c>
      <c r="B579" s="1">
        <v>45072</v>
      </c>
      <c r="C579" t="s">
        <v>591</v>
      </c>
      <c r="D579" t="s">
        <v>13</v>
      </c>
      <c r="E579">
        <v>54</v>
      </c>
      <c r="F579" t="str">
        <f t="shared" si="9"/>
        <v>50-60</v>
      </c>
      <c r="G579" t="s">
        <v>1036</v>
      </c>
      <c r="H579" t="s">
        <v>14</v>
      </c>
      <c r="I579">
        <v>4</v>
      </c>
      <c r="J579" s="2">
        <v>30</v>
      </c>
      <c r="K579" s="3">
        <v>120</v>
      </c>
    </row>
    <row r="580" spans="1:11">
      <c r="A580">
        <v>579</v>
      </c>
      <c r="B580" s="1">
        <v>45190</v>
      </c>
      <c r="C580" t="s">
        <v>592</v>
      </c>
      <c r="D580" t="s">
        <v>13</v>
      </c>
      <c r="E580">
        <v>38</v>
      </c>
      <c r="F580" t="str">
        <f t="shared" si="9"/>
        <v>30-40</v>
      </c>
      <c r="G580" t="s">
        <v>1034</v>
      </c>
      <c r="H580" t="s">
        <v>16</v>
      </c>
      <c r="I580">
        <v>1</v>
      </c>
      <c r="J580" s="2">
        <v>30</v>
      </c>
      <c r="K580" s="3">
        <v>30</v>
      </c>
    </row>
    <row r="581" spans="1:11">
      <c r="A581">
        <v>580</v>
      </c>
      <c r="B581" s="1">
        <v>45266</v>
      </c>
      <c r="C581" t="s">
        <v>593</v>
      </c>
      <c r="D581" t="s">
        <v>13</v>
      </c>
      <c r="E581">
        <v>31</v>
      </c>
      <c r="F581" t="str">
        <f t="shared" si="9"/>
        <v>30-40</v>
      </c>
      <c r="G581" t="s">
        <v>1034</v>
      </c>
      <c r="H581" t="s">
        <v>14</v>
      </c>
      <c r="I581">
        <v>3</v>
      </c>
      <c r="J581" s="2">
        <v>500</v>
      </c>
      <c r="K581" s="3">
        <v>1500</v>
      </c>
    </row>
    <row r="582" spans="1:11">
      <c r="A582">
        <v>581</v>
      </c>
      <c r="B582" s="1">
        <v>45251</v>
      </c>
      <c r="C582" t="s">
        <v>594</v>
      </c>
      <c r="D582" t="s">
        <v>13</v>
      </c>
      <c r="E582">
        <v>48</v>
      </c>
      <c r="F582" t="str">
        <f t="shared" si="9"/>
        <v>40-50</v>
      </c>
      <c r="G582" t="s">
        <v>1035</v>
      </c>
      <c r="H582" t="s">
        <v>11</v>
      </c>
      <c r="I582">
        <v>2</v>
      </c>
      <c r="J582" s="2">
        <v>30</v>
      </c>
      <c r="K582" s="3">
        <v>60</v>
      </c>
    </row>
    <row r="583" spans="1:11">
      <c r="A583">
        <v>582</v>
      </c>
      <c r="B583" s="1">
        <v>45244</v>
      </c>
      <c r="C583" t="s">
        <v>595</v>
      </c>
      <c r="D583" t="s">
        <v>10</v>
      </c>
      <c r="E583">
        <v>35</v>
      </c>
      <c r="F583" t="str">
        <f t="shared" si="9"/>
        <v>30-40</v>
      </c>
      <c r="G583" t="s">
        <v>1034</v>
      </c>
      <c r="H583" t="s">
        <v>14</v>
      </c>
      <c r="I583">
        <v>3</v>
      </c>
      <c r="J583" s="2">
        <v>300</v>
      </c>
      <c r="K583" s="3">
        <v>900</v>
      </c>
    </row>
    <row r="584" spans="1:11">
      <c r="A584">
        <v>583</v>
      </c>
      <c r="B584" s="1">
        <v>45098</v>
      </c>
      <c r="C584" t="s">
        <v>596</v>
      </c>
      <c r="D584" t="s">
        <v>13</v>
      </c>
      <c r="E584">
        <v>24</v>
      </c>
      <c r="F584" t="str">
        <f t="shared" si="9"/>
        <v>20-30</v>
      </c>
      <c r="G584" t="s">
        <v>1033</v>
      </c>
      <c r="H584" t="s">
        <v>16</v>
      </c>
      <c r="I584">
        <v>4</v>
      </c>
      <c r="J584" s="2">
        <v>25</v>
      </c>
      <c r="K584" s="3">
        <v>100</v>
      </c>
    </row>
    <row r="585" spans="1:11">
      <c r="A585">
        <v>584</v>
      </c>
      <c r="B585" s="1">
        <v>44974</v>
      </c>
      <c r="C585" t="s">
        <v>597</v>
      </c>
      <c r="D585" t="s">
        <v>13</v>
      </c>
      <c r="E585">
        <v>27</v>
      </c>
      <c r="F585" t="str">
        <f t="shared" si="9"/>
        <v>20-30</v>
      </c>
      <c r="G585" t="s">
        <v>1033</v>
      </c>
      <c r="H585" t="s">
        <v>11</v>
      </c>
      <c r="I585">
        <v>4</v>
      </c>
      <c r="J585" s="2">
        <v>50</v>
      </c>
      <c r="K585" s="3">
        <v>200</v>
      </c>
    </row>
    <row r="586" spans="1:11">
      <c r="A586">
        <v>585</v>
      </c>
      <c r="B586" s="1">
        <v>45047</v>
      </c>
      <c r="C586" t="s">
        <v>598</v>
      </c>
      <c r="D586" t="s">
        <v>13</v>
      </c>
      <c r="E586">
        <v>24</v>
      </c>
      <c r="F586" t="str">
        <f t="shared" si="9"/>
        <v>20-30</v>
      </c>
      <c r="G586" t="s">
        <v>1033</v>
      </c>
      <c r="H586" t="s">
        <v>14</v>
      </c>
      <c r="I586">
        <v>1</v>
      </c>
      <c r="J586" s="2">
        <v>25</v>
      </c>
      <c r="K586" s="3">
        <v>25</v>
      </c>
    </row>
    <row r="587" spans="1:11">
      <c r="A587">
        <v>586</v>
      </c>
      <c r="B587" s="1">
        <v>45271</v>
      </c>
      <c r="C587" t="s">
        <v>599</v>
      </c>
      <c r="D587" t="s">
        <v>10</v>
      </c>
      <c r="E587">
        <v>50</v>
      </c>
      <c r="F587" t="str">
        <f t="shared" si="9"/>
        <v>40-50</v>
      </c>
      <c r="G587" t="s">
        <v>1035</v>
      </c>
      <c r="H587" t="s">
        <v>16</v>
      </c>
      <c r="I587">
        <v>1</v>
      </c>
      <c r="J587" s="2">
        <v>50</v>
      </c>
      <c r="K587" s="3">
        <v>50</v>
      </c>
    </row>
    <row r="588" spans="1:11">
      <c r="A588">
        <v>587</v>
      </c>
      <c r="B588" s="1">
        <v>45085</v>
      </c>
      <c r="C588" t="s">
        <v>600</v>
      </c>
      <c r="D588" t="s">
        <v>13</v>
      </c>
      <c r="E588">
        <v>40</v>
      </c>
      <c r="F588" t="str">
        <f t="shared" si="9"/>
        <v>30-40</v>
      </c>
      <c r="G588" t="s">
        <v>1034</v>
      </c>
      <c r="H588" t="s">
        <v>11</v>
      </c>
      <c r="I588">
        <v>4</v>
      </c>
      <c r="J588" s="2">
        <v>300</v>
      </c>
      <c r="K588" s="3">
        <v>1200</v>
      </c>
    </row>
    <row r="589" spans="1:11">
      <c r="A589">
        <v>588</v>
      </c>
      <c r="B589" s="1">
        <v>45042</v>
      </c>
      <c r="C589" t="s">
        <v>601</v>
      </c>
      <c r="D589" t="s">
        <v>10</v>
      </c>
      <c r="E589">
        <v>38</v>
      </c>
      <c r="F589" t="str">
        <f t="shared" si="9"/>
        <v>30-40</v>
      </c>
      <c r="G589" t="s">
        <v>1034</v>
      </c>
      <c r="H589" t="s">
        <v>16</v>
      </c>
      <c r="I589">
        <v>2</v>
      </c>
      <c r="J589" s="2">
        <v>30</v>
      </c>
      <c r="K589" s="3">
        <v>60</v>
      </c>
    </row>
    <row r="590" spans="1:11">
      <c r="A590">
        <v>589</v>
      </c>
      <c r="B590" s="1">
        <v>45028</v>
      </c>
      <c r="C590" t="s">
        <v>602</v>
      </c>
      <c r="D590" t="s">
        <v>13</v>
      </c>
      <c r="E590">
        <v>36</v>
      </c>
      <c r="F590" t="str">
        <f t="shared" si="9"/>
        <v>30-40</v>
      </c>
      <c r="G590" t="s">
        <v>1034</v>
      </c>
      <c r="H590" t="s">
        <v>11</v>
      </c>
      <c r="I590">
        <v>2</v>
      </c>
      <c r="J590" s="2">
        <v>500</v>
      </c>
      <c r="K590" s="3">
        <v>1000</v>
      </c>
    </row>
    <row r="591" spans="1:11">
      <c r="A591">
        <v>590</v>
      </c>
      <c r="B591" s="1">
        <v>45002</v>
      </c>
      <c r="C591" t="s">
        <v>603</v>
      </c>
      <c r="D591" t="s">
        <v>10</v>
      </c>
      <c r="E591">
        <v>36</v>
      </c>
      <c r="F591" t="str">
        <f t="shared" si="9"/>
        <v>30-40</v>
      </c>
      <c r="G591" t="s">
        <v>1034</v>
      </c>
      <c r="H591" t="s">
        <v>14</v>
      </c>
      <c r="I591">
        <v>3</v>
      </c>
      <c r="J591" s="2">
        <v>300</v>
      </c>
      <c r="K591" s="3">
        <v>900</v>
      </c>
    </row>
    <row r="592" spans="1:11">
      <c r="A592">
        <v>591</v>
      </c>
      <c r="B592" s="1">
        <v>44939</v>
      </c>
      <c r="C592" t="s">
        <v>604</v>
      </c>
      <c r="D592" t="s">
        <v>10</v>
      </c>
      <c r="E592">
        <v>53</v>
      </c>
      <c r="F592" t="str">
        <f t="shared" si="9"/>
        <v>50-60</v>
      </c>
      <c r="G592" t="s">
        <v>1036</v>
      </c>
      <c r="H592" t="s">
        <v>16</v>
      </c>
      <c r="I592">
        <v>4</v>
      </c>
      <c r="J592" s="2">
        <v>25</v>
      </c>
      <c r="K592" s="3">
        <v>100</v>
      </c>
    </row>
    <row r="593" spans="1:11">
      <c r="A593">
        <v>592</v>
      </c>
      <c r="B593" s="1">
        <v>44950</v>
      </c>
      <c r="C593" t="s">
        <v>605</v>
      </c>
      <c r="D593" t="s">
        <v>13</v>
      </c>
      <c r="E593">
        <v>46</v>
      </c>
      <c r="F593" t="str">
        <f t="shared" si="9"/>
        <v>40-50</v>
      </c>
      <c r="G593" t="s">
        <v>1035</v>
      </c>
      <c r="H593" t="s">
        <v>11</v>
      </c>
      <c r="I593">
        <v>4</v>
      </c>
      <c r="J593" s="2">
        <v>500</v>
      </c>
      <c r="K593" s="3">
        <v>2000</v>
      </c>
    </row>
    <row r="594" spans="1:11">
      <c r="A594">
        <v>593</v>
      </c>
      <c r="B594" s="1">
        <v>45052</v>
      </c>
      <c r="C594" t="s">
        <v>606</v>
      </c>
      <c r="D594" t="s">
        <v>10</v>
      </c>
      <c r="E594">
        <v>35</v>
      </c>
      <c r="F594" t="str">
        <f t="shared" si="9"/>
        <v>30-40</v>
      </c>
      <c r="G594" t="s">
        <v>1034</v>
      </c>
      <c r="H594" t="s">
        <v>16</v>
      </c>
      <c r="I594">
        <v>2</v>
      </c>
      <c r="J594" s="2">
        <v>30</v>
      </c>
      <c r="K594" s="3">
        <v>60</v>
      </c>
    </row>
    <row r="595" spans="1:11">
      <c r="A595">
        <v>594</v>
      </c>
      <c r="B595" s="1">
        <v>45170</v>
      </c>
      <c r="C595" t="s">
        <v>607</v>
      </c>
      <c r="D595" t="s">
        <v>13</v>
      </c>
      <c r="E595">
        <v>19</v>
      </c>
      <c r="F595" t="str">
        <f t="shared" si="9"/>
        <v>10-20</v>
      </c>
      <c r="G595" t="s">
        <v>1027</v>
      </c>
      <c r="H595" t="s">
        <v>16</v>
      </c>
      <c r="I595">
        <v>2</v>
      </c>
      <c r="J595" s="2">
        <v>300</v>
      </c>
      <c r="K595" s="3">
        <v>600</v>
      </c>
    </row>
    <row r="596" spans="1:11">
      <c r="A596">
        <v>595</v>
      </c>
      <c r="B596" s="1">
        <v>45239</v>
      </c>
      <c r="C596" t="s">
        <v>608</v>
      </c>
      <c r="D596" t="s">
        <v>13</v>
      </c>
      <c r="E596">
        <v>18</v>
      </c>
      <c r="F596" t="str">
        <f t="shared" si="9"/>
        <v>10-20</v>
      </c>
      <c r="G596" t="s">
        <v>1027</v>
      </c>
      <c r="H596" t="s">
        <v>14</v>
      </c>
      <c r="I596">
        <v>4</v>
      </c>
      <c r="J596" s="2">
        <v>500</v>
      </c>
      <c r="K596" s="3">
        <v>2000</v>
      </c>
    </row>
    <row r="597" spans="1:11">
      <c r="A597">
        <v>596</v>
      </c>
      <c r="B597" s="1">
        <v>44964</v>
      </c>
      <c r="C597" t="s">
        <v>609</v>
      </c>
      <c r="D597" t="s">
        <v>13</v>
      </c>
      <c r="E597">
        <v>64</v>
      </c>
      <c r="F597" t="str">
        <f t="shared" si="9"/>
        <v>60+</v>
      </c>
      <c r="G597" t="s">
        <v>1038</v>
      </c>
      <c r="H597" t="s">
        <v>16</v>
      </c>
      <c r="I597">
        <v>1</v>
      </c>
      <c r="J597" s="2">
        <v>300</v>
      </c>
      <c r="K597" s="3">
        <v>300</v>
      </c>
    </row>
    <row r="598" spans="1:11">
      <c r="A598">
        <v>597</v>
      </c>
      <c r="B598" s="1">
        <v>45160</v>
      </c>
      <c r="C598" t="s">
        <v>610</v>
      </c>
      <c r="D598" t="s">
        <v>10</v>
      </c>
      <c r="E598">
        <v>22</v>
      </c>
      <c r="F598" t="str">
        <f t="shared" si="9"/>
        <v>20-30</v>
      </c>
      <c r="G598" t="s">
        <v>1033</v>
      </c>
      <c r="H598" t="s">
        <v>11</v>
      </c>
      <c r="I598">
        <v>4</v>
      </c>
      <c r="J598" s="2">
        <v>300</v>
      </c>
      <c r="K598" s="3">
        <v>1200</v>
      </c>
    </row>
    <row r="599" spans="1:11">
      <c r="A599">
        <v>598</v>
      </c>
      <c r="B599" s="1">
        <v>45139</v>
      </c>
      <c r="C599" t="s">
        <v>611</v>
      </c>
      <c r="D599" t="s">
        <v>10</v>
      </c>
      <c r="E599">
        <v>37</v>
      </c>
      <c r="F599" t="str">
        <f t="shared" si="9"/>
        <v>30-40</v>
      </c>
      <c r="G599" t="s">
        <v>1034</v>
      </c>
      <c r="H599" t="s">
        <v>11</v>
      </c>
      <c r="I599">
        <v>4</v>
      </c>
      <c r="J599" s="2">
        <v>30</v>
      </c>
      <c r="K599" s="3">
        <v>120</v>
      </c>
    </row>
    <row r="600" spans="1:11">
      <c r="A600">
        <v>599</v>
      </c>
      <c r="B600" s="1">
        <v>45249</v>
      </c>
      <c r="C600" t="s">
        <v>612</v>
      </c>
      <c r="D600" t="s">
        <v>13</v>
      </c>
      <c r="E600">
        <v>28</v>
      </c>
      <c r="F600" t="str">
        <f t="shared" si="9"/>
        <v>20-30</v>
      </c>
      <c r="G600" t="s">
        <v>1033</v>
      </c>
      <c r="H600" t="s">
        <v>11</v>
      </c>
      <c r="I600">
        <v>2</v>
      </c>
      <c r="J600" s="2">
        <v>50</v>
      </c>
      <c r="K600" s="3">
        <v>100</v>
      </c>
    </row>
    <row r="601" spans="1:11">
      <c r="A601">
        <v>600</v>
      </c>
      <c r="B601" s="1">
        <v>45221</v>
      </c>
      <c r="C601" t="s">
        <v>613</v>
      </c>
      <c r="D601" t="s">
        <v>13</v>
      </c>
      <c r="E601">
        <v>59</v>
      </c>
      <c r="F601" t="str">
        <f t="shared" si="9"/>
        <v>50-60</v>
      </c>
      <c r="G601" t="s">
        <v>1036</v>
      </c>
      <c r="H601" t="s">
        <v>11</v>
      </c>
      <c r="I601">
        <v>2</v>
      </c>
      <c r="J601" s="2">
        <v>500</v>
      </c>
      <c r="K601" s="3">
        <v>1000</v>
      </c>
    </row>
    <row r="602" spans="1:11">
      <c r="A602">
        <v>601</v>
      </c>
      <c r="B602" s="1">
        <v>45026</v>
      </c>
      <c r="C602" t="s">
        <v>614</v>
      </c>
      <c r="D602" t="s">
        <v>10</v>
      </c>
      <c r="E602">
        <v>19</v>
      </c>
      <c r="F602" t="str">
        <f t="shared" si="9"/>
        <v>10-20</v>
      </c>
      <c r="G602" t="s">
        <v>1027</v>
      </c>
      <c r="H602" t="s">
        <v>14</v>
      </c>
      <c r="I602">
        <v>1</v>
      </c>
      <c r="J602" s="2">
        <v>30</v>
      </c>
      <c r="K602" s="3">
        <v>30</v>
      </c>
    </row>
    <row r="603" spans="1:11">
      <c r="A603">
        <v>602</v>
      </c>
      <c r="B603" s="1">
        <v>45283</v>
      </c>
      <c r="C603" t="s">
        <v>615</v>
      </c>
      <c r="D603" t="s">
        <v>13</v>
      </c>
      <c r="E603">
        <v>20</v>
      </c>
      <c r="F603" t="str">
        <f t="shared" si="9"/>
        <v>10-20</v>
      </c>
      <c r="G603" t="s">
        <v>1027</v>
      </c>
      <c r="H603" t="s">
        <v>16</v>
      </c>
      <c r="I603">
        <v>1</v>
      </c>
      <c r="J603" s="2">
        <v>300</v>
      </c>
      <c r="K603" s="3">
        <v>300</v>
      </c>
    </row>
    <row r="604" spans="1:11">
      <c r="A604">
        <v>603</v>
      </c>
      <c r="B604" s="1">
        <v>45123</v>
      </c>
      <c r="C604" t="s">
        <v>616</v>
      </c>
      <c r="D604" t="s">
        <v>13</v>
      </c>
      <c r="E604">
        <v>40</v>
      </c>
      <c r="F604" t="str">
        <f t="shared" si="9"/>
        <v>30-40</v>
      </c>
      <c r="G604" t="s">
        <v>1034</v>
      </c>
      <c r="H604" t="s">
        <v>14</v>
      </c>
      <c r="I604">
        <v>3</v>
      </c>
      <c r="J604" s="2">
        <v>30</v>
      </c>
      <c r="K604" s="3">
        <v>90</v>
      </c>
    </row>
    <row r="605" spans="1:11">
      <c r="A605">
        <v>604</v>
      </c>
      <c r="B605" s="1">
        <v>45180</v>
      </c>
      <c r="C605" t="s">
        <v>617</v>
      </c>
      <c r="D605" t="s">
        <v>13</v>
      </c>
      <c r="E605">
        <v>29</v>
      </c>
      <c r="F605" t="str">
        <f t="shared" si="9"/>
        <v>20-30</v>
      </c>
      <c r="G605" t="s">
        <v>1033</v>
      </c>
      <c r="H605" t="s">
        <v>16</v>
      </c>
      <c r="I605">
        <v>4</v>
      </c>
      <c r="J605" s="2">
        <v>50</v>
      </c>
      <c r="K605" s="3">
        <v>200</v>
      </c>
    </row>
    <row r="606" spans="1:11">
      <c r="A606">
        <v>605</v>
      </c>
      <c r="B606" s="1">
        <v>45131</v>
      </c>
      <c r="C606" t="s">
        <v>618</v>
      </c>
      <c r="D606" t="s">
        <v>10</v>
      </c>
      <c r="E606">
        <v>37</v>
      </c>
      <c r="F606" t="str">
        <f t="shared" si="9"/>
        <v>30-40</v>
      </c>
      <c r="G606" t="s">
        <v>1034</v>
      </c>
      <c r="H606" t="s">
        <v>16</v>
      </c>
      <c r="I606">
        <v>2</v>
      </c>
      <c r="J606" s="2">
        <v>500</v>
      </c>
      <c r="K606" s="3">
        <v>1000</v>
      </c>
    </row>
    <row r="607" spans="1:11">
      <c r="A607">
        <v>606</v>
      </c>
      <c r="B607" s="1">
        <v>45051</v>
      </c>
      <c r="C607" t="s">
        <v>619</v>
      </c>
      <c r="D607" t="s">
        <v>10</v>
      </c>
      <c r="E607">
        <v>22</v>
      </c>
      <c r="F607" t="str">
        <f t="shared" si="9"/>
        <v>20-30</v>
      </c>
      <c r="G607" t="s">
        <v>1033</v>
      </c>
      <c r="H607" t="s">
        <v>16</v>
      </c>
      <c r="I607">
        <v>1</v>
      </c>
      <c r="J607" s="2">
        <v>50</v>
      </c>
      <c r="K607" s="3">
        <v>50</v>
      </c>
    </row>
    <row r="608" spans="1:11">
      <c r="A608">
        <v>607</v>
      </c>
      <c r="B608" s="1">
        <v>45002</v>
      </c>
      <c r="C608" t="s">
        <v>620</v>
      </c>
      <c r="D608" t="s">
        <v>10</v>
      </c>
      <c r="E608">
        <v>54</v>
      </c>
      <c r="F608" t="str">
        <f t="shared" si="9"/>
        <v>50-60</v>
      </c>
      <c r="G608" t="s">
        <v>1036</v>
      </c>
      <c r="H608" t="s">
        <v>14</v>
      </c>
      <c r="I608">
        <v>3</v>
      </c>
      <c r="J608" s="2">
        <v>25</v>
      </c>
      <c r="K608" s="3">
        <v>75</v>
      </c>
    </row>
    <row r="609" spans="1:11">
      <c r="A609">
        <v>608</v>
      </c>
      <c r="B609" s="1">
        <v>45262</v>
      </c>
      <c r="C609" t="s">
        <v>621</v>
      </c>
      <c r="D609" t="s">
        <v>13</v>
      </c>
      <c r="E609">
        <v>55</v>
      </c>
      <c r="F609" t="str">
        <f t="shared" si="9"/>
        <v>50-60</v>
      </c>
      <c r="G609" t="s">
        <v>1036</v>
      </c>
      <c r="H609" t="s">
        <v>16</v>
      </c>
      <c r="I609">
        <v>3</v>
      </c>
      <c r="J609" s="2">
        <v>500</v>
      </c>
      <c r="K609" s="3">
        <v>1500</v>
      </c>
    </row>
    <row r="610" spans="1:11">
      <c r="A610">
        <v>609</v>
      </c>
      <c r="B610" s="1">
        <v>45279</v>
      </c>
      <c r="C610" t="s">
        <v>622</v>
      </c>
      <c r="D610" t="s">
        <v>13</v>
      </c>
      <c r="E610">
        <v>47</v>
      </c>
      <c r="F610" t="str">
        <f t="shared" si="9"/>
        <v>40-50</v>
      </c>
      <c r="G610" t="s">
        <v>1035</v>
      </c>
      <c r="H610" t="s">
        <v>14</v>
      </c>
      <c r="I610">
        <v>2</v>
      </c>
      <c r="J610" s="2">
        <v>50</v>
      </c>
      <c r="K610" s="3">
        <v>100</v>
      </c>
    </row>
    <row r="611" spans="1:11">
      <c r="A611">
        <v>610</v>
      </c>
      <c r="B611" s="1">
        <v>44929</v>
      </c>
      <c r="C611" t="s">
        <v>623</v>
      </c>
      <c r="D611" t="s">
        <v>13</v>
      </c>
      <c r="E611">
        <v>26</v>
      </c>
      <c r="F611" t="str">
        <f t="shared" si="9"/>
        <v>20-30</v>
      </c>
      <c r="G611" t="s">
        <v>1033</v>
      </c>
      <c r="H611" t="s">
        <v>11</v>
      </c>
      <c r="I611">
        <v>2</v>
      </c>
      <c r="J611" s="2">
        <v>300</v>
      </c>
      <c r="K611" s="3">
        <v>600</v>
      </c>
    </row>
    <row r="612" spans="1:11">
      <c r="A612">
        <v>611</v>
      </c>
      <c r="B612" s="1">
        <v>44981</v>
      </c>
      <c r="C612" t="s">
        <v>624</v>
      </c>
      <c r="D612" t="s">
        <v>10</v>
      </c>
      <c r="E612">
        <v>51</v>
      </c>
      <c r="F612" t="str">
        <f t="shared" si="9"/>
        <v>50-60</v>
      </c>
      <c r="G612" t="s">
        <v>1036</v>
      </c>
      <c r="H612" t="s">
        <v>11</v>
      </c>
      <c r="I612">
        <v>3</v>
      </c>
      <c r="J612" s="2">
        <v>500</v>
      </c>
      <c r="K612" s="3">
        <v>1500</v>
      </c>
    </row>
    <row r="613" spans="1:11">
      <c r="A613">
        <v>612</v>
      </c>
      <c r="B613" s="1">
        <v>45144</v>
      </c>
      <c r="C613" t="s">
        <v>625</v>
      </c>
      <c r="D613" t="s">
        <v>13</v>
      </c>
      <c r="E613">
        <v>61</v>
      </c>
      <c r="F613" t="str">
        <f t="shared" si="9"/>
        <v>60+</v>
      </c>
      <c r="G613" t="s">
        <v>1038</v>
      </c>
      <c r="H613" t="s">
        <v>16</v>
      </c>
      <c r="I613">
        <v>1</v>
      </c>
      <c r="J613" s="2">
        <v>500</v>
      </c>
      <c r="K613" s="3">
        <v>500</v>
      </c>
    </row>
    <row r="614" spans="1:11">
      <c r="A614">
        <v>613</v>
      </c>
      <c r="B614" s="1">
        <v>45039</v>
      </c>
      <c r="C614" t="s">
        <v>626</v>
      </c>
      <c r="D614" t="s">
        <v>13</v>
      </c>
      <c r="E614">
        <v>52</v>
      </c>
      <c r="F614" t="str">
        <f t="shared" si="9"/>
        <v>50-60</v>
      </c>
      <c r="G614" t="s">
        <v>1036</v>
      </c>
      <c r="H614" t="s">
        <v>14</v>
      </c>
      <c r="I614">
        <v>3</v>
      </c>
      <c r="J614" s="2">
        <v>30</v>
      </c>
      <c r="K614" s="3">
        <v>90</v>
      </c>
    </row>
    <row r="615" spans="1:11">
      <c r="A615">
        <v>614</v>
      </c>
      <c r="B615" s="1">
        <v>45017</v>
      </c>
      <c r="C615" t="s">
        <v>627</v>
      </c>
      <c r="D615" t="s">
        <v>13</v>
      </c>
      <c r="E615">
        <v>39</v>
      </c>
      <c r="F615" t="str">
        <f t="shared" si="9"/>
        <v>30-40</v>
      </c>
      <c r="G615" t="s">
        <v>1034</v>
      </c>
      <c r="H615" t="s">
        <v>11</v>
      </c>
      <c r="I615">
        <v>4</v>
      </c>
      <c r="J615" s="2">
        <v>300</v>
      </c>
      <c r="K615" s="3">
        <v>1200</v>
      </c>
    </row>
    <row r="616" spans="1:11">
      <c r="A616">
        <v>615</v>
      </c>
      <c r="B616" s="1">
        <v>45283</v>
      </c>
      <c r="C616" t="s">
        <v>628</v>
      </c>
      <c r="D616" t="s">
        <v>13</v>
      </c>
      <c r="E616">
        <v>61</v>
      </c>
      <c r="F616" t="str">
        <f t="shared" si="9"/>
        <v>60+</v>
      </c>
      <c r="G616" t="s">
        <v>1038</v>
      </c>
      <c r="H616" t="s">
        <v>14</v>
      </c>
      <c r="I616">
        <v>4</v>
      </c>
      <c r="J616" s="2">
        <v>25</v>
      </c>
      <c r="K616" s="3">
        <v>100</v>
      </c>
    </row>
    <row r="617" spans="1:11">
      <c r="A617">
        <v>616</v>
      </c>
      <c r="B617" s="1">
        <v>45192</v>
      </c>
      <c r="C617" t="s">
        <v>629</v>
      </c>
      <c r="D617" t="s">
        <v>10</v>
      </c>
      <c r="E617">
        <v>41</v>
      </c>
      <c r="F617" t="str">
        <f t="shared" si="9"/>
        <v>40-50</v>
      </c>
      <c r="G617" t="s">
        <v>1035</v>
      </c>
      <c r="H617" t="s">
        <v>14</v>
      </c>
      <c r="I617">
        <v>2</v>
      </c>
      <c r="J617" s="2">
        <v>50</v>
      </c>
      <c r="K617" s="3">
        <v>100</v>
      </c>
    </row>
    <row r="618" spans="1:11">
      <c r="A618">
        <v>617</v>
      </c>
      <c r="B618" s="1">
        <v>45164</v>
      </c>
      <c r="C618" t="s">
        <v>630</v>
      </c>
      <c r="D618" t="s">
        <v>10</v>
      </c>
      <c r="E618">
        <v>34</v>
      </c>
      <c r="F618" t="str">
        <f t="shared" si="9"/>
        <v>30-40</v>
      </c>
      <c r="G618" t="s">
        <v>1034</v>
      </c>
      <c r="H618" t="s">
        <v>16</v>
      </c>
      <c r="I618">
        <v>1</v>
      </c>
      <c r="J618" s="2">
        <v>30</v>
      </c>
      <c r="K618" s="3">
        <v>30</v>
      </c>
    </row>
    <row r="619" spans="1:11">
      <c r="A619">
        <v>618</v>
      </c>
      <c r="B619" s="1">
        <v>44952</v>
      </c>
      <c r="C619" t="s">
        <v>631</v>
      </c>
      <c r="D619" t="s">
        <v>13</v>
      </c>
      <c r="E619">
        <v>27</v>
      </c>
      <c r="F619" t="str">
        <f t="shared" si="9"/>
        <v>20-30</v>
      </c>
      <c r="G619" t="s">
        <v>1033</v>
      </c>
      <c r="H619" t="s">
        <v>11</v>
      </c>
      <c r="I619">
        <v>1</v>
      </c>
      <c r="J619" s="2">
        <v>50</v>
      </c>
      <c r="K619" s="3">
        <v>50</v>
      </c>
    </row>
    <row r="620" spans="1:11">
      <c r="A620">
        <v>619</v>
      </c>
      <c r="B620" s="1">
        <v>45212</v>
      </c>
      <c r="C620" t="s">
        <v>632</v>
      </c>
      <c r="D620" t="s">
        <v>10</v>
      </c>
      <c r="E620">
        <v>47</v>
      </c>
      <c r="F620" t="str">
        <f t="shared" si="9"/>
        <v>40-50</v>
      </c>
      <c r="G620" t="s">
        <v>1035</v>
      </c>
      <c r="H620" t="s">
        <v>16</v>
      </c>
      <c r="I620">
        <v>4</v>
      </c>
      <c r="J620" s="2">
        <v>25</v>
      </c>
      <c r="K620" s="3">
        <v>100</v>
      </c>
    </row>
    <row r="621" spans="1:11">
      <c r="A621">
        <v>620</v>
      </c>
      <c r="B621" s="1">
        <v>45054</v>
      </c>
      <c r="C621" t="s">
        <v>633</v>
      </c>
      <c r="D621" t="s">
        <v>10</v>
      </c>
      <c r="E621">
        <v>63</v>
      </c>
      <c r="F621" t="str">
        <f t="shared" si="9"/>
        <v>60+</v>
      </c>
      <c r="G621" t="s">
        <v>1038</v>
      </c>
      <c r="H621" t="s">
        <v>16</v>
      </c>
      <c r="I621">
        <v>3</v>
      </c>
      <c r="J621" s="2">
        <v>25</v>
      </c>
      <c r="K621" s="3">
        <v>75</v>
      </c>
    </row>
    <row r="622" spans="1:11">
      <c r="A622">
        <v>621</v>
      </c>
      <c r="B622" s="1">
        <v>44989</v>
      </c>
      <c r="C622" t="s">
        <v>634</v>
      </c>
      <c r="D622" t="s">
        <v>13</v>
      </c>
      <c r="E622">
        <v>40</v>
      </c>
      <c r="F622" t="str">
        <f t="shared" si="9"/>
        <v>30-40</v>
      </c>
      <c r="G622" t="s">
        <v>1034</v>
      </c>
      <c r="H622" t="s">
        <v>11</v>
      </c>
      <c r="I622">
        <v>2</v>
      </c>
      <c r="J622" s="2">
        <v>500</v>
      </c>
      <c r="K622" s="3">
        <v>1000</v>
      </c>
    </row>
    <row r="623" spans="1:11">
      <c r="A623">
        <v>622</v>
      </c>
      <c r="B623" s="1">
        <v>45160</v>
      </c>
      <c r="C623" t="s">
        <v>635</v>
      </c>
      <c r="D623" t="s">
        <v>13</v>
      </c>
      <c r="E623">
        <v>49</v>
      </c>
      <c r="F623" t="str">
        <f t="shared" si="9"/>
        <v>40-50</v>
      </c>
      <c r="G623" t="s">
        <v>1035</v>
      </c>
      <c r="H623" t="s">
        <v>11</v>
      </c>
      <c r="I623">
        <v>3</v>
      </c>
      <c r="J623" s="2">
        <v>25</v>
      </c>
      <c r="K623" s="3">
        <v>75</v>
      </c>
    </row>
    <row r="624" spans="1:11">
      <c r="A624">
        <v>623</v>
      </c>
      <c r="B624" s="1">
        <v>44995</v>
      </c>
      <c r="C624" t="s">
        <v>636</v>
      </c>
      <c r="D624" t="s">
        <v>10</v>
      </c>
      <c r="E624">
        <v>34</v>
      </c>
      <c r="F624" t="str">
        <f t="shared" si="9"/>
        <v>30-40</v>
      </c>
      <c r="G624" t="s">
        <v>1034</v>
      </c>
      <c r="H624" t="s">
        <v>14</v>
      </c>
      <c r="I624">
        <v>3</v>
      </c>
      <c r="J624" s="2">
        <v>50</v>
      </c>
      <c r="K624" s="3">
        <v>150</v>
      </c>
    </row>
    <row r="625" spans="1:11">
      <c r="A625">
        <v>624</v>
      </c>
      <c r="B625" s="1">
        <v>45164</v>
      </c>
      <c r="C625" t="s">
        <v>637</v>
      </c>
      <c r="D625" t="s">
        <v>13</v>
      </c>
      <c r="E625">
        <v>34</v>
      </c>
      <c r="F625" t="str">
        <f t="shared" si="9"/>
        <v>30-40</v>
      </c>
      <c r="G625" t="s">
        <v>1034</v>
      </c>
      <c r="H625" t="s">
        <v>11</v>
      </c>
      <c r="I625">
        <v>3</v>
      </c>
      <c r="J625" s="2">
        <v>300</v>
      </c>
      <c r="K625" s="3">
        <v>900</v>
      </c>
    </row>
    <row r="626" spans="1:11">
      <c r="A626">
        <v>625</v>
      </c>
      <c r="B626" s="1">
        <v>45268</v>
      </c>
      <c r="C626" t="s">
        <v>638</v>
      </c>
      <c r="D626" t="s">
        <v>10</v>
      </c>
      <c r="E626">
        <v>31</v>
      </c>
      <c r="F626" t="str">
        <f t="shared" si="9"/>
        <v>30-40</v>
      </c>
      <c r="G626" t="s">
        <v>1034</v>
      </c>
      <c r="H626" t="s">
        <v>14</v>
      </c>
      <c r="I626">
        <v>1</v>
      </c>
      <c r="J626" s="2">
        <v>300</v>
      </c>
      <c r="K626" s="3">
        <v>300</v>
      </c>
    </row>
    <row r="627" spans="1:11">
      <c r="A627">
        <v>626</v>
      </c>
      <c r="B627" s="1">
        <v>45198</v>
      </c>
      <c r="C627" t="s">
        <v>639</v>
      </c>
      <c r="D627" t="s">
        <v>13</v>
      </c>
      <c r="E627">
        <v>26</v>
      </c>
      <c r="F627" t="str">
        <f t="shared" si="9"/>
        <v>20-30</v>
      </c>
      <c r="G627" t="s">
        <v>1033</v>
      </c>
      <c r="H627" t="s">
        <v>14</v>
      </c>
      <c r="I627">
        <v>4</v>
      </c>
      <c r="J627" s="2">
        <v>500</v>
      </c>
      <c r="K627" s="3">
        <v>2000</v>
      </c>
    </row>
    <row r="628" spans="1:11">
      <c r="A628">
        <v>627</v>
      </c>
      <c r="B628" s="1">
        <v>45213</v>
      </c>
      <c r="C628" t="s">
        <v>640</v>
      </c>
      <c r="D628" t="s">
        <v>10</v>
      </c>
      <c r="E628">
        <v>57</v>
      </c>
      <c r="F628" t="str">
        <f t="shared" si="9"/>
        <v>50-60</v>
      </c>
      <c r="G628" t="s">
        <v>1036</v>
      </c>
      <c r="H628" t="s">
        <v>14</v>
      </c>
      <c r="I628">
        <v>1</v>
      </c>
      <c r="J628" s="2">
        <v>50</v>
      </c>
      <c r="K628" s="3">
        <v>50</v>
      </c>
    </row>
    <row r="629" spans="1:11">
      <c r="A629">
        <v>628</v>
      </c>
      <c r="B629" s="1">
        <v>45231</v>
      </c>
      <c r="C629" t="s">
        <v>641</v>
      </c>
      <c r="D629" t="s">
        <v>13</v>
      </c>
      <c r="E629">
        <v>19</v>
      </c>
      <c r="F629" t="str">
        <f t="shared" si="9"/>
        <v>10-20</v>
      </c>
      <c r="G629" t="s">
        <v>1027</v>
      </c>
      <c r="H629" t="s">
        <v>11</v>
      </c>
      <c r="I629">
        <v>4</v>
      </c>
      <c r="J629" s="2">
        <v>50</v>
      </c>
      <c r="K629" s="3">
        <v>200</v>
      </c>
    </row>
    <row r="630" spans="1:11">
      <c r="A630">
        <v>629</v>
      </c>
      <c r="B630" s="1">
        <v>45089</v>
      </c>
      <c r="C630" t="s">
        <v>642</v>
      </c>
      <c r="D630" t="s">
        <v>10</v>
      </c>
      <c r="E630">
        <v>62</v>
      </c>
      <c r="F630" t="str">
        <f t="shared" si="9"/>
        <v>60+</v>
      </c>
      <c r="G630" t="s">
        <v>1038</v>
      </c>
      <c r="H630" t="s">
        <v>16</v>
      </c>
      <c r="I630">
        <v>2</v>
      </c>
      <c r="J630" s="2">
        <v>25</v>
      </c>
      <c r="K630" s="3">
        <v>50</v>
      </c>
    </row>
    <row r="631" spans="1:11">
      <c r="A631">
        <v>630</v>
      </c>
      <c r="B631" s="1">
        <v>45153</v>
      </c>
      <c r="C631" t="s">
        <v>643</v>
      </c>
      <c r="D631" t="s">
        <v>10</v>
      </c>
      <c r="E631">
        <v>42</v>
      </c>
      <c r="F631" t="str">
        <f t="shared" si="9"/>
        <v>40-50</v>
      </c>
      <c r="G631" t="s">
        <v>1035</v>
      </c>
      <c r="H631" t="s">
        <v>14</v>
      </c>
      <c r="I631">
        <v>2</v>
      </c>
      <c r="J631" s="2">
        <v>50</v>
      </c>
      <c r="K631" s="3">
        <v>100</v>
      </c>
    </row>
    <row r="632" spans="1:11">
      <c r="A632">
        <v>631</v>
      </c>
      <c r="B632" s="1">
        <v>45240</v>
      </c>
      <c r="C632" t="s">
        <v>644</v>
      </c>
      <c r="D632" t="s">
        <v>10</v>
      </c>
      <c r="E632">
        <v>56</v>
      </c>
      <c r="F632" t="str">
        <f t="shared" si="9"/>
        <v>50-60</v>
      </c>
      <c r="G632" t="s">
        <v>1036</v>
      </c>
      <c r="H632" t="s">
        <v>16</v>
      </c>
      <c r="I632">
        <v>3</v>
      </c>
      <c r="J632" s="2">
        <v>30</v>
      </c>
      <c r="K632" s="3">
        <v>90</v>
      </c>
    </row>
    <row r="633" spans="1:11">
      <c r="A633">
        <v>632</v>
      </c>
      <c r="B633" s="1">
        <v>45185</v>
      </c>
      <c r="C633" t="s">
        <v>645</v>
      </c>
      <c r="D633" t="s">
        <v>13</v>
      </c>
      <c r="E633">
        <v>26</v>
      </c>
      <c r="F633" t="str">
        <f t="shared" si="9"/>
        <v>20-30</v>
      </c>
      <c r="G633" t="s">
        <v>1033</v>
      </c>
      <c r="H633" t="s">
        <v>16</v>
      </c>
      <c r="I633">
        <v>4</v>
      </c>
      <c r="J633" s="2">
        <v>25</v>
      </c>
      <c r="K633" s="3">
        <v>100</v>
      </c>
    </row>
    <row r="634" spans="1:11">
      <c r="A634">
        <v>633</v>
      </c>
      <c r="B634" s="1">
        <v>45145</v>
      </c>
      <c r="C634" t="s">
        <v>646</v>
      </c>
      <c r="D634" t="s">
        <v>10</v>
      </c>
      <c r="E634">
        <v>39</v>
      </c>
      <c r="F634" t="str">
        <f t="shared" si="9"/>
        <v>30-40</v>
      </c>
      <c r="G634" t="s">
        <v>1034</v>
      </c>
      <c r="H634" t="s">
        <v>11</v>
      </c>
      <c r="I634">
        <v>4</v>
      </c>
      <c r="J634" s="2">
        <v>30</v>
      </c>
      <c r="K634" s="3">
        <v>120</v>
      </c>
    </row>
    <row r="635" spans="1:11">
      <c r="A635">
        <v>634</v>
      </c>
      <c r="B635" s="1">
        <v>45207</v>
      </c>
      <c r="C635" t="s">
        <v>647</v>
      </c>
      <c r="D635" t="s">
        <v>10</v>
      </c>
      <c r="E635">
        <v>60</v>
      </c>
      <c r="F635" t="str">
        <f t="shared" si="9"/>
        <v>50-60</v>
      </c>
      <c r="G635" t="s">
        <v>1036</v>
      </c>
      <c r="H635" t="s">
        <v>16</v>
      </c>
      <c r="I635">
        <v>4</v>
      </c>
      <c r="J635" s="2">
        <v>500</v>
      </c>
      <c r="K635" s="3">
        <v>2000</v>
      </c>
    </row>
    <row r="636" spans="1:11">
      <c r="A636">
        <v>635</v>
      </c>
      <c r="B636" s="1">
        <v>45155</v>
      </c>
      <c r="C636" t="s">
        <v>648</v>
      </c>
      <c r="D636" t="s">
        <v>13</v>
      </c>
      <c r="E636">
        <v>63</v>
      </c>
      <c r="F636" t="str">
        <f t="shared" si="9"/>
        <v>60+</v>
      </c>
      <c r="G636" t="s">
        <v>1038</v>
      </c>
      <c r="H636" t="s">
        <v>16</v>
      </c>
      <c r="I636">
        <v>3</v>
      </c>
      <c r="J636" s="2">
        <v>300</v>
      </c>
      <c r="K636" s="3">
        <v>900</v>
      </c>
    </row>
    <row r="637" spans="1:11">
      <c r="A637">
        <v>636</v>
      </c>
      <c r="B637" s="1">
        <v>45008</v>
      </c>
      <c r="C637" t="s">
        <v>649</v>
      </c>
      <c r="D637" t="s">
        <v>13</v>
      </c>
      <c r="E637">
        <v>21</v>
      </c>
      <c r="F637" t="str">
        <f t="shared" si="9"/>
        <v>20-30</v>
      </c>
      <c r="G637" t="s">
        <v>1033</v>
      </c>
      <c r="H637" t="s">
        <v>11</v>
      </c>
      <c r="I637">
        <v>3</v>
      </c>
      <c r="J637" s="2">
        <v>500</v>
      </c>
      <c r="K637" s="3">
        <v>1500</v>
      </c>
    </row>
    <row r="638" spans="1:11">
      <c r="A638">
        <v>637</v>
      </c>
      <c r="B638" s="1">
        <v>45170</v>
      </c>
      <c r="C638" t="s">
        <v>650</v>
      </c>
      <c r="D638" t="s">
        <v>10</v>
      </c>
      <c r="E638">
        <v>43</v>
      </c>
      <c r="F638" t="str">
        <f t="shared" si="9"/>
        <v>40-50</v>
      </c>
      <c r="G638" t="s">
        <v>1035</v>
      </c>
      <c r="H638" t="s">
        <v>14</v>
      </c>
      <c r="I638">
        <v>2</v>
      </c>
      <c r="J638" s="2">
        <v>300</v>
      </c>
      <c r="K638" s="3">
        <v>600</v>
      </c>
    </row>
    <row r="639" spans="1:11">
      <c r="A639">
        <v>638</v>
      </c>
      <c r="B639" s="1">
        <v>45157</v>
      </c>
      <c r="C639" t="s">
        <v>651</v>
      </c>
      <c r="D639" t="s">
        <v>10</v>
      </c>
      <c r="E639">
        <v>46</v>
      </c>
      <c r="F639" t="str">
        <f t="shared" si="9"/>
        <v>40-50</v>
      </c>
      <c r="G639" t="s">
        <v>1035</v>
      </c>
      <c r="H639" t="s">
        <v>16</v>
      </c>
      <c r="I639">
        <v>1</v>
      </c>
      <c r="J639" s="2">
        <v>500</v>
      </c>
      <c r="K639" s="3">
        <v>500</v>
      </c>
    </row>
    <row r="640" spans="1:11">
      <c r="A640">
        <v>639</v>
      </c>
      <c r="B640" s="1">
        <v>45059</v>
      </c>
      <c r="C640" t="s">
        <v>652</v>
      </c>
      <c r="D640" t="s">
        <v>13</v>
      </c>
      <c r="E640">
        <v>62</v>
      </c>
      <c r="F640" t="str">
        <f t="shared" si="9"/>
        <v>60+</v>
      </c>
      <c r="G640" t="s">
        <v>1038</v>
      </c>
      <c r="H640" t="s">
        <v>11</v>
      </c>
      <c r="I640">
        <v>4</v>
      </c>
      <c r="J640" s="2">
        <v>50</v>
      </c>
      <c r="K640" s="3">
        <v>200</v>
      </c>
    </row>
    <row r="641" spans="1:11">
      <c r="A641">
        <v>640</v>
      </c>
      <c r="B641" s="1">
        <v>45053</v>
      </c>
      <c r="C641" t="s">
        <v>653</v>
      </c>
      <c r="D641" t="s">
        <v>13</v>
      </c>
      <c r="E641">
        <v>51</v>
      </c>
      <c r="F641" t="str">
        <f t="shared" si="9"/>
        <v>50-60</v>
      </c>
      <c r="G641" t="s">
        <v>1036</v>
      </c>
      <c r="H641" t="s">
        <v>16</v>
      </c>
      <c r="I641">
        <v>4</v>
      </c>
      <c r="J641" s="2">
        <v>30</v>
      </c>
      <c r="K641" s="3">
        <v>120</v>
      </c>
    </row>
    <row r="642" spans="1:11">
      <c r="A642">
        <v>641</v>
      </c>
      <c r="B642" s="1">
        <v>45253</v>
      </c>
      <c r="C642" t="s">
        <v>654</v>
      </c>
      <c r="D642" t="s">
        <v>13</v>
      </c>
      <c r="E642">
        <v>40</v>
      </c>
      <c r="F642" t="str">
        <f t="shared" ref="F642:F705" si="10">IF(E642&lt;=20,"10-20",
IF(E642&lt;=30,"20-30",
IF(E642&lt;=40,"30-40",
IF(E642&lt;=50,"40-50",IF(E642&lt;=60,"50-60",IF(E642&lt;=70,"60+",))))))</f>
        <v>30-40</v>
      </c>
      <c r="G642" t="s">
        <v>1034</v>
      </c>
      <c r="H642" t="s">
        <v>16</v>
      </c>
      <c r="I642">
        <v>1</v>
      </c>
      <c r="J642" s="2">
        <v>300</v>
      </c>
      <c r="K642" s="3">
        <v>300</v>
      </c>
    </row>
    <row r="643" spans="1:11">
      <c r="A643">
        <v>642</v>
      </c>
      <c r="B643" s="1">
        <v>45068</v>
      </c>
      <c r="C643" t="s">
        <v>655</v>
      </c>
      <c r="D643" t="s">
        <v>13</v>
      </c>
      <c r="E643">
        <v>54</v>
      </c>
      <c r="F643" t="str">
        <f t="shared" si="10"/>
        <v>50-60</v>
      </c>
      <c r="G643" t="s">
        <v>1036</v>
      </c>
      <c r="H643" t="s">
        <v>14</v>
      </c>
      <c r="I643">
        <v>4</v>
      </c>
      <c r="J643" s="2">
        <v>25</v>
      </c>
      <c r="K643" s="3">
        <v>100</v>
      </c>
    </row>
    <row r="644" spans="1:11">
      <c r="A644">
        <v>643</v>
      </c>
      <c r="B644" s="1">
        <v>45193</v>
      </c>
      <c r="C644" t="s">
        <v>656</v>
      </c>
      <c r="D644" t="s">
        <v>13</v>
      </c>
      <c r="E644">
        <v>28</v>
      </c>
      <c r="F644" t="str">
        <f t="shared" si="10"/>
        <v>20-30</v>
      </c>
      <c r="G644" t="s">
        <v>1033</v>
      </c>
      <c r="H644" t="s">
        <v>16</v>
      </c>
      <c r="I644">
        <v>3</v>
      </c>
      <c r="J644" s="2">
        <v>30</v>
      </c>
      <c r="K644" s="3">
        <v>90</v>
      </c>
    </row>
    <row r="645" spans="1:11">
      <c r="A645">
        <v>644</v>
      </c>
      <c r="B645" s="1">
        <v>45175</v>
      </c>
      <c r="C645" t="s">
        <v>657</v>
      </c>
      <c r="D645" t="s">
        <v>10</v>
      </c>
      <c r="E645">
        <v>23</v>
      </c>
      <c r="F645" t="str">
        <f t="shared" si="10"/>
        <v>20-30</v>
      </c>
      <c r="G645" t="s">
        <v>1033</v>
      </c>
      <c r="H645" t="s">
        <v>11</v>
      </c>
      <c r="I645">
        <v>3</v>
      </c>
      <c r="J645" s="2">
        <v>25</v>
      </c>
      <c r="K645" s="3">
        <v>75</v>
      </c>
    </row>
    <row r="646" spans="1:11">
      <c r="A646">
        <v>645</v>
      </c>
      <c r="B646" s="1">
        <v>45247</v>
      </c>
      <c r="C646" t="s">
        <v>658</v>
      </c>
      <c r="D646" t="s">
        <v>13</v>
      </c>
      <c r="E646">
        <v>35</v>
      </c>
      <c r="F646" t="str">
        <f t="shared" si="10"/>
        <v>30-40</v>
      </c>
      <c r="G646" t="s">
        <v>1034</v>
      </c>
      <c r="H646" t="s">
        <v>16</v>
      </c>
      <c r="I646">
        <v>4</v>
      </c>
      <c r="J646" s="2">
        <v>30</v>
      </c>
      <c r="K646" s="3">
        <v>120</v>
      </c>
    </row>
    <row r="647" spans="1:11">
      <c r="A647">
        <v>646</v>
      </c>
      <c r="B647" s="1">
        <v>45049</v>
      </c>
      <c r="C647" t="s">
        <v>659</v>
      </c>
      <c r="D647" t="s">
        <v>10</v>
      </c>
      <c r="E647">
        <v>38</v>
      </c>
      <c r="F647" t="str">
        <f t="shared" si="10"/>
        <v>30-40</v>
      </c>
      <c r="G647" t="s">
        <v>1034</v>
      </c>
      <c r="H647" t="s">
        <v>14</v>
      </c>
      <c r="I647">
        <v>3</v>
      </c>
      <c r="J647" s="2">
        <v>30</v>
      </c>
      <c r="K647" s="3">
        <v>90</v>
      </c>
    </row>
    <row r="648" spans="1:11">
      <c r="A648">
        <v>647</v>
      </c>
      <c r="B648" s="1">
        <v>45067</v>
      </c>
      <c r="C648" t="s">
        <v>660</v>
      </c>
      <c r="D648" t="s">
        <v>10</v>
      </c>
      <c r="E648">
        <v>59</v>
      </c>
      <c r="F648" t="str">
        <f t="shared" si="10"/>
        <v>50-60</v>
      </c>
      <c r="G648" t="s">
        <v>1036</v>
      </c>
      <c r="H648" t="s">
        <v>14</v>
      </c>
      <c r="I648">
        <v>3</v>
      </c>
      <c r="J648" s="2">
        <v>500</v>
      </c>
      <c r="K648" s="3">
        <v>1500</v>
      </c>
    </row>
    <row r="649" spans="1:11">
      <c r="A649">
        <v>648</v>
      </c>
      <c r="B649" s="1">
        <v>45152</v>
      </c>
      <c r="C649" t="s">
        <v>661</v>
      </c>
      <c r="D649" t="s">
        <v>10</v>
      </c>
      <c r="E649">
        <v>53</v>
      </c>
      <c r="F649" t="str">
        <f t="shared" si="10"/>
        <v>50-60</v>
      </c>
      <c r="G649" t="s">
        <v>1036</v>
      </c>
      <c r="H649" t="s">
        <v>11</v>
      </c>
      <c r="I649">
        <v>4</v>
      </c>
      <c r="J649" s="2">
        <v>300</v>
      </c>
      <c r="K649" s="3">
        <v>1200</v>
      </c>
    </row>
    <row r="650" spans="1:11">
      <c r="A650">
        <v>649</v>
      </c>
      <c r="B650" s="1">
        <v>44966</v>
      </c>
      <c r="C650" t="s">
        <v>662</v>
      </c>
      <c r="D650" t="s">
        <v>13</v>
      </c>
      <c r="E650">
        <v>58</v>
      </c>
      <c r="F650" t="str">
        <f t="shared" si="10"/>
        <v>50-60</v>
      </c>
      <c r="G650" t="s">
        <v>1036</v>
      </c>
      <c r="H650" t="s">
        <v>14</v>
      </c>
      <c r="I650">
        <v>2</v>
      </c>
      <c r="J650" s="2">
        <v>300</v>
      </c>
      <c r="K650" s="3">
        <v>600</v>
      </c>
    </row>
    <row r="651" spans="1:11">
      <c r="A651">
        <v>650</v>
      </c>
      <c r="B651" s="1">
        <v>45292</v>
      </c>
      <c r="C651" t="s">
        <v>663</v>
      </c>
      <c r="D651" t="s">
        <v>10</v>
      </c>
      <c r="E651">
        <v>55</v>
      </c>
      <c r="F651" t="str">
        <f t="shared" si="10"/>
        <v>50-60</v>
      </c>
      <c r="G651" t="s">
        <v>1036</v>
      </c>
      <c r="H651" t="s">
        <v>16</v>
      </c>
      <c r="I651">
        <v>1</v>
      </c>
      <c r="J651" s="2">
        <v>30</v>
      </c>
      <c r="K651" s="3">
        <v>30</v>
      </c>
    </row>
    <row r="652" spans="1:11">
      <c r="A652">
        <v>651</v>
      </c>
      <c r="B652" s="1">
        <v>45073</v>
      </c>
      <c r="C652" t="s">
        <v>664</v>
      </c>
      <c r="D652" t="s">
        <v>10</v>
      </c>
      <c r="E652">
        <v>51</v>
      </c>
      <c r="F652" t="str">
        <f t="shared" si="10"/>
        <v>50-60</v>
      </c>
      <c r="G652" t="s">
        <v>1036</v>
      </c>
      <c r="H652" t="s">
        <v>14</v>
      </c>
      <c r="I652">
        <v>3</v>
      </c>
      <c r="J652" s="2">
        <v>50</v>
      </c>
      <c r="K652" s="3">
        <v>150</v>
      </c>
    </row>
    <row r="653" spans="1:11">
      <c r="A653">
        <v>652</v>
      </c>
      <c r="B653" s="1">
        <v>45047</v>
      </c>
      <c r="C653" t="s">
        <v>665</v>
      </c>
      <c r="D653" t="s">
        <v>13</v>
      </c>
      <c r="E653">
        <v>34</v>
      </c>
      <c r="F653" t="str">
        <f t="shared" si="10"/>
        <v>30-40</v>
      </c>
      <c r="G653" t="s">
        <v>1034</v>
      </c>
      <c r="H653" t="s">
        <v>11</v>
      </c>
      <c r="I653">
        <v>2</v>
      </c>
      <c r="J653" s="2">
        <v>50</v>
      </c>
      <c r="K653" s="3">
        <v>100</v>
      </c>
    </row>
    <row r="654" spans="1:11">
      <c r="A654">
        <v>653</v>
      </c>
      <c r="B654" s="1">
        <v>45066</v>
      </c>
      <c r="C654" t="s">
        <v>666</v>
      </c>
      <c r="D654" t="s">
        <v>10</v>
      </c>
      <c r="E654">
        <v>54</v>
      </c>
      <c r="F654" t="str">
        <f t="shared" si="10"/>
        <v>50-60</v>
      </c>
      <c r="G654" t="s">
        <v>1036</v>
      </c>
      <c r="H654" t="s">
        <v>14</v>
      </c>
      <c r="I654">
        <v>3</v>
      </c>
      <c r="J654" s="2">
        <v>25</v>
      </c>
      <c r="K654" s="3">
        <v>75</v>
      </c>
    </row>
    <row r="655" spans="1:11">
      <c r="A655">
        <v>654</v>
      </c>
      <c r="B655" s="1">
        <v>45098</v>
      </c>
      <c r="C655" t="s">
        <v>667</v>
      </c>
      <c r="D655" t="s">
        <v>10</v>
      </c>
      <c r="E655">
        <v>42</v>
      </c>
      <c r="F655" t="str">
        <f t="shared" si="10"/>
        <v>40-50</v>
      </c>
      <c r="G655" t="s">
        <v>1035</v>
      </c>
      <c r="H655" t="s">
        <v>14</v>
      </c>
      <c r="I655">
        <v>3</v>
      </c>
      <c r="J655" s="2">
        <v>25</v>
      </c>
      <c r="K655" s="3">
        <v>75</v>
      </c>
    </row>
    <row r="656" spans="1:11">
      <c r="A656">
        <v>655</v>
      </c>
      <c r="B656" s="1">
        <v>45090</v>
      </c>
      <c r="C656" t="s">
        <v>668</v>
      </c>
      <c r="D656" t="s">
        <v>13</v>
      </c>
      <c r="E656">
        <v>55</v>
      </c>
      <c r="F656" t="str">
        <f t="shared" si="10"/>
        <v>50-60</v>
      </c>
      <c r="G656" t="s">
        <v>1036</v>
      </c>
      <c r="H656" t="s">
        <v>14</v>
      </c>
      <c r="I656">
        <v>1</v>
      </c>
      <c r="J656" s="2">
        <v>500</v>
      </c>
      <c r="K656" s="3">
        <v>500</v>
      </c>
    </row>
    <row r="657" spans="1:11">
      <c r="A657">
        <v>656</v>
      </c>
      <c r="B657" s="1">
        <v>45203</v>
      </c>
      <c r="C657" t="s">
        <v>669</v>
      </c>
      <c r="D657" t="s">
        <v>10</v>
      </c>
      <c r="E657">
        <v>29</v>
      </c>
      <c r="F657" t="str">
        <f t="shared" si="10"/>
        <v>20-30</v>
      </c>
      <c r="G657" t="s">
        <v>1033</v>
      </c>
      <c r="H657" t="s">
        <v>11</v>
      </c>
      <c r="I657">
        <v>3</v>
      </c>
      <c r="J657" s="2">
        <v>30</v>
      </c>
      <c r="K657" s="3">
        <v>90</v>
      </c>
    </row>
    <row r="658" spans="1:11">
      <c r="A658">
        <v>657</v>
      </c>
      <c r="B658" s="1">
        <v>44968</v>
      </c>
      <c r="C658" t="s">
        <v>670</v>
      </c>
      <c r="D658" t="s">
        <v>10</v>
      </c>
      <c r="E658">
        <v>40</v>
      </c>
      <c r="F658" t="str">
        <f t="shared" si="10"/>
        <v>30-40</v>
      </c>
      <c r="G658" t="s">
        <v>1034</v>
      </c>
      <c r="H658" t="s">
        <v>14</v>
      </c>
      <c r="I658">
        <v>1</v>
      </c>
      <c r="J658" s="2">
        <v>25</v>
      </c>
      <c r="K658" s="3">
        <v>25</v>
      </c>
    </row>
    <row r="659" spans="1:11">
      <c r="A659">
        <v>658</v>
      </c>
      <c r="B659" s="1">
        <v>44997</v>
      </c>
      <c r="C659" t="s">
        <v>671</v>
      </c>
      <c r="D659" t="s">
        <v>10</v>
      </c>
      <c r="E659">
        <v>59</v>
      </c>
      <c r="F659" t="str">
        <f t="shared" si="10"/>
        <v>50-60</v>
      </c>
      <c r="G659" t="s">
        <v>1036</v>
      </c>
      <c r="H659" t="s">
        <v>14</v>
      </c>
      <c r="I659">
        <v>1</v>
      </c>
      <c r="J659" s="2">
        <v>25</v>
      </c>
      <c r="K659" s="3">
        <v>25</v>
      </c>
    </row>
    <row r="660" spans="1:11">
      <c r="A660">
        <v>659</v>
      </c>
      <c r="B660" s="1">
        <v>45004</v>
      </c>
      <c r="C660" t="s">
        <v>672</v>
      </c>
      <c r="D660" t="s">
        <v>13</v>
      </c>
      <c r="E660">
        <v>39</v>
      </c>
      <c r="F660" t="str">
        <f t="shared" si="10"/>
        <v>30-40</v>
      </c>
      <c r="G660" t="s">
        <v>1034</v>
      </c>
      <c r="H660" t="s">
        <v>16</v>
      </c>
      <c r="I660">
        <v>1</v>
      </c>
      <c r="J660" s="2">
        <v>30</v>
      </c>
      <c r="K660" s="3">
        <v>30</v>
      </c>
    </row>
    <row r="661" spans="1:11">
      <c r="A661">
        <v>660</v>
      </c>
      <c r="B661" s="1">
        <v>45045</v>
      </c>
      <c r="C661" t="s">
        <v>673</v>
      </c>
      <c r="D661" t="s">
        <v>13</v>
      </c>
      <c r="E661">
        <v>38</v>
      </c>
      <c r="F661" t="str">
        <f t="shared" si="10"/>
        <v>30-40</v>
      </c>
      <c r="G661" t="s">
        <v>1034</v>
      </c>
      <c r="H661" t="s">
        <v>11</v>
      </c>
      <c r="I661">
        <v>2</v>
      </c>
      <c r="J661" s="2">
        <v>500</v>
      </c>
      <c r="K661" s="3">
        <v>1000</v>
      </c>
    </row>
    <row r="662" spans="1:11">
      <c r="A662">
        <v>661</v>
      </c>
      <c r="B662" s="1">
        <v>45123</v>
      </c>
      <c r="C662" t="s">
        <v>674</v>
      </c>
      <c r="D662" t="s">
        <v>13</v>
      </c>
      <c r="E662">
        <v>44</v>
      </c>
      <c r="F662" t="str">
        <f t="shared" si="10"/>
        <v>40-50</v>
      </c>
      <c r="G662" t="s">
        <v>1035</v>
      </c>
      <c r="H662" t="s">
        <v>14</v>
      </c>
      <c r="I662">
        <v>4</v>
      </c>
      <c r="J662" s="2">
        <v>25</v>
      </c>
      <c r="K662" s="3">
        <v>100</v>
      </c>
    </row>
    <row r="663" spans="1:11">
      <c r="A663">
        <v>662</v>
      </c>
      <c r="B663" s="1">
        <v>45282</v>
      </c>
      <c r="C663" t="s">
        <v>675</v>
      </c>
      <c r="D663" t="s">
        <v>10</v>
      </c>
      <c r="E663">
        <v>48</v>
      </c>
      <c r="F663" t="str">
        <f t="shared" si="10"/>
        <v>40-50</v>
      </c>
      <c r="G663" t="s">
        <v>1035</v>
      </c>
      <c r="H663" t="s">
        <v>11</v>
      </c>
      <c r="I663">
        <v>2</v>
      </c>
      <c r="J663" s="2">
        <v>500</v>
      </c>
      <c r="K663" s="3">
        <v>1000</v>
      </c>
    </row>
    <row r="664" spans="1:11">
      <c r="A664">
        <v>663</v>
      </c>
      <c r="B664" s="1">
        <v>45005</v>
      </c>
      <c r="C664" t="s">
        <v>676</v>
      </c>
      <c r="D664" t="s">
        <v>10</v>
      </c>
      <c r="E664">
        <v>23</v>
      </c>
      <c r="F664" t="str">
        <f t="shared" si="10"/>
        <v>20-30</v>
      </c>
      <c r="G664" t="s">
        <v>1033</v>
      </c>
      <c r="H664" t="s">
        <v>14</v>
      </c>
      <c r="I664">
        <v>4</v>
      </c>
      <c r="J664" s="2">
        <v>300</v>
      </c>
      <c r="K664" s="3">
        <v>1200</v>
      </c>
    </row>
    <row r="665" spans="1:11">
      <c r="A665">
        <v>664</v>
      </c>
      <c r="B665" s="1">
        <v>45288</v>
      </c>
      <c r="C665" t="s">
        <v>677</v>
      </c>
      <c r="D665" t="s">
        <v>13</v>
      </c>
      <c r="E665">
        <v>44</v>
      </c>
      <c r="F665" t="str">
        <f t="shared" si="10"/>
        <v>40-50</v>
      </c>
      <c r="G665" t="s">
        <v>1035</v>
      </c>
      <c r="H665" t="s">
        <v>14</v>
      </c>
      <c r="I665">
        <v>4</v>
      </c>
      <c r="J665" s="2">
        <v>500</v>
      </c>
      <c r="K665" s="3">
        <v>2000</v>
      </c>
    </row>
    <row r="666" spans="1:11">
      <c r="A666">
        <v>665</v>
      </c>
      <c r="B666" s="1">
        <v>45036</v>
      </c>
      <c r="C666" t="s">
        <v>678</v>
      </c>
      <c r="D666" t="s">
        <v>10</v>
      </c>
      <c r="E666">
        <v>57</v>
      </c>
      <c r="F666" t="str">
        <f t="shared" si="10"/>
        <v>50-60</v>
      </c>
      <c r="G666" t="s">
        <v>1036</v>
      </c>
      <c r="H666" t="s">
        <v>14</v>
      </c>
      <c r="I666">
        <v>1</v>
      </c>
      <c r="J666" s="2">
        <v>50</v>
      </c>
      <c r="K666" s="3">
        <v>50</v>
      </c>
    </row>
    <row r="667" spans="1:11">
      <c r="A667">
        <v>666</v>
      </c>
      <c r="B667" s="1">
        <v>44959</v>
      </c>
      <c r="C667" t="s">
        <v>679</v>
      </c>
      <c r="D667" t="s">
        <v>10</v>
      </c>
      <c r="E667">
        <v>51</v>
      </c>
      <c r="F667" t="str">
        <f t="shared" si="10"/>
        <v>50-60</v>
      </c>
      <c r="G667" t="s">
        <v>1036</v>
      </c>
      <c r="H667" t="s">
        <v>16</v>
      </c>
      <c r="I667">
        <v>3</v>
      </c>
      <c r="J667" s="2">
        <v>50</v>
      </c>
      <c r="K667" s="3">
        <v>150</v>
      </c>
    </row>
    <row r="668" spans="1:11">
      <c r="A668">
        <v>667</v>
      </c>
      <c r="B668" s="1">
        <v>45139</v>
      </c>
      <c r="C668" t="s">
        <v>680</v>
      </c>
      <c r="D668" t="s">
        <v>13</v>
      </c>
      <c r="E668">
        <v>29</v>
      </c>
      <c r="F668" t="str">
        <f t="shared" si="10"/>
        <v>20-30</v>
      </c>
      <c r="G668" t="s">
        <v>1033</v>
      </c>
      <c r="H668" t="s">
        <v>16</v>
      </c>
      <c r="I668">
        <v>1</v>
      </c>
      <c r="J668" s="2">
        <v>500</v>
      </c>
      <c r="K668" s="3">
        <v>500</v>
      </c>
    </row>
    <row r="669" spans="1:11">
      <c r="A669">
        <v>668</v>
      </c>
      <c r="B669" s="1">
        <v>45135</v>
      </c>
      <c r="C669" t="s">
        <v>681</v>
      </c>
      <c r="D669" t="s">
        <v>13</v>
      </c>
      <c r="E669">
        <v>62</v>
      </c>
      <c r="F669" t="str">
        <f t="shared" si="10"/>
        <v>60+</v>
      </c>
      <c r="G669" t="s">
        <v>1038</v>
      </c>
      <c r="H669" t="s">
        <v>16</v>
      </c>
      <c r="I669">
        <v>3</v>
      </c>
      <c r="J669" s="2">
        <v>50</v>
      </c>
      <c r="K669" s="3">
        <v>150</v>
      </c>
    </row>
    <row r="670" spans="1:11">
      <c r="A670">
        <v>669</v>
      </c>
      <c r="B670" s="1">
        <v>45096</v>
      </c>
      <c r="C670" t="s">
        <v>682</v>
      </c>
      <c r="D670" t="s">
        <v>10</v>
      </c>
      <c r="E670">
        <v>24</v>
      </c>
      <c r="F670" t="str">
        <f t="shared" si="10"/>
        <v>20-30</v>
      </c>
      <c r="G670" t="s">
        <v>1033</v>
      </c>
      <c r="H670" t="s">
        <v>11</v>
      </c>
      <c r="I670">
        <v>4</v>
      </c>
      <c r="J670" s="2">
        <v>300</v>
      </c>
      <c r="K670" s="3">
        <v>1200</v>
      </c>
    </row>
    <row r="671" spans="1:11">
      <c r="A671">
        <v>670</v>
      </c>
      <c r="B671" s="1">
        <v>45204</v>
      </c>
      <c r="C671" t="s">
        <v>683</v>
      </c>
      <c r="D671" t="s">
        <v>10</v>
      </c>
      <c r="E671">
        <v>27</v>
      </c>
      <c r="F671" t="str">
        <f t="shared" si="10"/>
        <v>20-30</v>
      </c>
      <c r="G671" t="s">
        <v>1033</v>
      </c>
      <c r="H671" t="s">
        <v>11</v>
      </c>
      <c r="I671">
        <v>1</v>
      </c>
      <c r="J671" s="2">
        <v>30</v>
      </c>
      <c r="K671" s="3">
        <v>30</v>
      </c>
    </row>
    <row r="672" spans="1:11">
      <c r="A672">
        <v>671</v>
      </c>
      <c r="B672" s="1">
        <v>45165</v>
      </c>
      <c r="C672" t="s">
        <v>684</v>
      </c>
      <c r="D672" t="s">
        <v>10</v>
      </c>
      <c r="E672">
        <v>62</v>
      </c>
      <c r="F672" t="str">
        <f t="shared" si="10"/>
        <v>60+</v>
      </c>
      <c r="G672" t="s">
        <v>1038</v>
      </c>
      <c r="H672" t="s">
        <v>16</v>
      </c>
      <c r="I672">
        <v>3</v>
      </c>
      <c r="J672" s="2">
        <v>50</v>
      </c>
      <c r="K672" s="3">
        <v>150</v>
      </c>
    </row>
    <row r="673" spans="1:11">
      <c r="A673">
        <v>672</v>
      </c>
      <c r="B673" s="1">
        <v>45139</v>
      </c>
      <c r="C673" t="s">
        <v>685</v>
      </c>
      <c r="D673" t="s">
        <v>13</v>
      </c>
      <c r="E673">
        <v>34</v>
      </c>
      <c r="F673" t="str">
        <f t="shared" si="10"/>
        <v>30-40</v>
      </c>
      <c r="G673" t="s">
        <v>1034</v>
      </c>
      <c r="H673" t="s">
        <v>11</v>
      </c>
      <c r="I673">
        <v>2</v>
      </c>
      <c r="J673" s="2">
        <v>50</v>
      </c>
      <c r="K673" s="3">
        <v>100</v>
      </c>
    </row>
    <row r="674" spans="1:11">
      <c r="A674">
        <v>673</v>
      </c>
      <c r="B674" s="1">
        <v>44958</v>
      </c>
      <c r="C674" t="s">
        <v>686</v>
      </c>
      <c r="D674" t="s">
        <v>13</v>
      </c>
      <c r="E674">
        <v>43</v>
      </c>
      <c r="F674" t="str">
        <f t="shared" si="10"/>
        <v>40-50</v>
      </c>
      <c r="G674" t="s">
        <v>1035</v>
      </c>
      <c r="H674" t="s">
        <v>14</v>
      </c>
      <c r="I674">
        <v>3</v>
      </c>
      <c r="J674" s="2">
        <v>500</v>
      </c>
      <c r="K674" s="3">
        <v>1500</v>
      </c>
    </row>
    <row r="675" spans="1:11">
      <c r="A675">
        <v>674</v>
      </c>
      <c r="B675" s="1">
        <v>45032</v>
      </c>
      <c r="C675" t="s">
        <v>687</v>
      </c>
      <c r="D675" t="s">
        <v>13</v>
      </c>
      <c r="E675">
        <v>38</v>
      </c>
      <c r="F675" t="str">
        <f t="shared" si="10"/>
        <v>30-40</v>
      </c>
      <c r="G675" t="s">
        <v>1034</v>
      </c>
      <c r="H675" t="s">
        <v>14</v>
      </c>
      <c r="I675">
        <v>1</v>
      </c>
      <c r="J675" s="2">
        <v>300</v>
      </c>
      <c r="K675" s="3">
        <v>300</v>
      </c>
    </row>
    <row r="676" spans="1:11">
      <c r="A676">
        <v>675</v>
      </c>
      <c r="B676" s="1">
        <v>45142</v>
      </c>
      <c r="C676" t="s">
        <v>688</v>
      </c>
      <c r="D676" t="s">
        <v>13</v>
      </c>
      <c r="E676">
        <v>45</v>
      </c>
      <c r="F676" t="str">
        <f t="shared" si="10"/>
        <v>40-50</v>
      </c>
      <c r="G676" t="s">
        <v>1035</v>
      </c>
      <c r="H676" t="s">
        <v>14</v>
      </c>
      <c r="I676">
        <v>2</v>
      </c>
      <c r="J676" s="2">
        <v>30</v>
      </c>
      <c r="K676" s="3">
        <v>60</v>
      </c>
    </row>
    <row r="677" spans="1:11">
      <c r="A677">
        <v>676</v>
      </c>
      <c r="B677" s="1">
        <v>45126</v>
      </c>
      <c r="C677" t="s">
        <v>689</v>
      </c>
      <c r="D677" t="s">
        <v>10</v>
      </c>
      <c r="E677">
        <v>63</v>
      </c>
      <c r="F677" t="str">
        <f t="shared" si="10"/>
        <v>60+</v>
      </c>
      <c r="G677" t="s">
        <v>1038</v>
      </c>
      <c r="H677" t="s">
        <v>16</v>
      </c>
      <c r="I677">
        <v>3</v>
      </c>
      <c r="J677" s="2">
        <v>500</v>
      </c>
      <c r="K677" s="3">
        <v>1500</v>
      </c>
    </row>
    <row r="678" spans="1:11">
      <c r="A678">
        <v>677</v>
      </c>
      <c r="B678" s="1">
        <v>45226</v>
      </c>
      <c r="C678" t="s">
        <v>690</v>
      </c>
      <c r="D678" t="s">
        <v>13</v>
      </c>
      <c r="E678">
        <v>19</v>
      </c>
      <c r="F678" t="str">
        <f t="shared" si="10"/>
        <v>10-20</v>
      </c>
      <c r="G678" t="s">
        <v>1027</v>
      </c>
      <c r="H678" t="s">
        <v>11</v>
      </c>
      <c r="I678">
        <v>3</v>
      </c>
      <c r="J678" s="2">
        <v>500</v>
      </c>
      <c r="K678" s="3">
        <v>1500</v>
      </c>
    </row>
    <row r="679" spans="1:11">
      <c r="A679">
        <v>678</v>
      </c>
      <c r="B679" s="1">
        <v>45283</v>
      </c>
      <c r="C679" t="s">
        <v>691</v>
      </c>
      <c r="D679" t="s">
        <v>13</v>
      </c>
      <c r="E679">
        <v>60</v>
      </c>
      <c r="F679" t="str">
        <f t="shared" si="10"/>
        <v>50-60</v>
      </c>
      <c r="G679" t="s">
        <v>1036</v>
      </c>
      <c r="H679" t="s">
        <v>16</v>
      </c>
      <c r="I679">
        <v>3</v>
      </c>
      <c r="J679" s="2">
        <v>300</v>
      </c>
      <c r="K679" s="3">
        <v>900</v>
      </c>
    </row>
    <row r="680" spans="1:11">
      <c r="A680">
        <v>679</v>
      </c>
      <c r="B680" s="1">
        <v>44937</v>
      </c>
      <c r="C680" t="s">
        <v>692</v>
      </c>
      <c r="D680" t="s">
        <v>13</v>
      </c>
      <c r="E680">
        <v>18</v>
      </c>
      <c r="F680" t="str">
        <f t="shared" si="10"/>
        <v>10-20</v>
      </c>
      <c r="G680" t="s">
        <v>1027</v>
      </c>
      <c r="H680" t="s">
        <v>11</v>
      </c>
      <c r="I680">
        <v>3</v>
      </c>
      <c r="J680" s="2">
        <v>30</v>
      </c>
      <c r="K680" s="3">
        <v>90</v>
      </c>
    </row>
    <row r="681" spans="1:11">
      <c r="A681">
        <v>680</v>
      </c>
      <c r="B681" s="1">
        <v>45221</v>
      </c>
      <c r="C681" t="s">
        <v>693</v>
      </c>
      <c r="D681" t="s">
        <v>13</v>
      </c>
      <c r="E681">
        <v>53</v>
      </c>
      <c r="F681" t="str">
        <f t="shared" si="10"/>
        <v>50-60</v>
      </c>
      <c r="G681" t="s">
        <v>1036</v>
      </c>
      <c r="H681" t="s">
        <v>14</v>
      </c>
      <c r="I681">
        <v>3</v>
      </c>
      <c r="J681" s="2">
        <v>300</v>
      </c>
      <c r="K681" s="3">
        <v>900</v>
      </c>
    </row>
    <row r="682" spans="1:11">
      <c r="A682">
        <v>681</v>
      </c>
      <c r="B682" s="1">
        <v>45121</v>
      </c>
      <c r="C682" t="s">
        <v>694</v>
      </c>
      <c r="D682" t="s">
        <v>13</v>
      </c>
      <c r="E682">
        <v>43</v>
      </c>
      <c r="F682" t="str">
        <f t="shared" si="10"/>
        <v>40-50</v>
      </c>
      <c r="G682" t="s">
        <v>1035</v>
      </c>
      <c r="H682" t="s">
        <v>16</v>
      </c>
      <c r="I682">
        <v>2</v>
      </c>
      <c r="J682" s="2">
        <v>30</v>
      </c>
      <c r="K682" s="3">
        <v>60</v>
      </c>
    </row>
    <row r="683" spans="1:11">
      <c r="A683">
        <v>682</v>
      </c>
      <c r="B683" s="1">
        <v>45171</v>
      </c>
      <c r="C683" t="s">
        <v>695</v>
      </c>
      <c r="D683" t="s">
        <v>10</v>
      </c>
      <c r="E683">
        <v>46</v>
      </c>
      <c r="F683" t="str">
        <f t="shared" si="10"/>
        <v>40-50</v>
      </c>
      <c r="G683" t="s">
        <v>1035</v>
      </c>
      <c r="H683" t="s">
        <v>11</v>
      </c>
      <c r="I683">
        <v>4</v>
      </c>
      <c r="J683" s="2">
        <v>300</v>
      </c>
      <c r="K683" s="3">
        <v>1200</v>
      </c>
    </row>
    <row r="684" spans="1:11">
      <c r="A684">
        <v>683</v>
      </c>
      <c r="B684" s="1">
        <v>44930</v>
      </c>
      <c r="C684" t="s">
        <v>696</v>
      </c>
      <c r="D684" t="s">
        <v>10</v>
      </c>
      <c r="E684">
        <v>38</v>
      </c>
      <c r="F684" t="str">
        <f t="shared" si="10"/>
        <v>30-40</v>
      </c>
      <c r="G684" t="s">
        <v>1034</v>
      </c>
      <c r="H684" t="s">
        <v>11</v>
      </c>
      <c r="I684">
        <v>2</v>
      </c>
      <c r="J684" s="2">
        <v>500</v>
      </c>
      <c r="K684" s="3">
        <v>1000</v>
      </c>
    </row>
    <row r="685" spans="1:11">
      <c r="A685">
        <v>684</v>
      </c>
      <c r="B685" s="1">
        <v>45107</v>
      </c>
      <c r="C685" t="s">
        <v>697</v>
      </c>
      <c r="D685" t="s">
        <v>13</v>
      </c>
      <c r="E685">
        <v>28</v>
      </c>
      <c r="F685" t="str">
        <f t="shared" si="10"/>
        <v>20-30</v>
      </c>
      <c r="G685" t="s">
        <v>1033</v>
      </c>
      <c r="H685" t="s">
        <v>14</v>
      </c>
      <c r="I685">
        <v>2</v>
      </c>
      <c r="J685" s="2">
        <v>500</v>
      </c>
      <c r="K685" s="3">
        <v>1000</v>
      </c>
    </row>
    <row r="686" spans="1:11">
      <c r="A686">
        <v>685</v>
      </c>
      <c r="B686" s="1">
        <v>45079</v>
      </c>
      <c r="C686" t="s">
        <v>698</v>
      </c>
      <c r="D686" t="s">
        <v>10</v>
      </c>
      <c r="E686">
        <v>57</v>
      </c>
      <c r="F686" t="str">
        <f t="shared" si="10"/>
        <v>50-60</v>
      </c>
      <c r="G686" t="s">
        <v>1036</v>
      </c>
      <c r="H686" t="s">
        <v>16</v>
      </c>
      <c r="I686">
        <v>2</v>
      </c>
      <c r="J686" s="2">
        <v>25</v>
      </c>
      <c r="K686" s="3">
        <v>50</v>
      </c>
    </row>
    <row r="687" spans="1:11">
      <c r="A687">
        <v>686</v>
      </c>
      <c r="B687" s="1">
        <v>45126</v>
      </c>
      <c r="C687" t="s">
        <v>699</v>
      </c>
      <c r="D687" t="s">
        <v>13</v>
      </c>
      <c r="E687">
        <v>28</v>
      </c>
      <c r="F687" t="str">
        <f t="shared" si="10"/>
        <v>20-30</v>
      </c>
      <c r="G687" t="s">
        <v>1033</v>
      </c>
      <c r="H687" t="s">
        <v>16</v>
      </c>
      <c r="I687">
        <v>4</v>
      </c>
      <c r="J687" s="2">
        <v>50</v>
      </c>
      <c r="K687" s="3">
        <v>200</v>
      </c>
    </row>
    <row r="688" spans="1:11">
      <c r="A688">
        <v>687</v>
      </c>
      <c r="B688" s="1">
        <v>45141</v>
      </c>
      <c r="C688" t="s">
        <v>700</v>
      </c>
      <c r="D688" t="s">
        <v>13</v>
      </c>
      <c r="E688">
        <v>53</v>
      </c>
      <c r="F688" t="str">
        <f t="shared" si="10"/>
        <v>50-60</v>
      </c>
      <c r="G688" t="s">
        <v>1036</v>
      </c>
      <c r="H688" t="s">
        <v>16</v>
      </c>
      <c r="I688">
        <v>1</v>
      </c>
      <c r="J688" s="2">
        <v>300</v>
      </c>
      <c r="K688" s="3">
        <v>300</v>
      </c>
    </row>
    <row r="689" spans="1:11">
      <c r="A689">
        <v>688</v>
      </c>
      <c r="B689" s="1">
        <v>45202</v>
      </c>
      <c r="C689" t="s">
        <v>701</v>
      </c>
      <c r="D689" t="s">
        <v>10</v>
      </c>
      <c r="E689">
        <v>56</v>
      </c>
      <c r="F689" t="str">
        <f t="shared" si="10"/>
        <v>50-60</v>
      </c>
      <c r="G689" t="s">
        <v>1036</v>
      </c>
      <c r="H689" t="s">
        <v>14</v>
      </c>
      <c r="I689">
        <v>4</v>
      </c>
      <c r="J689" s="2">
        <v>25</v>
      </c>
      <c r="K689" s="3">
        <v>100</v>
      </c>
    </row>
    <row r="690" spans="1:11">
      <c r="A690">
        <v>689</v>
      </c>
      <c r="B690" s="1">
        <v>45206</v>
      </c>
      <c r="C690" t="s">
        <v>702</v>
      </c>
      <c r="D690" t="s">
        <v>10</v>
      </c>
      <c r="E690">
        <v>57</v>
      </c>
      <c r="F690" t="str">
        <f t="shared" si="10"/>
        <v>50-60</v>
      </c>
      <c r="G690" t="s">
        <v>1036</v>
      </c>
      <c r="H690" t="s">
        <v>16</v>
      </c>
      <c r="I690">
        <v>2</v>
      </c>
      <c r="J690" s="2">
        <v>50</v>
      </c>
      <c r="K690" s="3">
        <v>100</v>
      </c>
    </row>
    <row r="691" spans="1:11">
      <c r="A691">
        <v>690</v>
      </c>
      <c r="B691" s="1">
        <v>45235</v>
      </c>
      <c r="C691" t="s">
        <v>703</v>
      </c>
      <c r="D691" t="s">
        <v>13</v>
      </c>
      <c r="E691">
        <v>52</v>
      </c>
      <c r="F691" t="str">
        <f t="shared" si="10"/>
        <v>50-60</v>
      </c>
      <c r="G691" t="s">
        <v>1036</v>
      </c>
      <c r="H691" t="s">
        <v>14</v>
      </c>
      <c r="I691">
        <v>3</v>
      </c>
      <c r="J691" s="2">
        <v>300</v>
      </c>
      <c r="K691" s="3">
        <v>900</v>
      </c>
    </row>
    <row r="692" spans="1:11">
      <c r="A692">
        <v>691</v>
      </c>
      <c r="B692" s="1">
        <v>45039</v>
      </c>
      <c r="C692" t="s">
        <v>704</v>
      </c>
      <c r="D692" t="s">
        <v>13</v>
      </c>
      <c r="E692">
        <v>51</v>
      </c>
      <c r="F692" t="str">
        <f t="shared" si="10"/>
        <v>50-60</v>
      </c>
      <c r="G692" t="s">
        <v>1036</v>
      </c>
      <c r="H692" t="s">
        <v>14</v>
      </c>
      <c r="I692">
        <v>3</v>
      </c>
      <c r="J692" s="2">
        <v>30</v>
      </c>
      <c r="K692" s="3">
        <v>90</v>
      </c>
    </row>
    <row r="693" spans="1:11">
      <c r="A693">
        <v>692</v>
      </c>
      <c r="B693" s="1">
        <v>45176</v>
      </c>
      <c r="C693" t="s">
        <v>705</v>
      </c>
      <c r="D693" t="s">
        <v>13</v>
      </c>
      <c r="E693">
        <v>64</v>
      </c>
      <c r="F693" t="str">
        <f t="shared" si="10"/>
        <v>60+</v>
      </c>
      <c r="G693" t="s">
        <v>1038</v>
      </c>
      <c r="H693" t="s">
        <v>14</v>
      </c>
      <c r="I693">
        <v>2</v>
      </c>
      <c r="J693" s="2">
        <v>50</v>
      </c>
      <c r="K693" s="3">
        <v>100</v>
      </c>
    </row>
    <row r="694" spans="1:11">
      <c r="A694">
        <v>693</v>
      </c>
      <c r="B694" s="1">
        <v>45039</v>
      </c>
      <c r="C694" t="s">
        <v>706</v>
      </c>
      <c r="D694" t="s">
        <v>10</v>
      </c>
      <c r="E694">
        <v>41</v>
      </c>
      <c r="F694" t="str">
        <f t="shared" si="10"/>
        <v>40-50</v>
      </c>
      <c r="G694" t="s">
        <v>1035</v>
      </c>
      <c r="H694" t="s">
        <v>11</v>
      </c>
      <c r="I694">
        <v>3</v>
      </c>
      <c r="J694" s="2">
        <v>500</v>
      </c>
      <c r="K694" s="3">
        <v>1500</v>
      </c>
    </row>
    <row r="695" spans="1:11">
      <c r="A695">
        <v>694</v>
      </c>
      <c r="B695" s="1">
        <v>45066</v>
      </c>
      <c r="C695" t="s">
        <v>707</v>
      </c>
      <c r="D695" t="s">
        <v>13</v>
      </c>
      <c r="E695">
        <v>39</v>
      </c>
      <c r="F695" t="str">
        <f t="shared" si="10"/>
        <v>30-40</v>
      </c>
      <c r="G695" t="s">
        <v>1034</v>
      </c>
      <c r="H695" t="s">
        <v>16</v>
      </c>
      <c r="I695">
        <v>2</v>
      </c>
      <c r="J695" s="2">
        <v>25</v>
      </c>
      <c r="K695" s="3">
        <v>50</v>
      </c>
    </row>
    <row r="696" spans="1:11">
      <c r="A696">
        <v>695</v>
      </c>
      <c r="B696" s="1">
        <v>45150</v>
      </c>
      <c r="C696" t="s">
        <v>708</v>
      </c>
      <c r="D696" t="s">
        <v>13</v>
      </c>
      <c r="E696">
        <v>22</v>
      </c>
      <c r="F696" t="str">
        <f t="shared" si="10"/>
        <v>20-30</v>
      </c>
      <c r="G696" t="s">
        <v>1033</v>
      </c>
      <c r="H696" t="s">
        <v>16</v>
      </c>
      <c r="I696">
        <v>3</v>
      </c>
      <c r="J696" s="2">
        <v>50</v>
      </c>
      <c r="K696" s="3">
        <v>150</v>
      </c>
    </row>
    <row r="697" spans="1:11">
      <c r="A697">
        <v>696</v>
      </c>
      <c r="B697" s="1">
        <v>45175</v>
      </c>
      <c r="C697" t="s">
        <v>709</v>
      </c>
      <c r="D697" t="s">
        <v>13</v>
      </c>
      <c r="E697">
        <v>50</v>
      </c>
      <c r="F697" t="str">
        <f t="shared" si="10"/>
        <v>40-50</v>
      </c>
      <c r="G697" t="s">
        <v>1035</v>
      </c>
      <c r="H697" t="s">
        <v>14</v>
      </c>
      <c r="I697">
        <v>4</v>
      </c>
      <c r="J697" s="2">
        <v>50</v>
      </c>
      <c r="K697" s="3">
        <v>200</v>
      </c>
    </row>
    <row r="698" spans="1:11">
      <c r="A698">
        <v>697</v>
      </c>
      <c r="B698" s="1">
        <v>44941</v>
      </c>
      <c r="C698" t="s">
        <v>710</v>
      </c>
      <c r="D698" t="s">
        <v>10</v>
      </c>
      <c r="E698">
        <v>53</v>
      </c>
      <c r="F698" t="str">
        <f t="shared" si="10"/>
        <v>50-60</v>
      </c>
      <c r="G698" t="s">
        <v>1036</v>
      </c>
      <c r="H698" t="s">
        <v>14</v>
      </c>
      <c r="I698">
        <v>1</v>
      </c>
      <c r="J698" s="2">
        <v>500</v>
      </c>
      <c r="K698" s="3">
        <v>500</v>
      </c>
    </row>
    <row r="699" spans="1:11">
      <c r="A699">
        <v>698</v>
      </c>
      <c r="B699" s="1">
        <v>45126</v>
      </c>
      <c r="C699" t="s">
        <v>711</v>
      </c>
      <c r="D699" t="s">
        <v>13</v>
      </c>
      <c r="E699">
        <v>64</v>
      </c>
      <c r="F699" t="str">
        <f t="shared" si="10"/>
        <v>60+</v>
      </c>
      <c r="G699" t="s">
        <v>1038</v>
      </c>
      <c r="H699" t="s">
        <v>16</v>
      </c>
      <c r="I699">
        <v>1</v>
      </c>
      <c r="J699" s="2">
        <v>300</v>
      </c>
      <c r="K699" s="3">
        <v>300</v>
      </c>
    </row>
    <row r="700" spans="1:11">
      <c r="A700">
        <v>699</v>
      </c>
      <c r="B700" s="1">
        <v>45099</v>
      </c>
      <c r="C700" t="s">
        <v>712</v>
      </c>
      <c r="D700" t="s">
        <v>13</v>
      </c>
      <c r="E700">
        <v>37</v>
      </c>
      <c r="F700" t="str">
        <f t="shared" si="10"/>
        <v>30-40</v>
      </c>
      <c r="G700" t="s">
        <v>1034</v>
      </c>
      <c r="H700" t="s">
        <v>14</v>
      </c>
      <c r="I700">
        <v>4</v>
      </c>
      <c r="J700" s="2">
        <v>30</v>
      </c>
      <c r="K700" s="3">
        <v>120</v>
      </c>
    </row>
    <row r="701" spans="1:11">
      <c r="A701">
        <v>700</v>
      </c>
      <c r="B701" s="1">
        <v>45269</v>
      </c>
      <c r="C701" t="s">
        <v>713</v>
      </c>
      <c r="D701" t="s">
        <v>10</v>
      </c>
      <c r="E701">
        <v>36</v>
      </c>
      <c r="F701" t="str">
        <f t="shared" si="10"/>
        <v>30-40</v>
      </c>
      <c r="G701" t="s">
        <v>1034</v>
      </c>
      <c r="H701" t="s">
        <v>16</v>
      </c>
      <c r="I701">
        <v>4</v>
      </c>
      <c r="J701" s="2">
        <v>500</v>
      </c>
      <c r="K701" s="3">
        <v>2000</v>
      </c>
    </row>
    <row r="702" spans="1:11">
      <c r="A702">
        <v>701</v>
      </c>
      <c r="B702" s="1">
        <v>45274</v>
      </c>
      <c r="C702" t="s">
        <v>714</v>
      </c>
      <c r="D702" t="s">
        <v>13</v>
      </c>
      <c r="E702">
        <v>52</v>
      </c>
      <c r="F702" t="str">
        <f t="shared" si="10"/>
        <v>50-60</v>
      </c>
      <c r="G702" t="s">
        <v>1036</v>
      </c>
      <c r="H702" t="s">
        <v>11</v>
      </c>
      <c r="I702">
        <v>2</v>
      </c>
      <c r="J702" s="2">
        <v>30</v>
      </c>
      <c r="K702" s="3">
        <v>60</v>
      </c>
    </row>
    <row r="703" spans="1:11">
      <c r="A703">
        <v>702</v>
      </c>
      <c r="B703" s="1">
        <v>45134</v>
      </c>
      <c r="C703" t="s">
        <v>715</v>
      </c>
      <c r="D703" t="s">
        <v>13</v>
      </c>
      <c r="E703">
        <v>60</v>
      </c>
      <c r="F703" t="str">
        <f t="shared" si="10"/>
        <v>50-60</v>
      </c>
      <c r="G703" t="s">
        <v>1036</v>
      </c>
      <c r="H703" t="s">
        <v>14</v>
      </c>
      <c r="I703">
        <v>2</v>
      </c>
      <c r="J703" s="2">
        <v>300</v>
      </c>
      <c r="K703" s="3">
        <v>600</v>
      </c>
    </row>
    <row r="704" spans="1:11">
      <c r="A704">
        <v>703</v>
      </c>
      <c r="B704" s="1">
        <v>45011</v>
      </c>
      <c r="C704" t="s">
        <v>716</v>
      </c>
      <c r="D704" t="s">
        <v>10</v>
      </c>
      <c r="E704">
        <v>34</v>
      </c>
      <c r="F704" t="str">
        <f t="shared" si="10"/>
        <v>30-40</v>
      </c>
      <c r="G704" t="s">
        <v>1034</v>
      </c>
      <c r="H704" t="s">
        <v>16</v>
      </c>
      <c r="I704">
        <v>2</v>
      </c>
      <c r="J704" s="2">
        <v>50</v>
      </c>
      <c r="K704" s="3">
        <v>100</v>
      </c>
    </row>
    <row r="705" spans="1:11">
      <c r="A705">
        <v>704</v>
      </c>
      <c r="B705" s="1">
        <v>45166</v>
      </c>
      <c r="C705" t="s">
        <v>717</v>
      </c>
      <c r="D705" t="s">
        <v>13</v>
      </c>
      <c r="E705">
        <v>62</v>
      </c>
      <c r="F705" t="str">
        <f t="shared" si="10"/>
        <v>60+</v>
      </c>
      <c r="G705" t="s">
        <v>1038</v>
      </c>
      <c r="H705" t="s">
        <v>14</v>
      </c>
      <c r="I705">
        <v>3</v>
      </c>
      <c r="J705" s="2">
        <v>30</v>
      </c>
      <c r="K705" s="3">
        <v>90</v>
      </c>
    </row>
    <row r="706" spans="1:11">
      <c r="A706">
        <v>705</v>
      </c>
      <c r="B706" s="1">
        <v>44992</v>
      </c>
      <c r="C706" t="s">
        <v>718</v>
      </c>
      <c r="D706" t="s">
        <v>10</v>
      </c>
      <c r="E706">
        <v>60</v>
      </c>
      <c r="F706" t="str">
        <f t="shared" ref="F706:F769" si="11">IF(E706&lt;=20,"10-20",
IF(E706&lt;=30,"20-30",
IF(E706&lt;=40,"30-40",
IF(E706&lt;=50,"40-50",IF(E706&lt;=60,"50-60",IF(E706&lt;=70,"60+",))))))</f>
        <v>50-60</v>
      </c>
      <c r="G706" t="s">
        <v>1036</v>
      </c>
      <c r="H706" t="s">
        <v>16</v>
      </c>
      <c r="I706">
        <v>2</v>
      </c>
      <c r="J706" s="2">
        <v>25</v>
      </c>
      <c r="K706" s="3">
        <v>50</v>
      </c>
    </row>
    <row r="707" spans="1:11">
      <c r="A707">
        <v>706</v>
      </c>
      <c r="B707" s="1">
        <v>45245</v>
      </c>
      <c r="C707" t="s">
        <v>719</v>
      </c>
      <c r="D707" t="s">
        <v>10</v>
      </c>
      <c r="E707">
        <v>51</v>
      </c>
      <c r="F707" t="str">
        <f t="shared" si="11"/>
        <v>50-60</v>
      </c>
      <c r="G707" t="s">
        <v>1036</v>
      </c>
      <c r="H707" t="s">
        <v>16</v>
      </c>
      <c r="I707">
        <v>4</v>
      </c>
      <c r="J707" s="2">
        <v>25</v>
      </c>
      <c r="K707" s="3">
        <v>100</v>
      </c>
    </row>
    <row r="708" spans="1:11">
      <c r="A708">
        <v>707</v>
      </c>
      <c r="B708" s="1">
        <v>45200</v>
      </c>
      <c r="C708" t="s">
        <v>720</v>
      </c>
      <c r="D708" t="s">
        <v>13</v>
      </c>
      <c r="E708">
        <v>26</v>
      </c>
      <c r="F708" t="str">
        <f t="shared" si="11"/>
        <v>20-30</v>
      </c>
      <c r="G708" t="s">
        <v>1033</v>
      </c>
      <c r="H708" t="s">
        <v>14</v>
      </c>
      <c r="I708">
        <v>1</v>
      </c>
      <c r="J708" s="2">
        <v>500</v>
      </c>
      <c r="K708" s="3">
        <v>500</v>
      </c>
    </row>
    <row r="709" spans="1:11">
      <c r="A709">
        <v>708</v>
      </c>
      <c r="B709" s="1">
        <v>44940</v>
      </c>
      <c r="C709" t="s">
        <v>721</v>
      </c>
      <c r="D709" t="s">
        <v>13</v>
      </c>
      <c r="E709">
        <v>43</v>
      </c>
      <c r="F709" t="str">
        <f t="shared" si="11"/>
        <v>40-50</v>
      </c>
      <c r="G709" t="s">
        <v>1035</v>
      </c>
      <c r="H709" t="s">
        <v>11</v>
      </c>
      <c r="I709">
        <v>3</v>
      </c>
      <c r="J709" s="2">
        <v>300</v>
      </c>
      <c r="K709" s="3">
        <v>900</v>
      </c>
    </row>
    <row r="710" spans="1:11">
      <c r="A710">
        <v>709</v>
      </c>
      <c r="B710" s="1">
        <v>45128</v>
      </c>
      <c r="C710" t="s">
        <v>722</v>
      </c>
      <c r="D710" t="s">
        <v>13</v>
      </c>
      <c r="E710">
        <v>19</v>
      </c>
      <c r="F710" t="str">
        <f t="shared" si="11"/>
        <v>10-20</v>
      </c>
      <c r="G710" t="s">
        <v>1027</v>
      </c>
      <c r="H710" t="s">
        <v>16</v>
      </c>
      <c r="I710">
        <v>2</v>
      </c>
      <c r="J710" s="2">
        <v>500</v>
      </c>
      <c r="K710" s="3">
        <v>1000</v>
      </c>
    </row>
    <row r="711" spans="1:11">
      <c r="A711">
        <v>710</v>
      </c>
      <c r="B711" s="1">
        <v>45230</v>
      </c>
      <c r="C711" t="s">
        <v>723</v>
      </c>
      <c r="D711" t="s">
        <v>13</v>
      </c>
      <c r="E711">
        <v>26</v>
      </c>
      <c r="F711" t="str">
        <f t="shared" si="11"/>
        <v>20-30</v>
      </c>
      <c r="G711" t="s">
        <v>1033</v>
      </c>
      <c r="H711" t="s">
        <v>16</v>
      </c>
      <c r="I711">
        <v>3</v>
      </c>
      <c r="J711" s="2">
        <v>500</v>
      </c>
      <c r="K711" s="3">
        <v>1500</v>
      </c>
    </row>
    <row r="712" spans="1:11">
      <c r="A712">
        <v>711</v>
      </c>
      <c r="B712" s="1">
        <v>45215</v>
      </c>
      <c r="C712" t="s">
        <v>724</v>
      </c>
      <c r="D712" t="s">
        <v>10</v>
      </c>
      <c r="E712">
        <v>26</v>
      </c>
      <c r="F712" t="str">
        <f t="shared" si="11"/>
        <v>20-30</v>
      </c>
      <c r="G712" t="s">
        <v>1033</v>
      </c>
      <c r="H712" t="s">
        <v>16</v>
      </c>
      <c r="I712">
        <v>3</v>
      </c>
      <c r="J712" s="2">
        <v>500</v>
      </c>
      <c r="K712" s="3">
        <v>1500</v>
      </c>
    </row>
    <row r="713" spans="1:11">
      <c r="A713">
        <v>712</v>
      </c>
      <c r="B713" s="1">
        <v>45266</v>
      </c>
      <c r="C713" t="s">
        <v>725</v>
      </c>
      <c r="D713" t="s">
        <v>13</v>
      </c>
      <c r="E713">
        <v>57</v>
      </c>
      <c r="F713" t="str">
        <f t="shared" si="11"/>
        <v>50-60</v>
      </c>
      <c r="G713" t="s">
        <v>1036</v>
      </c>
      <c r="H713" t="s">
        <v>11</v>
      </c>
      <c r="I713">
        <v>2</v>
      </c>
      <c r="J713" s="2">
        <v>25</v>
      </c>
      <c r="K713" s="3">
        <v>50</v>
      </c>
    </row>
    <row r="714" spans="1:11">
      <c r="A714">
        <v>713</v>
      </c>
      <c r="B714" s="1">
        <v>44940</v>
      </c>
      <c r="C714" t="s">
        <v>726</v>
      </c>
      <c r="D714" t="s">
        <v>10</v>
      </c>
      <c r="E714">
        <v>34</v>
      </c>
      <c r="F714" t="str">
        <f t="shared" si="11"/>
        <v>30-40</v>
      </c>
      <c r="G714" t="s">
        <v>1034</v>
      </c>
      <c r="H714" t="s">
        <v>11</v>
      </c>
      <c r="I714">
        <v>3</v>
      </c>
      <c r="J714" s="2">
        <v>25</v>
      </c>
      <c r="K714" s="3">
        <v>75</v>
      </c>
    </row>
    <row r="715" spans="1:11">
      <c r="A715">
        <v>714</v>
      </c>
      <c r="B715" s="1">
        <v>44969</v>
      </c>
      <c r="C715" t="s">
        <v>727</v>
      </c>
      <c r="D715" t="s">
        <v>13</v>
      </c>
      <c r="E715">
        <v>18</v>
      </c>
      <c r="F715" t="str">
        <f t="shared" si="11"/>
        <v>10-20</v>
      </c>
      <c r="G715" t="s">
        <v>1027</v>
      </c>
      <c r="H715" t="s">
        <v>14</v>
      </c>
      <c r="I715">
        <v>1</v>
      </c>
      <c r="J715" s="2">
        <v>500</v>
      </c>
      <c r="K715" s="3">
        <v>500</v>
      </c>
    </row>
    <row r="716" spans="1:11">
      <c r="A716">
        <v>715</v>
      </c>
      <c r="B716" s="1">
        <v>45256</v>
      </c>
      <c r="C716" t="s">
        <v>728</v>
      </c>
      <c r="D716" t="s">
        <v>13</v>
      </c>
      <c r="E716">
        <v>42</v>
      </c>
      <c r="F716" t="str">
        <f t="shared" si="11"/>
        <v>40-50</v>
      </c>
      <c r="G716" t="s">
        <v>1035</v>
      </c>
      <c r="H716" t="s">
        <v>11</v>
      </c>
      <c r="I716">
        <v>4</v>
      </c>
      <c r="J716" s="2">
        <v>25</v>
      </c>
      <c r="K716" s="3">
        <v>100</v>
      </c>
    </row>
    <row r="717" spans="1:11">
      <c r="A717">
        <v>716</v>
      </c>
      <c r="B717" s="1">
        <v>45146</v>
      </c>
      <c r="C717" t="s">
        <v>729</v>
      </c>
      <c r="D717" t="s">
        <v>13</v>
      </c>
      <c r="E717">
        <v>60</v>
      </c>
      <c r="F717" t="str">
        <f t="shared" si="11"/>
        <v>50-60</v>
      </c>
      <c r="G717" t="s">
        <v>1036</v>
      </c>
      <c r="H717" t="s">
        <v>14</v>
      </c>
      <c r="I717">
        <v>4</v>
      </c>
      <c r="J717" s="2">
        <v>300</v>
      </c>
      <c r="K717" s="3">
        <v>1200</v>
      </c>
    </row>
    <row r="718" spans="1:11">
      <c r="A718">
        <v>717</v>
      </c>
      <c r="B718" s="1">
        <v>44996</v>
      </c>
      <c r="C718" t="s">
        <v>730</v>
      </c>
      <c r="D718" t="s">
        <v>10</v>
      </c>
      <c r="E718">
        <v>57</v>
      </c>
      <c r="F718" t="str">
        <f t="shared" si="11"/>
        <v>50-60</v>
      </c>
      <c r="G718" t="s">
        <v>1036</v>
      </c>
      <c r="H718" t="s">
        <v>14</v>
      </c>
      <c r="I718">
        <v>1</v>
      </c>
      <c r="J718" s="2">
        <v>500</v>
      </c>
      <c r="K718" s="3">
        <v>500</v>
      </c>
    </row>
    <row r="719" spans="1:11">
      <c r="A719">
        <v>718</v>
      </c>
      <c r="B719" s="1">
        <v>45163</v>
      </c>
      <c r="C719" t="s">
        <v>731</v>
      </c>
      <c r="D719" t="s">
        <v>13</v>
      </c>
      <c r="E719">
        <v>59</v>
      </c>
      <c r="F719" t="str">
        <f t="shared" si="11"/>
        <v>50-60</v>
      </c>
      <c r="G719" t="s">
        <v>1036</v>
      </c>
      <c r="H719" t="s">
        <v>11</v>
      </c>
      <c r="I719">
        <v>3</v>
      </c>
      <c r="J719" s="2">
        <v>25</v>
      </c>
      <c r="K719" s="3">
        <v>75</v>
      </c>
    </row>
    <row r="720" spans="1:11">
      <c r="A720">
        <v>719</v>
      </c>
      <c r="B720" s="1">
        <v>45020</v>
      </c>
      <c r="C720" t="s">
        <v>732</v>
      </c>
      <c r="D720" t="s">
        <v>13</v>
      </c>
      <c r="E720">
        <v>42</v>
      </c>
      <c r="F720" t="str">
        <f t="shared" si="11"/>
        <v>40-50</v>
      </c>
      <c r="G720" t="s">
        <v>1035</v>
      </c>
      <c r="H720" t="s">
        <v>14</v>
      </c>
      <c r="I720">
        <v>2</v>
      </c>
      <c r="J720" s="2">
        <v>30</v>
      </c>
      <c r="K720" s="3">
        <v>60</v>
      </c>
    </row>
    <row r="721" spans="1:11">
      <c r="A721">
        <v>720</v>
      </c>
      <c r="B721" s="1">
        <v>44952</v>
      </c>
      <c r="C721" t="s">
        <v>733</v>
      </c>
      <c r="D721" t="s">
        <v>13</v>
      </c>
      <c r="E721">
        <v>56</v>
      </c>
      <c r="F721" t="str">
        <f t="shared" si="11"/>
        <v>50-60</v>
      </c>
      <c r="G721" t="s">
        <v>1036</v>
      </c>
      <c r="H721" t="s">
        <v>11</v>
      </c>
      <c r="I721">
        <v>3</v>
      </c>
      <c r="J721" s="2">
        <v>500</v>
      </c>
      <c r="K721" s="3">
        <v>1500</v>
      </c>
    </row>
    <row r="722" spans="1:11">
      <c r="A722">
        <v>721</v>
      </c>
      <c r="B722" s="1">
        <v>45060</v>
      </c>
      <c r="C722" t="s">
        <v>734</v>
      </c>
      <c r="D722" t="s">
        <v>13</v>
      </c>
      <c r="E722">
        <v>52</v>
      </c>
      <c r="F722" t="str">
        <f t="shared" si="11"/>
        <v>50-60</v>
      </c>
      <c r="G722" t="s">
        <v>1036</v>
      </c>
      <c r="H722" t="s">
        <v>14</v>
      </c>
      <c r="I722">
        <v>1</v>
      </c>
      <c r="J722" s="2">
        <v>500</v>
      </c>
      <c r="K722" s="3">
        <v>500</v>
      </c>
    </row>
    <row r="723" spans="1:11">
      <c r="A723">
        <v>722</v>
      </c>
      <c r="B723" s="1">
        <v>45121</v>
      </c>
      <c r="C723" t="s">
        <v>735</v>
      </c>
      <c r="D723" t="s">
        <v>10</v>
      </c>
      <c r="E723">
        <v>20</v>
      </c>
      <c r="F723" t="str">
        <f t="shared" si="11"/>
        <v>10-20</v>
      </c>
      <c r="G723" t="s">
        <v>1027</v>
      </c>
      <c r="H723" t="s">
        <v>11</v>
      </c>
      <c r="I723">
        <v>3</v>
      </c>
      <c r="J723" s="2">
        <v>300</v>
      </c>
      <c r="K723" s="3">
        <v>900</v>
      </c>
    </row>
    <row r="724" spans="1:11">
      <c r="A724">
        <v>723</v>
      </c>
      <c r="B724" s="1">
        <v>45094</v>
      </c>
      <c r="C724" t="s">
        <v>736</v>
      </c>
      <c r="D724" t="s">
        <v>13</v>
      </c>
      <c r="E724">
        <v>54</v>
      </c>
      <c r="F724" t="str">
        <f t="shared" si="11"/>
        <v>50-60</v>
      </c>
      <c r="G724" t="s">
        <v>1036</v>
      </c>
      <c r="H724" t="s">
        <v>11</v>
      </c>
      <c r="I724">
        <v>4</v>
      </c>
      <c r="J724" s="2">
        <v>50</v>
      </c>
      <c r="K724" s="3">
        <v>200</v>
      </c>
    </row>
    <row r="725" spans="1:11">
      <c r="A725">
        <v>724</v>
      </c>
      <c r="B725" s="1">
        <v>45035</v>
      </c>
      <c r="C725" t="s">
        <v>737</v>
      </c>
      <c r="D725" t="s">
        <v>10</v>
      </c>
      <c r="E725">
        <v>61</v>
      </c>
      <c r="F725" t="str">
        <f t="shared" si="11"/>
        <v>60+</v>
      </c>
      <c r="G725" t="s">
        <v>1038</v>
      </c>
      <c r="H725" t="s">
        <v>14</v>
      </c>
      <c r="I725">
        <v>3</v>
      </c>
      <c r="J725" s="2">
        <v>50</v>
      </c>
      <c r="K725" s="3">
        <v>150</v>
      </c>
    </row>
    <row r="726" spans="1:11">
      <c r="A726">
        <v>725</v>
      </c>
      <c r="B726" s="1">
        <v>45159</v>
      </c>
      <c r="C726" t="s">
        <v>738</v>
      </c>
      <c r="D726" t="s">
        <v>10</v>
      </c>
      <c r="E726">
        <v>61</v>
      </c>
      <c r="F726" t="str">
        <f t="shared" si="11"/>
        <v>60+</v>
      </c>
      <c r="G726" t="s">
        <v>1038</v>
      </c>
      <c r="H726" t="s">
        <v>16</v>
      </c>
      <c r="I726">
        <v>1</v>
      </c>
      <c r="J726" s="2">
        <v>300</v>
      </c>
      <c r="K726" s="3">
        <v>300</v>
      </c>
    </row>
    <row r="727" spans="1:11">
      <c r="A727">
        <v>726</v>
      </c>
      <c r="B727" s="1">
        <v>45094</v>
      </c>
      <c r="C727" t="s">
        <v>739</v>
      </c>
      <c r="D727" t="s">
        <v>10</v>
      </c>
      <c r="E727">
        <v>47</v>
      </c>
      <c r="F727" t="str">
        <f t="shared" si="11"/>
        <v>40-50</v>
      </c>
      <c r="G727" t="s">
        <v>1035</v>
      </c>
      <c r="H727" t="s">
        <v>14</v>
      </c>
      <c r="I727">
        <v>4</v>
      </c>
      <c r="J727" s="2">
        <v>300</v>
      </c>
      <c r="K727" s="3">
        <v>1200</v>
      </c>
    </row>
    <row r="728" spans="1:11">
      <c r="A728">
        <v>727</v>
      </c>
      <c r="B728" s="1">
        <v>45099</v>
      </c>
      <c r="C728" t="s">
        <v>740</v>
      </c>
      <c r="D728" t="s">
        <v>10</v>
      </c>
      <c r="E728">
        <v>55</v>
      </c>
      <c r="F728" t="str">
        <f t="shared" si="11"/>
        <v>50-60</v>
      </c>
      <c r="G728" t="s">
        <v>1036</v>
      </c>
      <c r="H728" t="s">
        <v>11</v>
      </c>
      <c r="I728">
        <v>3</v>
      </c>
      <c r="J728" s="2">
        <v>300</v>
      </c>
      <c r="K728" s="3">
        <v>900</v>
      </c>
    </row>
    <row r="729" spans="1:11">
      <c r="A729">
        <v>728</v>
      </c>
      <c r="B729" s="1">
        <v>45121</v>
      </c>
      <c r="C729" t="s">
        <v>741</v>
      </c>
      <c r="D729" t="s">
        <v>10</v>
      </c>
      <c r="E729">
        <v>51</v>
      </c>
      <c r="F729" t="str">
        <f t="shared" si="11"/>
        <v>50-60</v>
      </c>
      <c r="G729" t="s">
        <v>1036</v>
      </c>
      <c r="H729" t="s">
        <v>16</v>
      </c>
      <c r="I729">
        <v>3</v>
      </c>
      <c r="J729" s="2">
        <v>50</v>
      </c>
      <c r="K729" s="3">
        <v>150</v>
      </c>
    </row>
    <row r="730" spans="1:11">
      <c r="A730">
        <v>729</v>
      </c>
      <c r="B730" s="1">
        <v>45069</v>
      </c>
      <c r="C730" t="s">
        <v>742</v>
      </c>
      <c r="D730" t="s">
        <v>10</v>
      </c>
      <c r="E730">
        <v>29</v>
      </c>
      <c r="F730" t="str">
        <f t="shared" si="11"/>
        <v>20-30</v>
      </c>
      <c r="G730" t="s">
        <v>1033</v>
      </c>
      <c r="H730" t="s">
        <v>14</v>
      </c>
      <c r="I730">
        <v>4</v>
      </c>
      <c r="J730" s="2">
        <v>300</v>
      </c>
      <c r="K730" s="3">
        <v>1200</v>
      </c>
    </row>
    <row r="731" spans="1:11">
      <c r="A731">
        <v>730</v>
      </c>
      <c r="B731" s="1">
        <v>45142</v>
      </c>
      <c r="C731" t="s">
        <v>743</v>
      </c>
      <c r="D731" t="s">
        <v>13</v>
      </c>
      <c r="E731">
        <v>36</v>
      </c>
      <c r="F731" t="str">
        <f t="shared" si="11"/>
        <v>30-40</v>
      </c>
      <c r="G731" t="s">
        <v>1034</v>
      </c>
      <c r="H731" t="s">
        <v>14</v>
      </c>
      <c r="I731">
        <v>2</v>
      </c>
      <c r="J731" s="2">
        <v>25</v>
      </c>
      <c r="K731" s="3">
        <v>50</v>
      </c>
    </row>
    <row r="732" spans="1:11">
      <c r="A732">
        <v>731</v>
      </c>
      <c r="B732" s="1">
        <v>45056</v>
      </c>
      <c r="C732" t="s">
        <v>744</v>
      </c>
      <c r="D732" t="s">
        <v>10</v>
      </c>
      <c r="E732">
        <v>54</v>
      </c>
      <c r="F732" t="str">
        <f t="shared" si="11"/>
        <v>50-60</v>
      </c>
      <c r="G732" t="s">
        <v>1036</v>
      </c>
      <c r="H732" t="s">
        <v>14</v>
      </c>
      <c r="I732">
        <v>4</v>
      </c>
      <c r="J732" s="2">
        <v>500</v>
      </c>
      <c r="K732" s="3">
        <v>2000</v>
      </c>
    </row>
    <row r="733" spans="1:11">
      <c r="A733">
        <v>732</v>
      </c>
      <c r="B733" s="1">
        <v>44968</v>
      </c>
      <c r="C733" t="s">
        <v>745</v>
      </c>
      <c r="D733" t="s">
        <v>10</v>
      </c>
      <c r="E733">
        <v>61</v>
      </c>
      <c r="F733" t="str">
        <f t="shared" si="11"/>
        <v>60+</v>
      </c>
      <c r="G733" t="s">
        <v>1038</v>
      </c>
      <c r="H733" t="s">
        <v>16</v>
      </c>
      <c r="I733">
        <v>2</v>
      </c>
      <c r="J733" s="2">
        <v>500</v>
      </c>
      <c r="K733" s="3">
        <v>1000</v>
      </c>
    </row>
    <row r="734" spans="1:11">
      <c r="A734">
        <v>733</v>
      </c>
      <c r="B734" s="1">
        <v>45167</v>
      </c>
      <c r="C734" t="s">
        <v>746</v>
      </c>
      <c r="D734" t="s">
        <v>10</v>
      </c>
      <c r="E734">
        <v>34</v>
      </c>
      <c r="F734" t="str">
        <f t="shared" si="11"/>
        <v>30-40</v>
      </c>
      <c r="G734" t="s">
        <v>1034</v>
      </c>
      <c r="H734" t="s">
        <v>11</v>
      </c>
      <c r="I734">
        <v>1</v>
      </c>
      <c r="J734" s="2">
        <v>30</v>
      </c>
      <c r="K734" s="3">
        <v>30</v>
      </c>
    </row>
    <row r="735" spans="1:11">
      <c r="A735">
        <v>734</v>
      </c>
      <c r="B735" s="1">
        <v>44936</v>
      </c>
      <c r="C735" t="s">
        <v>747</v>
      </c>
      <c r="D735" t="s">
        <v>13</v>
      </c>
      <c r="E735">
        <v>27</v>
      </c>
      <c r="F735" t="str">
        <f t="shared" si="11"/>
        <v>20-30</v>
      </c>
      <c r="G735" t="s">
        <v>1033</v>
      </c>
      <c r="H735" t="s">
        <v>14</v>
      </c>
      <c r="I735">
        <v>1</v>
      </c>
      <c r="J735" s="2">
        <v>30</v>
      </c>
      <c r="K735" s="3">
        <v>30</v>
      </c>
    </row>
    <row r="736" spans="1:11">
      <c r="A736">
        <v>735</v>
      </c>
      <c r="B736" s="1">
        <v>45203</v>
      </c>
      <c r="C736" t="s">
        <v>748</v>
      </c>
      <c r="D736" t="s">
        <v>13</v>
      </c>
      <c r="E736">
        <v>64</v>
      </c>
      <c r="F736" t="str">
        <f t="shared" si="11"/>
        <v>60+</v>
      </c>
      <c r="G736" t="s">
        <v>1038</v>
      </c>
      <c r="H736" t="s">
        <v>14</v>
      </c>
      <c r="I736">
        <v>4</v>
      </c>
      <c r="J736" s="2">
        <v>500</v>
      </c>
      <c r="K736" s="3">
        <v>2000</v>
      </c>
    </row>
    <row r="737" spans="1:11">
      <c r="A737">
        <v>736</v>
      </c>
      <c r="B737" s="1">
        <v>44953</v>
      </c>
      <c r="C737" t="s">
        <v>749</v>
      </c>
      <c r="D737" t="s">
        <v>10</v>
      </c>
      <c r="E737">
        <v>29</v>
      </c>
      <c r="F737" t="str">
        <f t="shared" si="11"/>
        <v>20-30</v>
      </c>
      <c r="G737" t="s">
        <v>1033</v>
      </c>
      <c r="H737" t="s">
        <v>14</v>
      </c>
      <c r="I737">
        <v>4</v>
      </c>
      <c r="J737" s="2">
        <v>25</v>
      </c>
      <c r="K737" s="3">
        <v>100</v>
      </c>
    </row>
    <row r="738" spans="1:11">
      <c r="A738">
        <v>737</v>
      </c>
      <c r="B738" s="1">
        <v>45106</v>
      </c>
      <c r="C738" t="s">
        <v>750</v>
      </c>
      <c r="D738" t="s">
        <v>13</v>
      </c>
      <c r="E738">
        <v>33</v>
      </c>
      <c r="F738" t="str">
        <f t="shared" si="11"/>
        <v>30-40</v>
      </c>
      <c r="G738" t="s">
        <v>1034</v>
      </c>
      <c r="H738" t="s">
        <v>14</v>
      </c>
      <c r="I738">
        <v>1</v>
      </c>
      <c r="J738" s="2">
        <v>50</v>
      </c>
      <c r="K738" s="3">
        <v>50</v>
      </c>
    </row>
    <row r="739" spans="1:11">
      <c r="A739">
        <v>738</v>
      </c>
      <c r="B739" s="1">
        <v>45041</v>
      </c>
      <c r="C739" t="s">
        <v>751</v>
      </c>
      <c r="D739" t="s">
        <v>10</v>
      </c>
      <c r="E739">
        <v>41</v>
      </c>
      <c r="F739" t="str">
        <f t="shared" si="11"/>
        <v>40-50</v>
      </c>
      <c r="G739" t="s">
        <v>1035</v>
      </c>
      <c r="H739" t="s">
        <v>14</v>
      </c>
      <c r="I739">
        <v>2</v>
      </c>
      <c r="J739" s="2">
        <v>50</v>
      </c>
      <c r="K739" s="3">
        <v>100</v>
      </c>
    </row>
    <row r="740" spans="1:11">
      <c r="A740">
        <v>739</v>
      </c>
      <c r="B740" s="1">
        <v>45259</v>
      </c>
      <c r="C740" t="s">
        <v>752</v>
      </c>
      <c r="D740" t="s">
        <v>10</v>
      </c>
      <c r="E740">
        <v>36</v>
      </c>
      <c r="F740" t="str">
        <f t="shared" si="11"/>
        <v>30-40</v>
      </c>
      <c r="G740" t="s">
        <v>1034</v>
      </c>
      <c r="H740" t="s">
        <v>11</v>
      </c>
      <c r="I740">
        <v>1</v>
      </c>
      <c r="J740" s="2">
        <v>25</v>
      </c>
      <c r="K740" s="3">
        <v>25</v>
      </c>
    </row>
    <row r="741" spans="1:11">
      <c r="A741">
        <v>740</v>
      </c>
      <c r="B741" s="1">
        <v>44962</v>
      </c>
      <c r="C741" t="s">
        <v>753</v>
      </c>
      <c r="D741" t="s">
        <v>13</v>
      </c>
      <c r="E741">
        <v>25</v>
      </c>
      <c r="F741" t="str">
        <f t="shared" si="11"/>
        <v>20-30</v>
      </c>
      <c r="G741" t="s">
        <v>1033</v>
      </c>
      <c r="H741" t="s">
        <v>11</v>
      </c>
      <c r="I741">
        <v>4</v>
      </c>
      <c r="J741" s="2">
        <v>50</v>
      </c>
      <c r="K741" s="3">
        <v>200</v>
      </c>
    </row>
    <row r="742" spans="1:11">
      <c r="A742">
        <v>741</v>
      </c>
      <c r="B742" s="1">
        <v>45260</v>
      </c>
      <c r="C742" t="s">
        <v>754</v>
      </c>
      <c r="D742" t="s">
        <v>10</v>
      </c>
      <c r="E742">
        <v>48</v>
      </c>
      <c r="F742" t="str">
        <f t="shared" si="11"/>
        <v>40-50</v>
      </c>
      <c r="G742" t="s">
        <v>1035</v>
      </c>
      <c r="H742" t="s">
        <v>14</v>
      </c>
      <c r="I742">
        <v>1</v>
      </c>
      <c r="J742" s="2">
        <v>300</v>
      </c>
      <c r="K742" s="3">
        <v>300</v>
      </c>
    </row>
    <row r="743" spans="1:11">
      <c r="A743">
        <v>742</v>
      </c>
      <c r="B743" s="1">
        <v>44947</v>
      </c>
      <c r="C743" t="s">
        <v>755</v>
      </c>
      <c r="D743" t="s">
        <v>13</v>
      </c>
      <c r="E743">
        <v>38</v>
      </c>
      <c r="F743" t="str">
        <f t="shared" si="11"/>
        <v>30-40</v>
      </c>
      <c r="G743" t="s">
        <v>1034</v>
      </c>
      <c r="H743" t="s">
        <v>16</v>
      </c>
      <c r="I743">
        <v>4</v>
      </c>
      <c r="J743" s="2">
        <v>500</v>
      </c>
      <c r="K743" s="3">
        <v>2000</v>
      </c>
    </row>
    <row r="744" spans="1:11">
      <c r="A744">
        <v>743</v>
      </c>
      <c r="B744" s="1">
        <v>44942</v>
      </c>
      <c r="C744" t="s">
        <v>756</v>
      </c>
      <c r="D744" t="s">
        <v>13</v>
      </c>
      <c r="E744">
        <v>34</v>
      </c>
      <c r="F744" t="str">
        <f t="shared" si="11"/>
        <v>30-40</v>
      </c>
      <c r="G744" t="s">
        <v>1034</v>
      </c>
      <c r="H744" t="s">
        <v>11</v>
      </c>
      <c r="I744">
        <v>4</v>
      </c>
      <c r="J744" s="2">
        <v>500</v>
      </c>
      <c r="K744" s="3">
        <v>2000</v>
      </c>
    </row>
    <row r="745" spans="1:11">
      <c r="A745">
        <v>744</v>
      </c>
      <c r="B745" s="1">
        <v>45053</v>
      </c>
      <c r="C745" t="s">
        <v>757</v>
      </c>
      <c r="D745" t="s">
        <v>10</v>
      </c>
      <c r="E745">
        <v>40</v>
      </c>
      <c r="F745" t="str">
        <f t="shared" si="11"/>
        <v>30-40</v>
      </c>
      <c r="G745" t="s">
        <v>1034</v>
      </c>
      <c r="H745" t="s">
        <v>16</v>
      </c>
      <c r="I745">
        <v>1</v>
      </c>
      <c r="J745" s="2">
        <v>25</v>
      </c>
      <c r="K745" s="3">
        <v>25</v>
      </c>
    </row>
    <row r="746" spans="1:11">
      <c r="A746">
        <v>745</v>
      </c>
      <c r="B746" s="1">
        <v>45029</v>
      </c>
      <c r="C746" t="s">
        <v>758</v>
      </c>
      <c r="D746" t="s">
        <v>10</v>
      </c>
      <c r="E746">
        <v>54</v>
      </c>
      <c r="F746" t="str">
        <f t="shared" si="11"/>
        <v>50-60</v>
      </c>
      <c r="G746" t="s">
        <v>1036</v>
      </c>
      <c r="H746" t="s">
        <v>11</v>
      </c>
      <c r="I746">
        <v>2</v>
      </c>
      <c r="J746" s="2">
        <v>50</v>
      </c>
      <c r="K746" s="3">
        <v>100</v>
      </c>
    </row>
    <row r="747" spans="1:11">
      <c r="A747">
        <v>746</v>
      </c>
      <c r="B747" s="1">
        <v>44937</v>
      </c>
      <c r="C747" t="s">
        <v>759</v>
      </c>
      <c r="D747" t="s">
        <v>13</v>
      </c>
      <c r="E747">
        <v>33</v>
      </c>
      <c r="F747" t="str">
        <f t="shared" si="11"/>
        <v>30-40</v>
      </c>
      <c r="G747" t="s">
        <v>1034</v>
      </c>
      <c r="H747" t="s">
        <v>14</v>
      </c>
      <c r="I747">
        <v>3</v>
      </c>
      <c r="J747" s="2">
        <v>30</v>
      </c>
      <c r="K747" s="3">
        <v>90</v>
      </c>
    </row>
    <row r="748" spans="1:11">
      <c r="A748">
        <v>747</v>
      </c>
      <c r="B748" s="1">
        <v>45245</v>
      </c>
      <c r="C748" t="s">
        <v>760</v>
      </c>
      <c r="D748" t="s">
        <v>10</v>
      </c>
      <c r="E748">
        <v>23</v>
      </c>
      <c r="F748" t="str">
        <f t="shared" si="11"/>
        <v>20-30</v>
      </c>
      <c r="G748" t="s">
        <v>1033</v>
      </c>
      <c r="H748" t="s">
        <v>11</v>
      </c>
      <c r="I748">
        <v>1</v>
      </c>
      <c r="J748" s="2">
        <v>30</v>
      </c>
      <c r="K748" s="3">
        <v>30</v>
      </c>
    </row>
    <row r="749" spans="1:11">
      <c r="A749">
        <v>748</v>
      </c>
      <c r="B749" s="1">
        <v>45005</v>
      </c>
      <c r="C749" t="s">
        <v>761</v>
      </c>
      <c r="D749" t="s">
        <v>10</v>
      </c>
      <c r="E749">
        <v>25</v>
      </c>
      <c r="F749" t="str">
        <f t="shared" si="11"/>
        <v>20-30</v>
      </c>
      <c r="G749" t="s">
        <v>1033</v>
      </c>
      <c r="H749" t="s">
        <v>14</v>
      </c>
      <c r="I749">
        <v>3</v>
      </c>
      <c r="J749" s="2">
        <v>50</v>
      </c>
      <c r="K749" s="3">
        <v>150</v>
      </c>
    </row>
    <row r="750" spans="1:11">
      <c r="A750">
        <v>749</v>
      </c>
      <c r="B750" s="1">
        <v>45049</v>
      </c>
      <c r="C750" t="s">
        <v>762</v>
      </c>
      <c r="D750" t="s">
        <v>10</v>
      </c>
      <c r="E750">
        <v>42</v>
      </c>
      <c r="F750" t="str">
        <f t="shared" si="11"/>
        <v>40-50</v>
      </c>
      <c r="G750" t="s">
        <v>1035</v>
      </c>
      <c r="H750" t="s">
        <v>11</v>
      </c>
      <c r="I750">
        <v>1</v>
      </c>
      <c r="J750" s="2">
        <v>30</v>
      </c>
      <c r="K750" s="3">
        <v>30</v>
      </c>
    </row>
    <row r="751" spans="1:11">
      <c r="A751">
        <v>750</v>
      </c>
      <c r="B751" s="1">
        <v>44991</v>
      </c>
      <c r="C751" t="s">
        <v>763</v>
      </c>
      <c r="D751" t="s">
        <v>13</v>
      </c>
      <c r="E751">
        <v>35</v>
      </c>
      <c r="F751" t="str">
        <f t="shared" si="11"/>
        <v>30-40</v>
      </c>
      <c r="G751" t="s">
        <v>1034</v>
      </c>
      <c r="H751" t="s">
        <v>14</v>
      </c>
      <c r="I751">
        <v>3</v>
      </c>
      <c r="J751" s="2">
        <v>25</v>
      </c>
      <c r="K751" s="3">
        <v>75</v>
      </c>
    </row>
    <row r="752" spans="1:11">
      <c r="A752">
        <v>751</v>
      </c>
      <c r="B752" s="1">
        <v>45169</v>
      </c>
      <c r="C752" t="s">
        <v>764</v>
      </c>
      <c r="D752" t="s">
        <v>13</v>
      </c>
      <c r="E752">
        <v>42</v>
      </c>
      <c r="F752" t="str">
        <f t="shared" si="11"/>
        <v>40-50</v>
      </c>
      <c r="G752" t="s">
        <v>1035</v>
      </c>
      <c r="H752" t="s">
        <v>14</v>
      </c>
      <c r="I752">
        <v>2</v>
      </c>
      <c r="J752" s="2">
        <v>25</v>
      </c>
      <c r="K752" s="3">
        <v>50</v>
      </c>
    </row>
    <row r="753" spans="1:11">
      <c r="A753">
        <v>752</v>
      </c>
      <c r="B753" s="1">
        <v>45269</v>
      </c>
      <c r="C753" t="s">
        <v>765</v>
      </c>
      <c r="D753" t="s">
        <v>10</v>
      </c>
      <c r="E753">
        <v>29</v>
      </c>
      <c r="F753" t="str">
        <f t="shared" si="11"/>
        <v>20-30</v>
      </c>
      <c r="G753" t="s">
        <v>1033</v>
      </c>
      <c r="H753" t="s">
        <v>14</v>
      </c>
      <c r="I753">
        <v>2</v>
      </c>
      <c r="J753" s="2">
        <v>50</v>
      </c>
      <c r="K753" s="3">
        <v>100</v>
      </c>
    </row>
    <row r="754" spans="1:11">
      <c r="A754">
        <v>753</v>
      </c>
      <c r="B754" s="1">
        <v>44985</v>
      </c>
      <c r="C754" t="s">
        <v>766</v>
      </c>
      <c r="D754" t="s">
        <v>13</v>
      </c>
      <c r="E754">
        <v>32</v>
      </c>
      <c r="F754" t="str">
        <f t="shared" si="11"/>
        <v>30-40</v>
      </c>
      <c r="G754" t="s">
        <v>1034</v>
      </c>
      <c r="H754" t="s">
        <v>14</v>
      </c>
      <c r="I754">
        <v>1</v>
      </c>
      <c r="J754" s="2">
        <v>30</v>
      </c>
      <c r="K754" s="3">
        <v>30</v>
      </c>
    </row>
    <row r="755" spans="1:11">
      <c r="A755">
        <v>754</v>
      </c>
      <c r="B755" s="1">
        <v>45215</v>
      </c>
      <c r="C755" t="s">
        <v>767</v>
      </c>
      <c r="D755" t="s">
        <v>13</v>
      </c>
      <c r="E755">
        <v>43</v>
      </c>
      <c r="F755" t="str">
        <f t="shared" si="11"/>
        <v>40-50</v>
      </c>
      <c r="G755" t="s">
        <v>1035</v>
      </c>
      <c r="H755" t="s">
        <v>16</v>
      </c>
      <c r="I755">
        <v>4</v>
      </c>
      <c r="J755" s="2">
        <v>25</v>
      </c>
      <c r="K755" s="3">
        <v>100</v>
      </c>
    </row>
    <row r="756" spans="1:11">
      <c r="A756">
        <v>755</v>
      </c>
      <c r="B756" s="1">
        <v>45038</v>
      </c>
      <c r="C756" t="s">
        <v>768</v>
      </c>
      <c r="D756" t="s">
        <v>13</v>
      </c>
      <c r="E756">
        <v>58</v>
      </c>
      <c r="F756" t="str">
        <f t="shared" si="11"/>
        <v>50-60</v>
      </c>
      <c r="G756" t="s">
        <v>1036</v>
      </c>
      <c r="H756" t="s">
        <v>14</v>
      </c>
      <c r="I756">
        <v>3</v>
      </c>
      <c r="J756" s="2">
        <v>25</v>
      </c>
      <c r="K756" s="3">
        <v>75</v>
      </c>
    </row>
    <row r="757" spans="1:11">
      <c r="A757">
        <v>756</v>
      </c>
      <c r="B757" s="1">
        <v>45165</v>
      </c>
      <c r="C757" t="s">
        <v>769</v>
      </c>
      <c r="D757" t="s">
        <v>13</v>
      </c>
      <c r="E757">
        <v>62</v>
      </c>
      <c r="F757" t="str">
        <f t="shared" si="11"/>
        <v>60+</v>
      </c>
      <c r="G757" t="s">
        <v>1038</v>
      </c>
      <c r="H757" t="s">
        <v>16</v>
      </c>
      <c r="I757">
        <v>4</v>
      </c>
      <c r="J757" s="2">
        <v>300</v>
      </c>
      <c r="K757" s="3">
        <v>1200</v>
      </c>
    </row>
    <row r="758" spans="1:11">
      <c r="A758">
        <v>757</v>
      </c>
      <c r="B758" s="1">
        <v>45285</v>
      </c>
      <c r="C758" t="s">
        <v>770</v>
      </c>
      <c r="D758" t="s">
        <v>13</v>
      </c>
      <c r="E758">
        <v>43</v>
      </c>
      <c r="F758" t="str">
        <f t="shared" si="11"/>
        <v>40-50</v>
      </c>
      <c r="G758" t="s">
        <v>1035</v>
      </c>
      <c r="H758" t="s">
        <v>16</v>
      </c>
      <c r="I758">
        <v>4</v>
      </c>
      <c r="J758" s="2">
        <v>300</v>
      </c>
      <c r="K758" s="3">
        <v>1200</v>
      </c>
    </row>
    <row r="759" spans="1:11">
      <c r="A759">
        <v>758</v>
      </c>
      <c r="B759" s="1">
        <v>45058</v>
      </c>
      <c r="C759" t="s">
        <v>771</v>
      </c>
      <c r="D759" t="s">
        <v>10</v>
      </c>
      <c r="E759">
        <v>64</v>
      </c>
      <c r="F759" t="str">
        <f t="shared" si="11"/>
        <v>60+</v>
      </c>
      <c r="G759" t="s">
        <v>1038</v>
      </c>
      <c r="H759" t="s">
        <v>14</v>
      </c>
      <c r="I759">
        <v>4</v>
      </c>
      <c r="J759" s="2">
        <v>25</v>
      </c>
      <c r="K759" s="3">
        <v>100</v>
      </c>
    </row>
    <row r="760" spans="1:11">
      <c r="A760">
        <v>759</v>
      </c>
      <c r="B760" s="1">
        <v>45115</v>
      </c>
      <c r="C760" t="s">
        <v>772</v>
      </c>
      <c r="D760" t="s">
        <v>10</v>
      </c>
      <c r="E760">
        <v>49</v>
      </c>
      <c r="F760" t="str">
        <f t="shared" si="11"/>
        <v>40-50</v>
      </c>
      <c r="G760" t="s">
        <v>1035</v>
      </c>
      <c r="H760" t="s">
        <v>16</v>
      </c>
      <c r="I760">
        <v>2</v>
      </c>
      <c r="J760" s="2">
        <v>50</v>
      </c>
      <c r="K760" s="3">
        <v>100</v>
      </c>
    </row>
    <row r="761" spans="1:11">
      <c r="A761">
        <v>760</v>
      </c>
      <c r="B761" s="1">
        <v>45012</v>
      </c>
      <c r="C761" t="s">
        <v>773</v>
      </c>
      <c r="D761" t="s">
        <v>10</v>
      </c>
      <c r="E761">
        <v>27</v>
      </c>
      <c r="F761" t="str">
        <f t="shared" si="11"/>
        <v>20-30</v>
      </c>
      <c r="G761" t="s">
        <v>1033</v>
      </c>
      <c r="H761" t="s">
        <v>11</v>
      </c>
      <c r="I761">
        <v>1</v>
      </c>
      <c r="J761" s="2">
        <v>500</v>
      </c>
      <c r="K761" s="3">
        <v>500</v>
      </c>
    </row>
    <row r="762" spans="1:11">
      <c r="A762">
        <v>761</v>
      </c>
      <c r="B762" s="1">
        <v>45237</v>
      </c>
      <c r="C762" t="s">
        <v>774</v>
      </c>
      <c r="D762" t="s">
        <v>13</v>
      </c>
      <c r="E762">
        <v>33</v>
      </c>
      <c r="F762" t="str">
        <f t="shared" si="11"/>
        <v>30-40</v>
      </c>
      <c r="G762" t="s">
        <v>1034</v>
      </c>
      <c r="H762" t="s">
        <v>14</v>
      </c>
      <c r="I762">
        <v>1</v>
      </c>
      <c r="J762" s="2">
        <v>500</v>
      </c>
      <c r="K762" s="3">
        <v>500</v>
      </c>
    </row>
    <row r="763" spans="1:11">
      <c r="A763">
        <v>762</v>
      </c>
      <c r="B763" s="1">
        <v>45237</v>
      </c>
      <c r="C763" t="s">
        <v>775</v>
      </c>
      <c r="D763" t="s">
        <v>13</v>
      </c>
      <c r="E763">
        <v>24</v>
      </c>
      <c r="F763" t="str">
        <f t="shared" si="11"/>
        <v>20-30</v>
      </c>
      <c r="G763" t="s">
        <v>1033</v>
      </c>
      <c r="H763" t="s">
        <v>16</v>
      </c>
      <c r="I763">
        <v>2</v>
      </c>
      <c r="J763" s="2">
        <v>25</v>
      </c>
      <c r="K763" s="3">
        <v>50</v>
      </c>
    </row>
    <row r="764" spans="1:11">
      <c r="A764">
        <v>763</v>
      </c>
      <c r="B764" s="1">
        <v>44985</v>
      </c>
      <c r="C764" t="s">
        <v>776</v>
      </c>
      <c r="D764" t="s">
        <v>10</v>
      </c>
      <c r="E764">
        <v>34</v>
      </c>
      <c r="F764" t="str">
        <f t="shared" si="11"/>
        <v>30-40</v>
      </c>
      <c r="G764" t="s">
        <v>1034</v>
      </c>
      <c r="H764" t="s">
        <v>14</v>
      </c>
      <c r="I764">
        <v>2</v>
      </c>
      <c r="J764" s="2">
        <v>25</v>
      </c>
      <c r="K764" s="3">
        <v>50</v>
      </c>
    </row>
    <row r="765" spans="1:11">
      <c r="A765">
        <v>764</v>
      </c>
      <c r="B765" s="1">
        <v>45010</v>
      </c>
      <c r="C765" t="s">
        <v>777</v>
      </c>
      <c r="D765" t="s">
        <v>13</v>
      </c>
      <c r="E765">
        <v>40</v>
      </c>
      <c r="F765" t="str">
        <f t="shared" si="11"/>
        <v>30-40</v>
      </c>
      <c r="G765" t="s">
        <v>1034</v>
      </c>
      <c r="H765" t="s">
        <v>14</v>
      </c>
      <c r="I765">
        <v>1</v>
      </c>
      <c r="J765" s="2">
        <v>25</v>
      </c>
      <c r="K765" s="3">
        <v>25</v>
      </c>
    </row>
    <row r="766" spans="1:11">
      <c r="A766">
        <v>765</v>
      </c>
      <c r="B766" s="1">
        <v>45086</v>
      </c>
      <c r="C766" t="s">
        <v>778</v>
      </c>
      <c r="D766" t="s">
        <v>10</v>
      </c>
      <c r="E766">
        <v>43</v>
      </c>
      <c r="F766" t="str">
        <f t="shared" si="11"/>
        <v>40-50</v>
      </c>
      <c r="G766" t="s">
        <v>1035</v>
      </c>
      <c r="H766" t="s">
        <v>14</v>
      </c>
      <c r="I766">
        <v>4</v>
      </c>
      <c r="J766" s="2">
        <v>50</v>
      </c>
      <c r="K766" s="3">
        <v>200</v>
      </c>
    </row>
    <row r="767" spans="1:11">
      <c r="A767">
        <v>766</v>
      </c>
      <c r="B767" s="1">
        <v>44982</v>
      </c>
      <c r="C767" t="s">
        <v>779</v>
      </c>
      <c r="D767" t="s">
        <v>10</v>
      </c>
      <c r="E767">
        <v>38</v>
      </c>
      <c r="F767" t="str">
        <f t="shared" si="11"/>
        <v>30-40</v>
      </c>
      <c r="G767" t="s">
        <v>1034</v>
      </c>
      <c r="H767" t="s">
        <v>16</v>
      </c>
      <c r="I767">
        <v>3</v>
      </c>
      <c r="J767" s="2">
        <v>300</v>
      </c>
      <c r="K767" s="3">
        <v>900</v>
      </c>
    </row>
    <row r="768" spans="1:11">
      <c r="A768">
        <v>767</v>
      </c>
      <c r="B768" s="1">
        <v>45223</v>
      </c>
      <c r="C768" t="s">
        <v>780</v>
      </c>
      <c r="D768" t="s">
        <v>10</v>
      </c>
      <c r="E768">
        <v>39</v>
      </c>
      <c r="F768" t="str">
        <f t="shared" si="11"/>
        <v>30-40</v>
      </c>
      <c r="G768" t="s">
        <v>1034</v>
      </c>
      <c r="H768" t="s">
        <v>11</v>
      </c>
      <c r="I768">
        <v>3</v>
      </c>
      <c r="J768" s="2">
        <v>25</v>
      </c>
      <c r="K768" s="3">
        <v>75</v>
      </c>
    </row>
    <row r="769" spans="1:11">
      <c r="A769">
        <v>768</v>
      </c>
      <c r="B769" s="1">
        <v>44940</v>
      </c>
      <c r="C769" t="s">
        <v>781</v>
      </c>
      <c r="D769" t="s">
        <v>13</v>
      </c>
      <c r="E769">
        <v>24</v>
      </c>
      <c r="F769" t="str">
        <f t="shared" si="11"/>
        <v>20-30</v>
      </c>
      <c r="G769" t="s">
        <v>1033</v>
      </c>
      <c r="H769" t="s">
        <v>11</v>
      </c>
      <c r="I769">
        <v>3</v>
      </c>
      <c r="J769" s="2">
        <v>25</v>
      </c>
      <c r="K769" s="3">
        <v>75</v>
      </c>
    </row>
    <row r="770" spans="1:11">
      <c r="A770">
        <v>769</v>
      </c>
      <c r="B770" s="1">
        <v>45086</v>
      </c>
      <c r="C770" t="s">
        <v>782</v>
      </c>
      <c r="D770" t="s">
        <v>13</v>
      </c>
      <c r="E770">
        <v>31</v>
      </c>
      <c r="F770" t="str">
        <f t="shared" ref="F770:F833" si="12">IF(E770&lt;=20,"10-20",
IF(E770&lt;=30,"20-30",
IF(E770&lt;=40,"30-40",
IF(E770&lt;=50,"40-50",IF(E770&lt;=60,"50-60",IF(E770&lt;=70,"60+",))))))</f>
        <v>30-40</v>
      </c>
      <c r="G770" t="s">
        <v>1034</v>
      </c>
      <c r="H770" t="s">
        <v>16</v>
      </c>
      <c r="I770">
        <v>4</v>
      </c>
      <c r="J770" s="2">
        <v>30</v>
      </c>
      <c r="K770" s="3">
        <v>120</v>
      </c>
    </row>
    <row r="771" spans="1:11">
      <c r="A771">
        <v>770</v>
      </c>
      <c r="B771" s="1">
        <v>45221</v>
      </c>
      <c r="C771" t="s">
        <v>783</v>
      </c>
      <c r="D771" t="s">
        <v>10</v>
      </c>
      <c r="E771">
        <v>32</v>
      </c>
      <c r="F771" t="str">
        <f t="shared" si="12"/>
        <v>30-40</v>
      </c>
      <c r="G771" t="s">
        <v>1034</v>
      </c>
      <c r="H771" t="s">
        <v>14</v>
      </c>
      <c r="I771">
        <v>1</v>
      </c>
      <c r="J771" s="2">
        <v>50</v>
      </c>
      <c r="K771" s="3">
        <v>50</v>
      </c>
    </row>
    <row r="772" spans="1:11">
      <c r="A772">
        <v>771</v>
      </c>
      <c r="B772" s="1">
        <v>45273</v>
      </c>
      <c r="C772" t="s">
        <v>784</v>
      </c>
      <c r="D772" t="s">
        <v>10</v>
      </c>
      <c r="E772">
        <v>24</v>
      </c>
      <c r="F772" t="str">
        <f t="shared" si="12"/>
        <v>20-30</v>
      </c>
      <c r="G772" t="s">
        <v>1033</v>
      </c>
      <c r="H772" t="s">
        <v>16</v>
      </c>
      <c r="I772">
        <v>2</v>
      </c>
      <c r="J772" s="2">
        <v>25</v>
      </c>
      <c r="K772" s="3">
        <v>50</v>
      </c>
    </row>
    <row r="773" spans="1:11">
      <c r="A773">
        <v>772</v>
      </c>
      <c r="B773" s="1">
        <v>45119</v>
      </c>
      <c r="C773" t="s">
        <v>785</v>
      </c>
      <c r="D773" t="s">
        <v>10</v>
      </c>
      <c r="E773">
        <v>26</v>
      </c>
      <c r="F773" t="str">
        <f t="shared" si="12"/>
        <v>20-30</v>
      </c>
      <c r="G773" t="s">
        <v>1033</v>
      </c>
      <c r="H773" t="s">
        <v>16</v>
      </c>
      <c r="I773">
        <v>1</v>
      </c>
      <c r="J773" s="2">
        <v>30</v>
      </c>
      <c r="K773" s="3">
        <v>30</v>
      </c>
    </row>
    <row r="774" spans="1:11">
      <c r="A774">
        <v>773</v>
      </c>
      <c r="B774" s="1">
        <v>45130</v>
      </c>
      <c r="C774" t="s">
        <v>786</v>
      </c>
      <c r="D774" t="s">
        <v>10</v>
      </c>
      <c r="E774">
        <v>25</v>
      </c>
      <c r="F774" t="str">
        <f t="shared" si="12"/>
        <v>20-30</v>
      </c>
      <c r="G774" t="s">
        <v>1033</v>
      </c>
      <c r="H774" t="s">
        <v>16</v>
      </c>
      <c r="I774">
        <v>4</v>
      </c>
      <c r="J774" s="2">
        <v>500</v>
      </c>
      <c r="K774" s="3">
        <v>2000</v>
      </c>
    </row>
    <row r="775" spans="1:11">
      <c r="A775">
        <v>774</v>
      </c>
      <c r="B775" s="1">
        <v>45028</v>
      </c>
      <c r="C775" t="s">
        <v>787</v>
      </c>
      <c r="D775" t="s">
        <v>13</v>
      </c>
      <c r="E775">
        <v>40</v>
      </c>
      <c r="F775" t="str">
        <f t="shared" si="12"/>
        <v>30-40</v>
      </c>
      <c r="G775" t="s">
        <v>1034</v>
      </c>
      <c r="H775" t="s">
        <v>14</v>
      </c>
      <c r="I775">
        <v>2</v>
      </c>
      <c r="J775" s="2">
        <v>25</v>
      </c>
      <c r="K775" s="3">
        <v>50</v>
      </c>
    </row>
    <row r="776" spans="1:11">
      <c r="A776">
        <v>775</v>
      </c>
      <c r="B776" s="1">
        <v>44965</v>
      </c>
      <c r="C776" t="s">
        <v>788</v>
      </c>
      <c r="D776" t="s">
        <v>13</v>
      </c>
      <c r="E776">
        <v>46</v>
      </c>
      <c r="F776" t="str">
        <f t="shared" si="12"/>
        <v>40-50</v>
      </c>
      <c r="G776" t="s">
        <v>1035</v>
      </c>
      <c r="H776" t="s">
        <v>16</v>
      </c>
      <c r="I776">
        <v>4</v>
      </c>
      <c r="J776" s="2">
        <v>25</v>
      </c>
      <c r="K776" s="3">
        <v>100</v>
      </c>
    </row>
    <row r="777" spans="1:11">
      <c r="A777">
        <v>776</v>
      </c>
      <c r="B777" s="1">
        <v>45230</v>
      </c>
      <c r="C777" t="s">
        <v>789</v>
      </c>
      <c r="D777" t="s">
        <v>10</v>
      </c>
      <c r="E777">
        <v>35</v>
      </c>
      <c r="F777" t="str">
        <f t="shared" si="12"/>
        <v>30-40</v>
      </c>
      <c r="G777" t="s">
        <v>1034</v>
      </c>
      <c r="H777" t="s">
        <v>14</v>
      </c>
      <c r="I777">
        <v>3</v>
      </c>
      <c r="J777" s="2">
        <v>30</v>
      </c>
      <c r="K777" s="3">
        <v>90</v>
      </c>
    </row>
    <row r="778" spans="1:11">
      <c r="A778">
        <v>777</v>
      </c>
      <c r="B778" s="1">
        <v>45280</v>
      </c>
      <c r="C778" t="s">
        <v>790</v>
      </c>
      <c r="D778" t="s">
        <v>10</v>
      </c>
      <c r="E778">
        <v>48</v>
      </c>
      <c r="F778" t="str">
        <f t="shared" si="12"/>
        <v>40-50</v>
      </c>
      <c r="G778" t="s">
        <v>1035</v>
      </c>
      <c r="H778" t="s">
        <v>16</v>
      </c>
      <c r="I778">
        <v>3</v>
      </c>
      <c r="J778" s="2">
        <v>50</v>
      </c>
      <c r="K778" s="3">
        <v>150</v>
      </c>
    </row>
    <row r="779" spans="1:11">
      <c r="A779">
        <v>778</v>
      </c>
      <c r="B779" s="1">
        <v>45248</v>
      </c>
      <c r="C779" t="s">
        <v>791</v>
      </c>
      <c r="D779" t="s">
        <v>13</v>
      </c>
      <c r="E779">
        <v>47</v>
      </c>
      <c r="F779" t="str">
        <f t="shared" si="12"/>
        <v>40-50</v>
      </c>
      <c r="G779" t="s">
        <v>1035</v>
      </c>
      <c r="H779" t="s">
        <v>11</v>
      </c>
      <c r="I779">
        <v>4</v>
      </c>
      <c r="J779" s="2">
        <v>25</v>
      </c>
      <c r="K779" s="3">
        <v>100</v>
      </c>
    </row>
    <row r="780" spans="1:11">
      <c r="A780">
        <v>779</v>
      </c>
      <c r="B780" s="1">
        <v>45051</v>
      </c>
      <c r="C780" t="s">
        <v>792</v>
      </c>
      <c r="D780" t="s">
        <v>13</v>
      </c>
      <c r="E780">
        <v>56</v>
      </c>
      <c r="F780" t="str">
        <f t="shared" si="12"/>
        <v>50-60</v>
      </c>
      <c r="G780" t="s">
        <v>1036</v>
      </c>
      <c r="H780" t="s">
        <v>16</v>
      </c>
      <c r="I780">
        <v>2</v>
      </c>
      <c r="J780" s="2">
        <v>500</v>
      </c>
      <c r="K780" s="3">
        <v>1000</v>
      </c>
    </row>
    <row r="781" spans="1:11">
      <c r="A781">
        <v>780</v>
      </c>
      <c r="B781" s="1">
        <v>44979</v>
      </c>
      <c r="C781" t="s">
        <v>793</v>
      </c>
      <c r="D781" t="s">
        <v>10</v>
      </c>
      <c r="E781">
        <v>52</v>
      </c>
      <c r="F781" t="str">
        <f t="shared" si="12"/>
        <v>50-60</v>
      </c>
      <c r="G781" t="s">
        <v>1036</v>
      </c>
      <c r="H781" t="s">
        <v>16</v>
      </c>
      <c r="I781">
        <v>2</v>
      </c>
      <c r="J781" s="2">
        <v>25</v>
      </c>
      <c r="K781" s="3">
        <v>50</v>
      </c>
    </row>
    <row r="782" spans="1:11">
      <c r="A782">
        <v>781</v>
      </c>
      <c r="B782" s="1">
        <v>45283</v>
      </c>
      <c r="C782" t="s">
        <v>794</v>
      </c>
      <c r="D782" t="s">
        <v>10</v>
      </c>
      <c r="E782">
        <v>35</v>
      </c>
      <c r="F782" t="str">
        <f t="shared" si="12"/>
        <v>30-40</v>
      </c>
      <c r="G782" t="s">
        <v>1034</v>
      </c>
      <c r="H782" t="s">
        <v>11</v>
      </c>
      <c r="I782">
        <v>1</v>
      </c>
      <c r="J782" s="2">
        <v>500</v>
      </c>
      <c r="K782" s="3">
        <v>500</v>
      </c>
    </row>
    <row r="783" spans="1:11">
      <c r="A783">
        <v>782</v>
      </c>
      <c r="B783" s="1">
        <v>45081</v>
      </c>
      <c r="C783" t="s">
        <v>795</v>
      </c>
      <c r="D783" t="s">
        <v>10</v>
      </c>
      <c r="E783">
        <v>59</v>
      </c>
      <c r="F783" t="str">
        <f t="shared" si="12"/>
        <v>50-60</v>
      </c>
      <c r="G783" t="s">
        <v>1036</v>
      </c>
      <c r="H783" t="s">
        <v>14</v>
      </c>
      <c r="I783">
        <v>3</v>
      </c>
      <c r="J783" s="2">
        <v>300</v>
      </c>
      <c r="K783" s="3">
        <v>900</v>
      </c>
    </row>
    <row r="784" spans="1:11">
      <c r="A784">
        <v>783</v>
      </c>
      <c r="B784" s="1">
        <v>45277</v>
      </c>
      <c r="C784" t="s">
        <v>796</v>
      </c>
      <c r="D784" t="s">
        <v>13</v>
      </c>
      <c r="E784">
        <v>56</v>
      </c>
      <c r="F784" t="str">
        <f t="shared" si="12"/>
        <v>50-60</v>
      </c>
      <c r="G784" t="s">
        <v>1036</v>
      </c>
      <c r="H784" t="s">
        <v>14</v>
      </c>
      <c r="I784">
        <v>1</v>
      </c>
      <c r="J784" s="2">
        <v>300</v>
      </c>
      <c r="K784" s="3">
        <v>300</v>
      </c>
    </row>
    <row r="785" spans="1:11">
      <c r="A785">
        <v>784</v>
      </c>
      <c r="B785" s="1">
        <v>45234</v>
      </c>
      <c r="C785" t="s">
        <v>797</v>
      </c>
      <c r="D785" t="s">
        <v>13</v>
      </c>
      <c r="E785">
        <v>34</v>
      </c>
      <c r="F785" t="str">
        <f t="shared" si="12"/>
        <v>30-40</v>
      </c>
      <c r="G785" t="s">
        <v>1034</v>
      </c>
      <c r="H785" t="s">
        <v>16</v>
      </c>
      <c r="I785">
        <v>1</v>
      </c>
      <c r="J785" s="2">
        <v>500</v>
      </c>
      <c r="K785" s="3">
        <v>500</v>
      </c>
    </row>
    <row r="786" spans="1:11">
      <c r="A786">
        <v>785</v>
      </c>
      <c r="B786" s="1">
        <v>44988</v>
      </c>
      <c r="C786" t="s">
        <v>798</v>
      </c>
      <c r="D786" t="s">
        <v>13</v>
      </c>
      <c r="E786">
        <v>31</v>
      </c>
      <c r="F786" t="str">
        <f t="shared" si="12"/>
        <v>30-40</v>
      </c>
      <c r="G786" t="s">
        <v>1034</v>
      </c>
      <c r="H786" t="s">
        <v>11</v>
      </c>
      <c r="I786">
        <v>4</v>
      </c>
      <c r="J786" s="2">
        <v>50</v>
      </c>
      <c r="K786" s="3">
        <v>200</v>
      </c>
    </row>
    <row r="787" spans="1:11">
      <c r="A787">
        <v>786</v>
      </c>
      <c r="B787" s="1">
        <v>45216</v>
      </c>
      <c r="C787" t="s">
        <v>799</v>
      </c>
      <c r="D787" t="s">
        <v>10</v>
      </c>
      <c r="E787">
        <v>48</v>
      </c>
      <c r="F787" t="str">
        <f t="shared" si="12"/>
        <v>40-50</v>
      </c>
      <c r="G787" t="s">
        <v>1035</v>
      </c>
      <c r="H787" t="s">
        <v>14</v>
      </c>
      <c r="I787">
        <v>4</v>
      </c>
      <c r="J787" s="2">
        <v>25</v>
      </c>
      <c r="K787" s="3">
        <v>100</v>
      </c>
    </row>
    <row r="788" spans="1:11">
      <c r="A788">
        <v>787</v>
      </c>
      <c r="B788" s="1">
        <v>44948</v>
      </c>
      <c r="C788" t="s">
        <v>800</v>
      </c>
      <c r="D788" t="s">
        <v>10</v>
      </c>
      <c r="E788">
        <v>41</v>
      </c>
      <c r="F788" t="str">
        <f t="shared" si="12"/>
        <v>40-50</v>
      </c>
      <c r="G788" t="s">
        <v>1035</v>
      </c>
      <c r="H788" t="s">
        <v>16</v>
      </c>
      <c r="I788">
        <v>1</v>
      </c>
      <c r="J788" s="2">
        <v>25</v>
      </c>
      <c r="K788" s="3">
        <v>25</v>
      </c>
    </row>
    <row r="789" spans="1:11">
      <c r="A789">
        <v>788</v>
      </c>
      <c r="B789" s="1">
        <v>45104</v>
      </c>
      <c r="C789" t="s">
        <v>801</v>
      </c>
      <c r="D789" t="s">
        <v>13</v>
      </c>
      <c r="E789">
        <v>52</v>
      </c>
      <c r="F789" t="str">
        <f t="shared" si="12"/>
        <v>50-60</v>
      </c>
      <c r="G789" t="s">
        <v>1036</v>
      </c>
      <c r="H789" t="s">
        <v>11</v>
      </c>
      <c r="I789">
        <v>3</v>
      </c>
      <c r="J789" s="2">
        <v>300</v>
      </c>
      <c r="K789" s="3">
        <v>900</v>
      </c>
    </row>
    <row r="790" spans="1:11">
      <c r="A790">
        <v>789</v>
      </c>
      <c r="B790" s="1">
        <v>45199</v>
      </c>
      <c r="C790" t="s">
        <v>802</v>
      </c>
      <c r="D790" t="s">
        <v>13</v>
      </c>
      <c r="E790">
        <v>61</v>
      </c>
      <c r="F790" t="str">
        <f t="shared" si="12"/>
        <v>60+</v>
      </c>
      <c r="G790" t="s">
        <v>1038</v>
      </c>
      <c r="H790" t="s">
        <v>14</v>
      </c>
      <c r="I790">
        <v>4</v>
      </c>
      <c r="J790" s="2">
        <v>500</v>
      </c>
      <c r="K790" s="3">
        <v>2000</v>
      </c>
    </row>
    <row r="791" spans="1:11">
      <c r="A791">
        <v>790</v>
      </c>
      <c r="B791" s="1">
        <v>45146</v>
      </c>
      <c r="C791" t="s">
        <v>803</v>
      </c>
      <c r="D791" t="s">
        <v>10</v>
      </c>
      <c r="E791">
        <v>62</v>
      </c>
      <c r="F791" t="str">
        <f t="shared" si="12"/>
        <v>60+</v>
      </c>
      <c r="G791" t="s">
        <v>1038</v>
      </c>
      <c r="H791" t="s">
        <v>14</v>
      </c>
      <c r="I791">
        <v>1</v>
      </c>
      <c r="J791" s="2">
        <v>25</v>
      </c>
      <c r="K791" s="3">
        <v>25</v>
      </c>
    </row>
    <row r="792" spans="1:11">
      <c r="A792">
        <v>791</v>
      </c>
      <c r="B792" s="1">
        <v>45265</v>
      </c>
      <c r="C792" t="s">
        <v>804</v>
      </c>
      <c r="D792" t="s">
        <v>13</v>
      </c>
      <c r="E792">
        <v>51</v>
      </c>
      <c r="F792" t="str">
        <f t="shared" si="12"/>
        <v>50-60</v>
      </c>
      <c r="G792" t="s">
        <v>1036</v>
      </c>
      <c r="H792" t="s">
        <v>11</v>
      </c>
      <c r="I792">
        <v>1</v>
      </c>
      <c r="J792" s="2">
        <v>25</v>
      </c>
      <c r="K792" s="3">
        <v>25</v>
      </c>
    </row>
    <row r="793" spans="1:11">
      <c r="A793">
        <v>792</v>
      </c>
      <c r="B793" s="1">
        <v>45116</v>
      </c>
      <c r="C793" t="s">
        <v>805</v>
      </c>
      <c r="D793" t="s">
        <v>13</v>
      </c>
      <c r="E793">
        <v>20</v>
      </c>
      <c r="F793" t="str">
        <f t="shared" si="12"/>
        <v>10-20</v>
      </c>
      <c r="G793" t="s">
        <v>1027</v>
      </c>
      <c r="H793" t="s">
        <v>11</v>
      </c>
      <c r="I793">
        <v>1</v>
      </c>
      <c r="J793" s="2">
        <v>50</v>
      </c>
      <c r="K793" s="3">
        <v>50</v>
      </c>
    </row>
    <row r="794" spans="1:11">
      <c r="A794">
        <v>793</v>
      </c>
      <c r="B794" s="1">
        <v>44962</v>
      </c>
      <c r="C794" t="s">
        <v>806</v>
      </c>
      <c r="D794" t="s">
        <v>10</v>
      </c>
      <c r="E794">
        <v>54</v>
      </c>
      <c r="F794" t="str">
        <f t="shared" si="12"/>
        <v>50-60</v>
      </c>
      <c r="G794" t="s">
        <v>1036</v>
      </c>
      <c r="H794" t="s">
        <v>11</v>
      </c>
      <c r="I794">
        <v>1</v>
      </c>
      <c r="J794" s="2">
        <v>30</v>
      </c>
      <c r="K794" s="3">
        <v>30</v>
      </c>
    </row>
    <row r="795" spans="1:11">
      <c r="A795">
        <v>794</v>
      </c>
      <c r="B795" s="1">
        <v>45186</v>
      </c>
      <c r="C795" t="s">
        <v>807</v>
      </c>
      <c r="D795" t="s">
        <v>13</v>
      </c>
      <c r="E795">
        <v>60</v>
      </c>
      <c r="F795" t="str">
        <f t="shared" si="12"/>
        <v>50-60</v>
      </c>
      <c r="G795" t="s">
        <v>1036</v>
      </c>
      <c r="H795" t="s">
        <v>11</v>
      </c>
      <c r="I795">
        <v>1</v>
      </c>
      <c r="J795" s="2">
        <v>300</v>
      </c>
      <c r="K795" s="3">
        <v>300</v>
      </c>
    </row>
    <row r="796" spans="1:11">
      <c r="A796">
        <v>795</v>
      </c>
      <c r="B796" s="1">
        <v>45258</v>
      </c>
      <c r="C796" t="s">
        <v>808</v>
      </c>
      <c r="D796" t="s">
        <v>10</v>
      </c>
      <c r="E796">
        <v>57</v>
      </c>
      <c r="F796" t="str">
        <f t="shared" si="12"/>
        <v>50-60</v>
      </c>
      <c r="G796" t="s">
        <v>1036</v>
      </c>
      <c r="H796" t="s">
        <v>16</v>
      </c>
      <c r="I796">
        <v>1</v>
      </c>
      <c r="J796" s="2">
        <v>300</v>
      </c>
      <c r="K796" s="3">
        <v>300</v>
      </c>
    </row>
    <row r="797" spans="1:11">
      <c r="A797">
        <v>796</v>
      </c>
      <c r="B797" s="1">
        <v>45101</v>
      </c>
      <c r="C797" t="s">
        <v>809</v>
      </c>
      <c r="D797" t="s">
        <v>10</v>
      </c>
      <c r="E797">
        <v>43</v>
      </c>
      <c r="F797" t="str">
        <f t="shared" si="12"/>
        <v>40-50</v>
      </c>
      <c r="G797" t="s">
        <v>1035</v>
      </c>
      <c r="H797" t="s">
        <v>11</v>
      </c>
      <c r="I797">
        <v>4</v>
      </c>
      <c r="J797" s="2">
        <v>30</v>
      </c>
      <c r="K797" s="3">
        <v>120</v>
      </c>
    </row>
    <row r="798" spans="1:11">
      <c r="A798">
        <v>797</v>
      </c>
      <c r="B798" s="1">
        <v>44933</v>
      </c>
      <c r="C798" t="s">
        <v>810</v>
      </c>
      <c r="D798" t="s">
        <v>10</v>
      </c>
      <c r="E798">
        <v>40</v>
      </c>
      <c r="F798" t="str">
        <f t="shared" si="12"/>
        <v>30-40</v>
      </c>
      <c r="G798" t="s">
        <v>1034</v>
      </c>
      <c r="H798" t="s">
        <v>14</v>
      </c>
      <c r="I798">
        <v>3</v>
      </c>
      <c r="J798" s="2">
        <v>25</v>
      </c>
      <c r="K798" s="3">
        <v>75</v>
      </c>
    </row>
    <row r="799" spans="1:11">
      <c r="A799">
        <v>798</v>
      </c>
      <c r="B799" s="1">
        <v>45142</v>
      </c>
      <c r="C799" t="s">
        <v>811</v>
      </c>
      <c r="D799" t="s">
        <v>10</v>
      </c>
      <c r="E799">
        <v>61</v>
      </c>
      <c r="F799" t="str">
        <f t="shared" si="12"/>
        <v>60+</v>
      </c>
      <c r="G799" t="s">
        <v>1038</v>
      </c>
      <c r="H799" t="s">
        <v>14</v>
      </c>
      <c r="I799">
        <v>1</v>
      </c>
      <c r="J799" s="2">
        <v>50</v>
      </c>
      <c r="K799" s="3">
        <v>50</v>
      </c>
    </row>
    <row r="800" spans="1:11">
      <c r="A800">
        <v>799</v>
      </c>
      <c r="B800" s="1">
        <v>45177</v>
      </c>
      <c r="C800" t="s">
        <v>812</v>
      </c>
      <c r="D800" t="s">
        <v>10</v>
      </c>
      <c r="E800">
        <v>56</v>
      </c>
      <c r="F800" t="str">
        <f t="shared" si="12"/>
        <v>50-60</v>
      </c>
      <c r="G800" t="s">
        <v>1036</v>
      </c>
      <c r="H800" t="s">
        <v>16</v>
      </c>
      <c r="I800">
        <v>2</v>
      </c>
      <c r="J800" s="2">
        <v>50</v>
      </c>
      <c r="K800" s="3">
        <v>100</v>
      </c>
    </row>
    <row r="801" spans="1:11">
      <c r="A801">
        <v>800</v>
      </c>
      <c r="B801" s="1">
        <v>44981</v>
      </c>
      <c r="C801" t="s">
        <v>813</v>
      </c>
      <c r="D801" t="s">
        <v>10</v>
      </c>
      <c r="E801">
        <v>32</v>
      </c>
      <c r="F801" t="str">
        <f t="shared" si="12"/>
        <v>30-40</v>
      </c>
      <c r="G801" t="s">
        <v>1034</v>
      </c>
      <c r="H801" t="s">
        <v>14</v>
      </c>
      <c r="I801">
        <v>4</v>
      </c>
      <c r="J801" s="2">
        <v>300</v>
      </c>
      <c r="K801" s="3">
        <v>1200</v>
      </c>
    </row>
    <row r="802" spans="1:11">
      <c r="A802">
        <v>801</v>
      </c>
      <c r="B802" s="1">
        <v>45148</v>
      </c>
      <c r="C802" t="s">
        <v>814</v>
      </c>
      <c r="D802" t="s">
        <v>10</v>
      </c>
      <c r="E802">
        <v>21</v>
      </c>
      <c r="F802" t="str">
        <f t="shared" si="12"/>
        <v>20-30</v>
      </c>
      <c r="G802" t="s">
        <v>1033</v>
      </c>
      <c r="H802" t="s">
        <v>14</v>
      </c>
      <c r="I802">
        <v>4</v>
      </c>
      <c r="J802" s="2">
        <v>50</v>
      </c>
      <c r="K802" s="3">
        <v>200</v>
      </c>
    </row>
    <row r="803" spans="1:11">
      <c r="A803">
        <v>802</v>
      </c>
      <c r="B803" s="1">
        <v>45112</v>
      </c>
      <c r="C803" t="s">
        <v>815</v>
      </c>
      <c r="D803" t="s">
        <v>13</v>
      </c>
      <c r="E803">
        <v>46</v>
      </c>
      <c r="F803" t="str">
        <f t="shared" si="12"/>
        <v>40-50</v>
      </c>
      <c r="G803" t="s">
        <v>1035</v>
      </c>
      <c r="H803" t="s">
        <v>11</v>
      </c>
      <c r="I803">
        <v>1</v>
      </c>
      <c r="J803" s="2">
        <v>30</v>
      </c>
      <c r="K803" s="3">
        <v>30</v>
      </c>
    </row>
    <row r="804" spans="1:11">
      <c r="A804">
        <v>803</v>
      </c>
      <c r="B804" s="1">
        <v>45252</v>
      </c>
      <c r="C804" t="s">
        <v>816</v>
      </c>
      <c r="D804" t="s">
        <v>10</v>
      </c>
      <c r="E804">
        <v>39</v>
      </c>
      <c r="F804" t="str">
        <f t="shared" si="12"/>
        <v>30-40</v>
      </c>
      <c r="G804" t="s">
        <v>1034</v>
      </c>
      <c r="H804" t="s">
        <v>14</v>
      </c>
      <c r="I804">
        <v>4</v>
      </c>
      <c r="J804" s="2">
        <v>25</v>
      </c>
      <c r="K804" s="3">
        <v>100</v>
      </c>
    </row>
    <row r="805" spans="1:11">
      <c r="A805">
        <v>804</v>
      </c>
      <c r="B805" s="1">
        <v>45162</v>
      </c>
      <c r="C805" t="s">
        <v>817</v>
      </c>
      <c r="D805" t="s">
        <v>10</v>
      </c>
      <c r="E805">
        <v>42</v>
      </c>
      <c r="F805" t="str">
        <f t="shared" si="12"/>
        <v>40-50</v>
      </c>
      <c r="G805" t="s">
        <v>1035</v>
      </c>
      <c r="H805" t="s">
        <v>16</v>
      </c>
      <c r="I805">
        <v>1</v>
      </c>
      <c r="J805" s="2">
        <v>30</v>
      </c>
      <c r="K805" s="3">
        <v>30</v>
      </c>
    </row>
    <row r="806" spans="1:11">
      <c r="A806">
        <v>805</v>
      </c>
      <c r="B806" s="1">
        <v>45289</v>
      </c>
      <c r="C806" t="s">
        <v>818</v>
      </c>
      <c r="D806" t="s">
        <v>13</v>
      </c>
      <c r="E806">
        <v>30</v>
      </c>
      <c r="F806" t="str">
        <f t="shared" si="12"/>
        <v>20-30</v>
      </c>
      <c r="G806" t="s">
        <v>1033</v>
      </c>
      <c r="H806" t="s">
        <v>11</v>
      </c>
      <c r="I806">
        <v>3</v>
      </c>
      <c r="J806" s="2">
        <v>500</v>
      </c>
      <c r="K806" s="3">
        <v>1500</v>
      </c>
    </row>
    <row r="807" spans="1:11">
      <c r="A807">
        <v>806</v>
      </c>
      <c r="B807" s="1">
        <v>45005</v>
      </c>
      <c r="C807" t="s">
        <v>819</v>
      </c>
      <c r="D807" t="s">
        <v>13</v>
      </c>
      <c r="E807">
        <v>35</v>
      </c>
      <c r="F807" t="str">
        <f t="shared" si="12"/>
        <v>30-40</v>
      </c>
      <c r="G807" t="s">
        <v>1034</v>
      </c>
      <c r="H807" t="s">
        <v>11</v>
      </c>
      <c r="I807">
        <v>3</v>
      </c>
      <c r="J807" s="2">
        <v>300</v>
      </c>
      <c r="K807" s="3">
        <v>900</v>
      </c>
    </row>
    <row r="808" spans="1:11">
      <c r="A808">
        <v>807</v>
      </c>
      <c r="B808" s="1">
        <v>45149</v>
      </c>
      <c r="C808" t="s">
        <v>820</v>
      </c>
      <c r="D808" t="s">
        <v>13</v>
      </c>
      <c r="E808">
        <v>50</v>
      </c>
      <c r="F808" t="str">
        <f t="shared" si="12"/>
        <v>40-50</v>
      </c>
      <c r="G808" t="s">
        <v>1035</v>
      </c>
      <c r="H808" t="s">
        <v>16</v>
      </c>
      <c r="I808">
        <v>4</v>
      </c>
      <c r="J808" s="2">
        <v>50</v>
      </c>
      <c r="K808" s="3">
        <v>200</v>
      </c>
    </row>
    <row r="809" spans="1:11">
      <c r="A809">
        <v>808</v>
      </c>
      <c r="B809" s="1">
        <v>45017</v>
      </c>
      <c r="C809" t="s">
        <v>821</v>
      </c>
      <c r="D809" t="s">
        <v>10</v>
      </c>
      <c r="E809">
        <v>33</v>
      </c>
      <c r="F809" t="str">
        <f t="shared" si="12"/>
        <v>30-40</v>
      </c>
      <c r="G809" t="s">
        <v>1034</v>
      </c>
      <c r="H809" t="s">
        <v>11</v>
      </c>
      <c r="I809">
        <v>4</v>
      </c>
      <c r="J809" s="2">
        <v>500</v>
      </c>
      <c r="K809" s="3">
        <v>2000</v>
      </c>
    </row>
    <row r="810" spans="1:11">
      <c r="A810">
        <v>809</v>
      </c>
      <c r="B810" s="1">
        <v>45194</v>
      </c>
      <c r="C810" t="s">
        <v>822</v>
      </c>
      <c r="D810" t="s">
        <v>13</v>
      </c>
      <c r="E810">
        <v>62</v>
      </c>
      <c r="F810" t="str">
        <f t="shared" si="12"/>
        <v>60+</v>
      </c>
      <c r="G810" t="s">
        <v>1038</v>
      </c>
      <c r="H810" t="s">
        <v>11</v>
      </c>
      <c r="I810">
        <v>2</v>
      </c>
      <c r="J810" s="2">
        <v>50</v>
      </c>
      <c r="K810" s="3">
        <v>100</v>
      </c>
    </row>
    <row r="811" spans="1:11">
      <c r="A811">
        <v>810</v>
      </c>
      <c r="B811" s="1">
        <v>45260</v>
      </c>
      <c r="C811" t="s">
        <v>823</v>
      </c>
      <c r="D811" t="s">
        <v>10</v>
      </c>
      <c r="E811">
        <v>59</v>
      </c>
      <c r="F811" t="str">
        <f t="shared" si="12"/>
        <v>50-60</v>
      </c>
      <c r="G811" t="s">
        <v>1036</v>
      </c>
      <c r="H811" t="s">
        <v>16</v>
      </c>
      <c r="I811">
        <v>4</v>
      </c>
      <c r="J811" s="2">
        <v>25</v>
      </c>
      <c r="K811" s="3">
        <v>100</v>
      </c>
    </row>
    <row r="812" spans="1:11">
      <c r="A812">
        <v>811</v>
      </c>
      <c r="B812" s="1">
        <v>45065</v>
      </c>
      <c r="C812" t="s">
        <v>824</v>
      </c>
      <c r="D812" t="s">
        <v>10</v>
      </c>
      <c r="E812">
        <v>61</v>
      </c>
      <c r="F812" t="str">
        <f t="shared" si="12"/>
        <v>60+</v>
      </c>
      <c r="G812" t="s">
        <v>1038</v>
      </c>
      <c r="H812" t="s">
        <v>11</v>
      </c>
      <c r="I812">
        <v>2</v>
      </c>
      <c r="J812" s="2">
        <v>25</v>
      </c>
      <c r="K812" s="3">
        <v>50</v>
      </c>
    </row>
    <row r="813" spans="1:11">
      <c r="A813">
        <v>812</v>
      </c>
      <c r="B813" s="1">
        <v>45242</v>
      </c>
      <c r="C813" t="s">
        <v>825</v>
      </c>
      <c r="D813" t="s">
        <v>10</v>
      </c>
      <c r="E813">
        <v>19</v>
      </c>
      <c r="F813" t="str">
        <f t="shared" si="12"/>
        <v>10-20</v>
      </c>
      <c r="G813" t="s">
        <v>1027</v>
      </c>
      <c r="H813" t="s">
        <v>16</v>
      </c>
      <c r="I813">
        <v>3</v>
      </c>
      <c r="J813" s="2">
        <v>25</v>
      </c>
      <c r="K813" s="3">
        <v>75</v>
      </c>
    </row>
    <row r="814" spans="1:11">
      <c r="A814">
        <v>813</v>
      </c>
      <c r="B814" s="1">
        <v>45202</v>
      </c>
      <c r="C814" t="s">
        <v>826</v>
      </c>
      <c r="D814" t="s">
        <v>10</v>
      </c>
      <c r="E814">
        <v>52</v>
      </c>
      <c r="F814" t="str">
        <f t="shared" si="12"/>
        <v>50-60</v>
      </c>
      <c r="G814" t="s">
        <v>1036</v>
      </c>
      <c r="H814" t="s">
        <v>16</v>
      </c>
      <c r="I814">
        <v>3</v>
      </c>
      <c r="J814" s="2">
        <v>50</v>
      </c>
      <c r="K814" s="3">
        <v>150</v>
      </c>
    </row>
    <row r="815" spans="1:11">
      <c r="A815">
        <v>814</v>
      </c>
      <c r="B815" s="1">
        <v>45174</v>
      </c>
      <c r="C815" t="s">
        <v>827</v>
      </c>
      <c r="D815" t="s">
        <v>13</v>
      </c>
      <c r="E815">
        <v>59</v>
      </c>
      <c r="F815" t="str">
        <f t="shared" si="12"/>
        <v>50-60</v>
      </c>
      <c r="G815" t="s">
        <v>1036</v>
      </c>
      <c r="H815" t="s">
        <v>14</v>
      </c>
      <c r="I815">
        <v>1</v>
      </c>
      <c r="J815" s="2">
        <v>500</v>
      </c>
      <c r="K815" s="3">
        <v>500</v>
      </c>
    </row>
    <row r="816" spans="1:11">
      <c r="A816">
        <v>815</v>
      </c>
      <c r="B816" s="1">
        <v>45165</v>
      </c>
      <c r="C816" t="s">
        <v>828</v>
      </c>
      <c r="D816" t="s">
        <v>13</v>
      </c>
      <c r="E816">
        <v>51</v>
      </c>
      <c r="F816" t="str">
        <f t="shared" si="12"/>
        <v>50-60</v>
      </c>
      <c r="G816" t="s">
        <v>1036</v>
      </c>
      <c r="H816" t="s">
        <v>14</v>
      </c>
      <c r="I816">
        <v>3</v>
      </c>
      <c r="J816" s="2">
        <v>25</v>
      </c>
      <c r="K816" s="3">
        <v>75</v>
      </c>
    </row>
    <row r="817" spans="1:11">
      <c r="A817">
        <v>816</v>
      </c>
      <c r="B817" s="1">
        <v>45150</v>
      </c>
      <c r="C817" t="s">
        <v>829</v>
      </c>
      <c r="D817" t="s">
        <v>10</v>
      </c>
      <c r="E817">
        <v>47</v>
      </c>
      <c r="F817" t="str">
        <f t="shared" si="12"/>
        <v>40-50</v>
      </c>
      <c r="G817" t="s">
        <v>1035</v>
      </c>
      <c r="H817" t="s">
        <v>11</v>
      </c>
      <c r="I817">
        <v>2</v>
      </c>
      <c r="J817" s="2">
        <v>500</v>
      </c>
      <c r="K817" s="3">
        <v>1000</v>
      </c>
    </row>
    <row r="818" spans="1:11">
      <c r="A818">
        <v>817</v>
      </c>
      <c r="B818" s="1">
        <v>45230</v>
      </c>
      <c r="C818" t="s">
        <v>830</v>
      </c>
      <c r="D818" t="s">
        <v>10</v>
      </c>
      <c r="E818">
        <v>30</v>
      </c>
      <c r="F818" t="str">
        <f t="shared" si="12"/>
        <v>20-30</v>
      </c>
      <c r="G818" t="s">
        <v>1033</v>
      </c>
      <c r="H818" t="s">
        <v>11</v>
      </c>
      <c r="I818">
        <v>4</v>
      </c>
      <c r="J818" s="2">
        <v>50</v>
      </c>
      <c r="K818" s="3">
        <v>200</v>
      </c>
    </row>
    <row r="819" spans="1:11">
      <c r="A819">
        <v>818</v>
      </c>
      <c r="B819" s="1">
        <v>45064</v>
      </c>
      <c r="C819" t="s">
        <v>831</v>
      </c>
      <c r="D819" t="s">
        <v>10</v>
      </c>
      <c r="E819">
        <v>30</v>
      </c>
      <c r="F819" t="str">
        <f t="shared" si="12"/>
        <v>20-30</v>
      </c>
      <c r="G819" t="s">
        <v>1033</v>
      </c>
      <c r="H819" t="s">
        <v>16</v>
      </c>
      <c r="I819">
        <v>1</v>
      </c>
      <c r="J819" s="2">
        <v>500</v>
      </c>
      <c r="K819" s="3">
        <v>500</v>
      </c>
    </row>
    <row r="820" spans="1:11">
      <c r="A820">
        <v>819</v>
      </c>
      <c r="B820" s="1">
        <v>45092</v>
      </c>
      <c r="C820" t="s">
        <v>832</v>
      </c>
      <c r="D820" t="s">
        <v>13</v>
      </c>
      <c r="E820">
        <v>35</v>
      </c>
      <c r="F820" t="str">
        <f t="shared" si="12"/>
        <v>30-40</v>
      </c>
      <c r="G820" t="s">
        <v>1034</v>
      </c>
      <c r="H820" t="s">
        <v>11</v>
      </c>
      <c r="I820">
        <v>2</v>
      </c>
      <c r="J820" s="2">
        <v>50</v>
      </c>
      <c r="K820" s="3">
        <v>100</v>
      </c>
    </row>
    <row r="821" spans="1:11">
      <c r="A821">
        <v>820</v>
      </c>
      <c r="B821" s="1">
        <v>45052</v>
      </c>
      <c r="C821" t="s">
        <v>833</v>
      </c>
      <c r="D821" t="s">
        <v>10</v>
      </c>
      <c r="E821">
        <v>49</v>
      </c>
      <c r="F821" t="str">
        <f t="shared" si="12"/>
        <v>40-50</v>
      </c>
      <c r="G821" t="s">
        <v>1035</v>
      </c>
      <c r="H821" t="s">
        <v>16</v>
      </c>
      <c r="I821">
        <v>4</v>
      </c>
      <c r="J821" s="2">
        <v>50</v>
      </c>
      <c r="K821" s="3">
        <v>200</v>
      </c>
    </row>
    <row r="822" spans="1:11">
      <c r="A822">
        <v>821</v>
      </c>
      <c r="B822" s="1">
        <v>44971</v>
      </c>
      <c r="C822" t="s">
        <v>834</v>
      </c>
      <c r="D822" t="s">
        <v>10</v>
      </c>
      <c r="E822">
        <v>49</v>
      </c>
      <c r="F822" t="str">
        <f t="shared" si="12"/>
        <v>40-50</v>
      </c>
      <c r="G822" t="s">
        <v>1035</v>
      </c>
      <c r="H822" t="s">
        <v>16</v>
      </c>
      <c r="I822">
        <v>1</v>
      </c>
      <c r="J822" s="2">
        <v>300</v>
      </c>
      <c r="K822" s="3">
        <v>300</v>
      </c>
    </row>
    <row r="823" spans="1:11">
      <c r="A823">
        <v>822</v>
      </c>
      <c r="B823" s="1">
        <v>45069</v>
      </c>
      <c r="C823" t="s">
        <v>835</v>
      </c>
      <c r="D823" t="s">
        <v>13</v>
      </c>
      <c r="E823">
        <v>52</v>
      </c>
      <c r="F823" t="str">
        <f t="shared" si="12"/>
        <v>50-60</v>
      </c>
      <c r="G823" t="s">
        <v>1036</v>
      </c>
      <c r="H823" t="s">
        <v>11</v>
      </c>
      <c r="I823">
        <v>3</v>
      </c>
      <c r="J823" s="2">
        <v>50</v>
      </c>
      <c r="K823" s="3">
        <v>150</v>
      </c>
    </row>
    <row r="824" spans="1:11">
      <c r="A824">
        <v>823</v>
      </c>
      <c r="B824" s="1">
        <v>45157</v>
      </c>
      <c r="C824" t="s">
        <v>836</v>
      </c>
      <c r="D824" t="s">
        <v>13</v>
      </c>
      <c r="E824">
        <v>56</v>
      </c>
      <c r="F824" t="str">
        <f t="shared" si="12"/>
        <v>50-60</v>
      </c>
      <c r="G824" t="s">
        <v>1036</v>
      </c>
      <c r="H824" t="s">
        <v>16</v>
      </c>
      <c r="I824">
        <v>2</v>
      </c>
      <c r="J824" s="2">
        <v>50</v>
      </c>
      <c r="K824" s="3">
        <v>100</v>
      </c>
    </row>
    <row r="825" spans="1:11">
      <c r="A825">
        <v>824</v>
      </c>
      <c r="B825" s="1">
        <v>45051</v>
      </c>
      <c r="C825" t="s">
        <v>837</v>
      </c>
      <c r="D825" t="s">
        <v>10</v>
      </c>
      <c r="E825">
        <v>63</v>
      </c>
      <c r="F825" t="str">
        <f t="shared" si="12"/>
        <v>60+</v>
      </c>
      <c r="G825" t="s">
        <v>1038</v>
      </c>
      <c r="H825" t="s">
        <v>14</v>
      </c>
      <c r="I825">
        <v>4</v>
      </c>
      <c r="J825" s="2">
        <v>30</v>
      </c>
      <c r="K825" s="3">
        <v>120</v>
      </c>
    </row>
    <row r="826" spans="1:11">
      <c r="A826">
        <v>825</v>
      </c>
      <c r="B826" s="1">
        <v>45164</v>
      </c>
      <c r="C826" t="s">
        <v>838</v>
      </c>
      <c r="D826" t="s">
        <v>13</v>
      </c>
      <c r="E826">
        <v>46</v>
      </c>
      <c r="F826" t="str">
        <f t="shared" si="12"/>
        <v>40-50</v>
      </c>
      <c r="G826" t="s">
        <v>1035</v>
      </c>
      <c r="H826" t="s">
        <v>11</v>
      </c>
      <c r="I826">
        <v>1</v>
      </c>
      <c r="J826" s="2">
        <v>25</v>
      </c>
      <c r="K826" s="3">
        <v>25</v>
      </c>
    </row>
    <row r="827" spans="1:11">
      <c r="A827">
        <v>826</v>
      </c>
      <c r="B827" s="1">
        <v>45218</v>
      </c>
      <c r="C827" t="s">
        <v>839</v>
      </c>
      <c r="D827" t="s">
        <v>13</v>
      </c>
      <c r="E827">
        <v>46</v>
      </c>
      <c r="F827" t="str">
        <f t="shared" si="12"/>
        <v>40-50</v>
      </c>
      <c r="G827" t="s">
        <v>1035</v>
      </c>
      <c r="H827" t="s">
        <v>14</v>
      </c>
      <c r="I827">
        <v>1</v>
      </c>
      <c r="J827" s="2">
        <v>300</v>
      </c>
      <c r="K827" s="3">
        <v>300</v>
      </c>
    </row>
    <row r="828" spans="1:11">
      <c r="A828">
        <v>827</v>
      </c>
      <c r="B828" s="1">
        <v>45239</v>
      </c>
      <c r="C828" t="s">
        <v>840</v>
      </c>
      <c r="D828" t="s">
        <v>10</v>
      </c>
      <c r="E828">
        <v>61</v>
      </c>
      <c r="F828" t="str">
        <f t="shared" si="12"/>
        <v>60+</v>
      </c>
      <c r="G828" t="s">
        <v>1038</v>
      </c>
      <c r="H828" t="s">
        <v>11</v>
      </c>
      <c r="I828">
        <v>3</v>
      </c>
      <c r="J828" s="2">
        <v>300</v>
      </c>
      <c r="K828" s="3">
        <v>900</v>
      </c>
    </row>
    <row r="829" spans="1:11">
      <c r="A829">
        <v>828</v>
      </c>
      <c r="B829" s="1">
        <v>45269</v>
      </c>
      <c r="C829" t="s">
        <v>841</v>
      </c>
      <c r="D829" t="s">
        <v>13</v>
      </c>
      <c r="E829">
        <v>33</v>
      </c>
      <c r="F829" t="str">
        <f t="shared" si="12"/>
        <v>30-40</v>
      </c>
      <c r="G829" t="s">
        <v>1034</v>
      </c>
      <c r="H829" t="s">
        <v>16</v>
      </c>
      <c r="I829">
        <v>4</v>
      </c>
      <c r="J829" s="2">
        <v>300</v>
      </c>
      <c r="K829" s="3">
        <v>1200</v>
      </c>
    </row>
    <row r="830" spans="1:11">
      <c r="A830">
        <v>829</v>
      </c>
      <c r="B830" s="1">
        <v>45121</v>
      </c>
      <c r="C830" t="s">
        <v>842</v>
      </c>
      <c r="D830" t="s">
        <v>10</v>
      </c>
      <c r="E830">
        <v>61</v>
      </c>
      <c r="F830" t="str">
        <f t="shared" si="12"/>
        <v>60+</v>
      </c>
      <c r="G830" t="s">
        <v>1038</v>
      </c>
      <c r="H830" t="s">
        <v>11</v>
      </c>
      <c r="I830">
        <v>3</v>
      </c>
      <c r="J830" s="2">
        <v>30</v>
      </c>
      <c r="K830" s="3">
        <v>90</v>
      </c>
    </row>
    <row r="831" spans="1:11">
      <c r="A831">
        <v>830</v>
      </c>
      <c r="B831" s="1">
        <v>45099</v>
      </c>
      <c r="C831" t="s">
        <v>843</v>
      </c>
      <c r="D831" t="s">
        <v>13</v>
      </c>
      <c r="E831">
        <v>64</v>
      </c>
      <c r="F831" t="str">
        <f t="shared" si="12"/>
        <v>60+</v>
      </c>
      <c r="G831" t="s">
        <v>1038</v>
      </c>
      <c r="H831" t="s">
        <v>14</v>
      </c>
      <c r="I831">
        <v>3</v>
      </c>
      <c r="J831" s="2">
        <v>50</v>
      </c>
      <c r="K831" s="3">
        <v>150</v>
      </c>
    </row>
    <row r="832" spans="1:11">
      <c r="A832">
        <v>831</v>
      </c>
      <c r="B832" s="1">
        <v>44941</v>
      </c>
      <c r="C832" t="s">
        <v>844</v>
      </c>
      <c r="D832" t="s">
        <v>10</v>
      </c>
      <c r="E832">
        <v>27</v>
      </c>
      <c r="F832" t="str">
        <f t="shared" si="12"/>
        <v>20-30</v>
      </c>
      <c r="G832" t="s">
        <v>1033</v>
      </c>
      <c r="H832" t="s">
        <v>16</v>
      </c>
      <c r="I832">
        <v>4</v>
      </c>
      <c r="J832" s="2">
        <v>25</v>
      </c>
      <c r="K832" s="3">
        <v>100</v>
      </c>
    </row>
    <row r="833" spans="1:11">
      <c r="A833">
        <v>832</v>
      </c>
      <c r="B833" s="1">
        <v>45180</v>
      </c>
      <c r="C833" t="s">
        <v>845</v>
      </c>
      <c r="D833" t="s">
        <v>10</v>
      </c>
      <c r="E833">
        <v>47</v>
      </c>
      <c r="F833" t="str">
        <f t="shared" si="12"/>
        <v>40-50</v>
      </c>
      <c r="G833" t="s">
        <v>1035</v>
      </c>
      <c r="H833" t="s">
        <v>11</v>
      </c>
      <c r="I833">
        <v>4</v>
      </c>
      <c r="J833" s="2">
        <v>500</v>
      </c>
      <c r="K833" s="3">
        <v>2000</v>
      </c>
    </row>
    <row r="834" spans="1:11">
      <c r="A834">
        <v>833</v>
      </c>
      <c r="B834" s="1">
        <v>45093</v>
      </c>
      <c r="C834" t="s">
        <v>846</v>
      </c>
      <c r="D834" t="s">
        <v>10</v>
      </c>
      <c r="E834">
        <v>42</v>
      </c>
      <c r="F834" t="str">
        <f t="shared" ref="F834:F897" si="13">IF(E834&lt;=20,"10-20",
IF(E834&lt;=30,"20-30",
IF(E834&lt;=40,"30-40",
IF(E834&lt;=50,"40-50",IF(E834&lt;=60,"50-60",IF(E834&lt;=70,"60+",))))))</f>
        <v>40-50</v>
      </c>
      <c r="G834" t="s">
        <v>1035</v>
      </c>
      <c r="H834" t="s">
        <v>11</v>
      </c>
      <c r="I834">
        <v>4</v>
      </c>
      <c r="J834" s="2">
        <v>50</v>
      </c>
      <c r="K834" s="3">
        <v>200</v>
      </c>
    </row>
    <row r="835" spans="1:11">
      <c r="A835">
        <v>834</v>
      </c>
      <c r="B835" s="1">
        <v>45020</v>
      </c>
      <c r="C835" t="s">
        <v>847</v>
      </c>
      <c r="D835" t="s">
        <v>13</v>
      </c>
      <c r="E835">
        <v>56</v>
      </c>
      <c r="F835" t="str">
        <f t="shared" si="13"/>
        <v>50-60</v>
      </c>
      <c r="G835" t="s">
        <v>1036</v>
      </c>
      <c r="H835" t="s">
        <v>11</v>
      </c>
      <c r="I835">
        <v>2</v>
      </c>
      <c r="J835" s="2">
        <v>30</v>
      </c>
      <c r="K835" s="3">
        <v>60</v>
      </c>
    </row>
    <row r="836" spans="1:11">
      <c r="A836">
        <v>835</v>
      </c>
      <c r="B836" s="1">
        <v>45176</v>
      </c>
      <c r="C836" t="s">
        <v>848</v>
      </c>
      <c r="D836" t="s">
        <v>10</v>
      </c>
      <c r="E836">
        <v>37</v>
      </c>
      <c r="F836" t="str">
        <f t="shared" si="13"/>
        <v>30-40</v>
      </c>
      <c r="G836" t="s">
        <v>1034</v>
      </c>
      <c r="H836" t="s">
        <v>14</v>
      </c>
      <c r="I836">
        <v>4</v>
      </c>
      <c r="J836" s="2">
        <v>50</v>
      </c>
      <c r="K836" s="3">
        <v>200</v>
      </c>
    </row>
    <row r="837" spans="1:11">
      <c r="A837">
        <v>836</v>
      </c>
      <c r="B837" s="1">
        <v>45035</v>
      </c>
      <c r="C837" t="s">
        <v>849</v>
      </c>
      <c r="D837" t="s">
        <v>13</v>
      </c>
      <c r="E837">
        <v>22</v>
      </c>
      <c r="F837" t="str">
        <f t="shared" si="13"/>
        <v>20-30</v>
      </c>
      <c r="G837" t="s">
        <v>1033</v>
      </c>
      <c r="H837" t="s">
        <v>14</v>
      </c>
      <c r="I837">
        <v>1</v>
      </c>
      <c r="J837" s="2">
        <v>50</v>
      </c>
      <c r="K837" s="3">
        <v>50</v>
      </c>
    </row>
    <row r="838" spans="1:11">
      <c r="A838">
        <v>837</v>
      </c>
      <c r="B838" s="1">
        <v>45108</v>
      </c>
      <c r="C838" t="s">
        <v>850</v>
      </c>
      <c r="D838" t="s">
        <v>10</v>
      </c>
      <c r="E838">
        <v>18</v>
      </c>
      <c r="F838" t="str">
        <f t="shared" si="13"/>
        <v>10-20</v>
      </c>
      <c r="G838" t="s">
        <v>1027</v>
      </c>
      <c r="H838" t="s">
        <v>11</v>
      </c>
      <c r="I838">
        <v>3</v>
      </c>
      <c r="J838" s="2">
        <v>30</v>
      </c>
      <c r="K838" s="3">
        <v>90</v>
      </c>
    </row>
    <row r="839" spans="1:11">
      <c r="A839">
        <v>838</v>
      </c>
      <c r="B839" s="1">
        <v>45059</v>
      </c>
      <c r="C839" t="s">
        <v>851</v>
      </c>
      <c r="D839" t="s">
        <v>10</v>
      </c>
      <c r="E839">
        <v>47</v>
      </c>
      <c r="F839" t="str">
        <f t="shared" si="13"/>
        <v>40-50</v>
      </c>
      <c r="G839" t="s">
        <v>1035</v>
      </c>
      <c r="H839" t="s">
        <v>16</v>
      </c>
      <c r="I839">
        <v>2</v>
      </c>
      <c r="J839" s="2">
        <v>300</v>
      </c>
      <c r="K839" s="3">
        <v>600</v>
      </c>
    </row>
    <row r="840" spans="1:11">
      <c r="A840">
        <v>839</v>
      </c>
      <c r="B840" s="1">
        <v>45101</v>
      </c>
      <c r="C840" t="s">
        <v>852</v>
      </c>
      <c r="D840" t="s">
        <v>13</v>
      </c>
      <c r="E840">
        <v>20</v>
      </c>
      <c r="F840" t="str">
        <f t="shared" si="13"/>
        <v>10-20</v>
      </c>
      <c r="G840" t="s">
        <v>1027</v>
      </c>
      <c r="H840" t="s">
        <v>16</v>
      </c>
      <c r="I840">
        <v>4</v>
      </c>
      <c r="J840" s="2">
        <v>300</v>
      </c>
      <c r="K840" s="3">
        <v>1200</v>
      </c>
    </row>
    <row r="841" spans="1:11">
      <c r="A841">
        <v>840</v>
      </c>
      <c r="B841" s="1">
        <v>45070</v>
      </c>
      <c r="C841" t="s">
        <v>853</v>
      </c>
      <c r="D841" t="s">
        <v>10</v>
      </c>
      <c r="E841">
        <v>62</v>
      </c>
      <c r="F841" t="str">
        <f t="shared" si="13"/>
        <v>60+</v>
      </c>
      <c r="G841" t="s">
        <v>1038</v>
      </c>
      <c r="H841" t="s">
        <v>14</v>
      </c>
      <c r="I841">
        <v>2</v>
      </c>
      <c r="J841" s="2">
        <v>25</v>
      </c>
      <c r="K841" s="3">
        <v>50</v>
      </c>
    </row>
    <row r="842" spans="1:11">
      <c r="A842">
        <v>841</v>
      </c>
      <c r="B842" s="1">
        <v>45232</v>
      </c>
      <c r="C842" t="s">
        <v>854</v>
      </c>
      <c r="D842" t="s">
        <v>10</v>
      </c>
      <c r="E842">
        <v>31</v>
      </c>
      <c r="F842" t="str">
        <f t="shared" si="13"/>
        <v>30-40</v>
      </c>
      <c r="G842" t="s">
        <v>1034</v>
      </c>
      <c r="H842" t="s">
        <v>16</v>
      </c>
      <c r="I842">
        <v>4</v>
      </c>
      <c r="J842" s="2">
        <v>25</v>
      </c>
      <c r="K842" s="3">
        <v>100</v>
      </c>
    </row>
    <row r="843" spans="1:11">
      <c r="A843">
        <v>842</v>
      </c>
      <c r="B843" s="1">
        <v>45286</v>
      </c>
      <c r="C843" t="s">
        <v>855</v>
      </c>
      <c r="D843" t="s">
        <v>13</v>
      </c>
      <c r="E843">
        <v>47</v>
      </c>
      <c r="F843" t="str">
        <f t="shared" si="13"/>
        <v>40-50</v>
      </c>
      <c r="G843" t="s">
        <v>1035</v>
      </c>
      <c r="H843" t="s">
        <v>14</v>
      </c>
      <c r="I843">
        <v>2</v>
      </c>
      <c r="J843" s="2">
        <v>300</v>
      </c>
      <c r="K843" s="3">
        <v>600</v>
      </c>
    </row>
    <row r="844" spans="1:11">
      <c r="A844">
        <v>843</v>
      </c>
      <c r="B844" s="1">
        <v>45068</v>
      </c>
      <c r="C844" t="s">
        <v>856</v>
      </c>
      <c r="D844" t="s">
        <v>10</v>
      </c>
      <c r="E844">
        <v>21</v>
      </c>
      <c r="F844" t="str">
        <f t="shared" si="13"/>
        <v>20-30</v>
      </c>
      <c r="G844" t="s">
        <v>1033</v>
      </c>
      <c r="H844" t="s">
        <v>11</v>
      </c>
      <c r="I844">
        <v>3</v>
      </c>
      <c r="J844" s="2">
        <v>500</v>
      </c>
      <c r="K844" s="3">
        <v>1500</v>
      </c>
    </row>
    <row r="845" spans="1:11">
      <c r="A845">
        <v>844</v>
      </c>
      <c r="B845" s="1">
        <v>45211</v>
      </c>
      <c r="C845" t="s">
        <v>857</v>
      </c>
      <c r="D845" t="s">
        <v>10</v>
      </c>
      <c r="E845">
        <v>35</v>
      </c>
      <c r="F845" t="str">
        <f t="shared" si="13"/>
        <v>30-40</v>
      </c>
      <c r="G845" t="s">
        <v>1034</v>
      </c>
      <c r="H845" t="s">
        <v>14</v>
      </c>
      <c r="I845">
        <v>3</v>
      </c>
      <c r="J845" s="2">
        <v>50</v>
      </c>
      <c r="K845" s="3">
        <v>150</v>
      </c>
    </row>
    <row r="846" spans="1:11">
      <c r="A846">
        <v>845</v>
      </c>
      <c r="B846" s="1">
        <v>44932</v>
      </c>
      <c r="C846" t="s">
        <v>858</v>
      </c>
      <c r="D846" t="s">
        <v>10</v>
      </c>
      <c r="E846">
        <v>54</v>
      </c>
      <c r="F846" t="str">
        <f t="shared" si="13"/>
        <v>50-60</v>
      </c>
      <c r="G846" t="s">
        <v>1036</v>
      </c>
      <c r="H846" t="s">
        <v>14</v>
      </c>
      <c r="I846">
        <v>1</v>
      </c>
      <c r="J846" s="2">
        <v>500</v>
      </c>
      <c r="K846" s="3">
        <v>500</v>
      </c>
    </row>
    <row r="847" spans="1:11">
      <c r="A847">
        <v>846</v>
      </c>
      <c r="B847" s="1">
        <v>45191</v>
      </c>
      <c r="C847" t="s">
        <v>859</v>
      </c>
      <c r="D847" t="s">
        <v>10</v>
      </c>
      <c r="E847">
        <v>42</v>
      </c>
      <c r="F847" t="str">
        <f t="shared" si="13"/>
        <v>40-50</v>
      </c>
      <c r="G847" t="s">
        <v>1035</v>
      </c>
      <c r="H847" t="s">
        <v>11</v>
      </c>
      <c r="I847">
        <v>1</v>
      </c>
      <c r="J847" s="2">
        <v>50</v>
      </c>
      <c r="K847" s="3">
        <v>50</v>
      </c>
    </row>
    <row r="848" spans="1:11">
      <c r="A848">
        <v>847</v>
      </c>
      <c r="B848" s="1">
        <v>45024</v>
      </c>
      <c r="C848" t="s">
        <v>860</v>
      </c>
      <c r="D848" t="s">
        <v>13</v>
      </c>
      <c r="E848">
        <v>18</v>
      </c>
      <c r="F848" t="str">
        <f t="shared" si="13"/>
        <v>10-20</v>
      </c>
      <c r="G848" t="s">
        <v>1027</v>
      </c>
      <c r="H848" t="s">
        <v>16</v>
      </c>
      <c r="I848">
        <v>4</v>
      </c>
      <c r="J848" s="2">
        <v>300</v>
      </c>
      <c r="K848" s="3">
        <v>1200</v>
      </c>
    </row>
    <row r="849" spans="1:11">
      <c r="A849">
        <v>848</v>
      </c>
      <c r="B849" s="1">
        <v>44970</v>
      </c>
      <c r="C849" t="s">
        <v>861</v>
      </c>
      <c r="D849" t="s">
        <v>13</v>
      </c>
      <c r="E849">
        <v>63</v>
      </c>
      <c r="F849" t="str">
        <f t="shared" si="13"/>
        <v>60+</v>
      </c>
      <c r="G849" t="s">
        <v>1038</v>
      </c>
      <c r="H849" t="s">
        <v>14</v>
      </c>
      <c r="I849">
        <v>3</v>
      </c>
      <c r="J849" s="2">
        <v>25</v>
      </c>
      <c r="K849" s="3">
        <v>75</v>
      </c>
    </row>
    <row r="850" spans="1:11">
      <c r="A850">
        <v>849</v>
      </c>
      <c r="B850" s="1">
        <v>45050</v>
      </c>
      <c r="C850" t="s">
        <v>862</v>
      </c>
      <c r="D850" t="s">
        <v>10</v>
      </c>
      <c r="E850">
        <v>32</v>
      </c>
      <c r="F850" t="str">
        <f t="shared" si="13"/>
        <v>30-40</v>
      </c>
      <c r="G850" t="s">
        <v>1034</v>
      </c>
      <c r="H850" t="s">
        <v>14</v>
      </c>
      <c r="I850">
        <v>2</v>
      </c>
      <c r="J850" s="2">
        <v>25</v>
      </c>
      <c r="K850" s="3">
        <v>50</v>
      </c>
    </row>
    <row r="851" spans="1:11">
      <c r="A851">
        <v>850</v>
      </c>
      <c r="B851" s="1">
        <v>45135</v>
      </c>
      <c r="C851" t="s">
        <v>863</v>
      </c>
      <c r="D851" t="s">
        <v>13</v>
      </c>
      <c r="E851">
        <v>26</v>
      </c>
      <c r="F851" t="str">
        <f t="shared" si="13"/>
        <v>20-30</v>
      </c>
      <c r="G851" t="s">
        <v>1033</v>
      </c>
      <c r="H851" t="s">
        <v>11</v>
      </c>
      <c r="I851">
        <v>2</v>
      </c>
      <c r="J851" s="2">
        <v>500</v>
      </c>
      <c r="K851" s="3">
        <v>1000</v>
      </c>
    </row>
    <row r="852" spans="1:11">
      <c r="A852">
        <v>851</v>
      </c>
      <c r="B852" s="1">
        <v>45177</v>
      </c>
      <c r="C852" t="s">
        <v>864</v>
      </c>
      <c r="D852" t="s">
        <v>10</v>
      </c>
      <c r="E852">
        <v>32</v>
      </c>
      <c r="F852" t="str">
        <f t="shared" si="13"/>
        <v>30-40</v>
      </c>
      <c r="G852" t="s">
        <v>1034</v>
      </c>
      <c r="H852" t="s">
        <v>16</v>
      </c>
      <c r="I852">
        <v>2</v>
      </c>
      <c r="J852" s="2">
        <v>25</v>
      </c>
      <c r="K852" s="3">
        <v>50</v>
      </c>
    </row>
    <row r="853" spans="1:11">
      <c r="A853">
        <v>852</v>
      </c>
      <c r="B853" s="1">
        <v>45211</v>
      </c>
      <c r="C853" t="s">
        <v>865</v>
      </c>
      <c r="D853" t="s">
        <v>13</v>
      </c>
      <c r="E853">
        <v>41</v>
      </c>
      <c r="F853" t="str">
        <f t="shared" si="13"/>
        <v>40-50</v>
      </c>
      <c r="G853" t="s">
        <v>1035</v>
      </c>
      <c r="H853" t="s">
        <v>14</v>
      </c>
      <c r="I853">
        <v>1</v>
      </c>
      <c r="J853" s="2">
        <v>300</v>
      </c>
      <c r="K853" s="3">
        <v>300</v>
      </c>
    </row>
    <row r="854" spans="1:11">
      <c r="A854">
        <v>853</v>
      </c>
      <c r="B854" s="1">
        <v>45050</v>
      </c>
      <c r="C854" t="s">
        <v>866</v>
      </c>
      <c r="D854" t="s">
        <v>10</v>
      </c>
      <c r="E854">
        <v>21</v>
      </c>
      <c r="F854" t="str">
        <f t="shared" si="13"/>
        <v>20-30</v>
      </c>
      <c r="G854" t="s">
        <v>1033</v>
      </c>
      <c r="H854" t="s">
        <v>11</v>
      </c>
      <c r="I854">
        <v>2</v>
      </c>
      <c r="J854" s="2">
        <v>500</v>
      </c>
      <c r="K854" s="3">
        <v>1000</v>
      </c>
    </row>
    <row r="855" spans="1:11">
      <c r="A855">
        <v>854</v>
      </c>
      <c r="B855" s="1">
        <v>45280</v>
      </c>
      <c r="C855" t="s">
        <v>867</v>
      </c>
      <c r="D855" t="s">
        <v>10</v>
      </c>
      <c r="E855">
        <v>29</v>
      </c>
      <c r="F855" t="str">
        <f t="shared" si="13"/>
        <v>20-30</v>
      </c>
      <c r="G855" t="s">
        <v>1033</v>
      </c>
      <c r="H855" t="s">
        <v>14</v>
      </c>
      <c r="I855">
        <v>1</v>
      </c>
      <c r="J855" s="2">
        <v>50</v>
      </c>
      <c r="K855" s="3">
        <v>50</v>
      </c>
    </row>
    <row r="856" spans="1:11">
      <c r="A856">
        <v>855</v>
      </c>
      <c r="B856" s="1">
        <v>45170</v>
      </c>
      <c r="C856" t="s">
        <v>868</v>
      </c>
      <c r="D856" t="s">
        <v>10</v>
      </c>
      <c r="E856">
        <v>54</v>
      </c>
      <c r="F856" t="str">
        <f t="shared" si="13"/>
        <v>50-60</v>
      </c>
      <c r="G856" t="s">
        <v>1036</v>
      </c>
      <c r="H856" t="s">
        <v>11</v>
      </c>
      <c r="I856">
        <v>1</v>
      </c>
      <c r="J856" s="2">
        <v>25</v>
      </c>
      <c r="K856" s="3">
        <v>25</v>
      </c>
    </row>
    <row r="857" spans="1:11">
      <c r="A857">
        <v>856</v>
      </c>
      <c r="B857" s="1">
        <v>45257</v>
      </c>
      <c r="C857" t="s">
        <v>869</v>
      </c>
      <c r="D857" t="s">
        <v>10</v>
      </c>
      <c r="E857">
        <v>54</v>
      </c>
      <c r="F857" t="str">
        <f t="shared" si="13"/>
        <v>50-60</v>
      </c>
      <c r="G857" t="s">
        <v>1036</v>
      </c>
      <c r="H857" t="s">
        <v>16</v>
      </c>
      <c r="I857">
        <v>4</v>
      </c>
      <c r="J857" s="2">
        <v>30</v>
      </c>
      <c r="K857" s="3">
        <v>120</v>
      </c>
    </row>
    <row r="858" spans="1:11">
      <c r="A858">
        <v>857</v>
      </c>
      <c r="B858" s="1">
        <v>45291</v>
      </c>
      <c r="C858" t="s">
        <v>870</v>
      </c>
      <c r="D858" t="s">
        <v>10</v>
      </c>
      <c r="E858">
        <v>60</v>
      </c>
      <c r="F858" t="str">
        <f t="shared" si="13"/>
        <v>50-60</v>
      </c>
      <c r="G858" t="s">
        <v>1036</v>
      </c>
      <c r="H858" t="s">
        <v>16</v>
      </c>
      <c r="I858">
        <v>2</v>
      </c>
      <c r="J858" s="2">
        <v>25</v>
      </c>
      <c r="K858" s="3">
        <v>50</v>
      </c>
    </row>
    <row r="859" spans="1:11">
      <c r="A859">
        <v>858</v>
      </c>
      <c r="B859" s="1">
        <v>45178</v>
      </c>
      <c r="C859" t="s">
        <v>871</v>
      </c>
      <c r="D859" t="s">
        <v>10</v>
      </c>
      <c r="E859">
        <v>23</v>
      </c>
      <c r="F859" t="str">
        <f t="shared" si="13"/>
        <v>20-30</v>
      </c>
      <c r="G859" t="s">
        <v>1033</v>
      </c>
      <c r="H859" t="s">
        <v>16</v>
      </c>
      <c r="I859">
        <v>2</v>
      </c>
      <c r="J859" s="2">
        <v>50</v>
      </c>
      <c r="K859" s="3">
        <v>100</v>
      </c>
    </row>
    <row r="860" spans="1:11">
      <c r="A860">
        <v>859</v>
      </c>
      <c r="B860" s="1">
        <v>45156</v>
      </c>
      <c r="C860" t="s">
        <v>872</v>
      </c>
      <c r="D860" t="s">
        <v>13</v>
      </c>
      <c r="E860">
        <v>56</v>
      </c>
      <c r="F860" t="str">
        <f t="shared" si="13"/>
        <v>50-60</v>
      </c>
      <c r="G860" t="s">
        <v>1036</v>
      </c>
      <c r="H860" t="s">
        <v>16</v>
      </c>
      <c r="I860">
        <v>3</v>
      </c>
      <c r="J860" s="2">
        <v>500</v>
      </c>
      <c r="K860" s="3">
        <v>1500</v>
      </c>
    </row>
    <row r="861" spans="1:11">
      <c r="A861">
        <v>860</v>
      </c>
      <c r="B861" s="1">
        <v>44935</v>
      </c>
      <c r="C861" t="s">
        <v>873</v>
      </c>
      <c r="D861" t="s">
        <v>10</v>
      </c>
      <c r="E861">
        <v>63</v>
      </c>
      <c r="F861" t="str">
        <f t="shared" si="13"/>
        <v>60+</v>
      </c>
      <c r="G861" t="s">
        <v>1038</v>
      </c>
      <c r="H861" t="s">
        <v>14</v>
      </c>
      <c r="I861">
        <v>4</v>
      </c>
      <c r="J861" s="2">
        <v>50</v>
      </c>
      <c r="K861" s="3">
        <v>200</v>
      </c>
    </row>
    <row r="862" spans="1:11">
      <c r="A862">
        <v>861</v>
      </c>
      <c r="B862" s="1">
        <v>44974</v>
      </c>
      <c r="C862" t="s">
        <v>874</v>
      </c>
      <c r="D862" t="s">
        <v>13</v>
      </c>
      <c r="E862">
        <v>41</v>
      </c>
      <c r="F862" t="str">
        <f t="shared" si="13"/>
        <v>40-50</v>
      </c>
      <c r="G862" t="s">
        <v>1035</v>
      </c>
      <c r="H862" t="s">
        <v>14</v>
      </c>
      <c r="I862">
        <v>3</v>
      </c>
      <c r="J862" s="2">
        <v>30</v>
      </c>
      <c r="K862" s="3">
        <v>90</v>
      </c>
    </row>
    <row r="863" spans="1:11">
      <c r="A863">
        <v>862</v>
      </c>
      <c r="B863" s="1">
        <v>45077</v>
      </c>
      <c r="C863" t="s">
        <v>875</v>
      </c>
      <c r="D863" t="s">
        <v>10</v>
      </c>
      <c r="E863">
        <v>28</v>
      </c>
      <c r="F863" t="str">
        <f t="shared" si="13"/>
        <v>20-30</v>
      </c>
      <c r="G863" t="s">
        <v>1033</v>
      </c>
      <c r="H863" t="s">
        <v>16</v>
      </c>
      <c r="I863">
        <v>4</v>
      </c>
      <c r="J863" s="2">
        <v>300</v>
      </c>
      <c r="K863" s="3">
        <v>1200</v>
      </c>
    </row>
    <row r="864" spans="1:11">
      <c r="A864">
        <v>863</v>
      </c>
      <c r="B864" s="1">
        <v>45040</v>
      </c>
      <c r="C864" t="s">
        <v>876</v>
      </c>
      <c r="D864" t="s">
        <v>13</v>
      </c>
      <c r="E864">
        <v>30</v>
      </c>
      <c r="F864" t="str">
        <f t="shared" si="13"/>
        <v>20-30</v>
      </c>
      <c r="G864" t="s">
        <v>1033</v>
      </c>
      <c r="H864" t="s">
        <v>16</v>
      </c>
      <c r="I864">
        <v>2</v>
      </c>
      <c r="J864" s="2">
        <v>25</v>
      </c>
      <c r="K864" s="3">
        <v>50</v>
      </c>
    </row>
    <row r="865" spans="1:11">
      <c r="A865">
        <v>864</v>
      </c>
      <c r="B865" s="1">
        <v>45134</v>
      </c>
      <c r="C865" t="s">
        <v>877</v>
      </c>
      <c r="D865" t="s">
        <v>13</v>
      </c>
      <c r="E865">
        <v>51</v>
      </c>
      <c r="F865" t="str">
        <f t="shared" si="13"/>
        <v>50-60</v>
      </c>
      <c r="G865" t="s">
        <v>1036</v>
      </c>
      <c r="H865" t="s">
        <v>16</v>
      </c>
      <c r="I865">
        <v>1</v>
      </c>
      <c r="J865" s="2">
        <v>500</v>
      </c>
      <c r="K865" s="3">
        <v>500</v>
      </c>
    </row>
    <row r="866" spans="1:11">
      <c r="A866">
        <v>865</v>
      </c>
      <c r="B866" s="1">
        <v>45281</v>
      </c>
      <c r="C866" t="s">
        <v>878</v>
      </c>
      <c r="D866" t="s">
        <v>13</v>
      </c>
      <c r="E866">
        <v>42</v>
      </c>
      <c r="F866" t="str">
        <f t="shared" si="13"/>
        <v>40-50</v>
      </c>
      <c r="G866" t="s">
        <v>1035</v>
      </c>
      <c r="H866" t="s">
        <v>14</v>
      </c>
      <c r="I866">
        <v>1</v>
      </c>
      <c r="J866" s="2">
        <v>300</v>
      </c>
      <c r="K866" s="3">
        <v>300</v>
      </c>
    </row>
    <row r="867" spans="1:11">
      <c r="A867">
        <v>866</v>
      </c>
      <c r="B867" s="1">
        <v>45051</v>
      </c>
      <c r="C867" t="s">
        <v>879</v>
      </c>
      <c r="D867" t="s">
        <v>10</v>
      </c>
      <c r="E867">
        <v>24</v>
      </c>
      <c r="F867" t="str">
        <f t="shared" si="13"/>
        <v>20-30</v>
      </c>
      <c r="G867" t="s">
        <v>1033</v>
      </c>
      <c r="H867" t="s">
        <v>16</v>
      </c>
      <c r="I867">
        <v>1</v>
      </c>
      <c r="J867" s="2">
        <v>50</v>
      </c>
      <c r="K867" s="3">
        <v>50</v>
      </c>
    </row>
    <row r="868" spans="1:11">
      <c r="A868">
        <v>867</v>
      </c>
      <c r="B868" s="1">
        <v>45083</v>
      </c>
      <c r="C868" t="s">
        <v>880</v>
      </c>
      <c r="D868" t="s">
        <v>10</v>
      </c>
      <c r="E868">
        <v>21</v>
      </c>
      <c r="F868" t="str">
        <f t="shared" si="13"/>
        <v>20-30</v>
      </c>
      <c r="G868" t="s">
        <v>1033</v>
      </c>
      <c r="H868" t="s">
        <v>16</v>
      </c>
      <c r="I868">
        <v>1</v>
      </c>
      <c r="J868" s="2">
        <v>500</v>
      </c>
      <c r="K868" s="3">
        <v>500</v>
      </c>
    </row>
    <row r="869" spans="1:11">
      <c r="A869">
        <v>868</v>
      </c>
      <c r="B869" s="1">
        <v>45266</v>
      </c>
      <c r="C869" t="s">
        <v>881</v>
      </c>
      <c r="D869" t="s">
        <v>13</v>
      </c>
      <c r="E869">
        <v>25</v>
      </c>
      <c r="F869" t="str">
        <f t="shared" si="13"/>
        <v>20-30</v>
      </c>
      <c r="G869" t="s">
        <v>1033</v>
      </c>
      <c r="H869" t="s">
        <v>16</v>
      </c>
      <c r="I869">
        <v>1</v>
      </c>
      <c r="J869" s="2">
        <v>300</v>
      </c>
      <c r="K869" s="3">
        <v>300</v>
      </c>
    </row>
    <row r="870" spans="1:11">
      <c r="A870">
        <v>869</v>
      </c>
      <c r="B870" s="1">
        <v>45224</v>
      </c>
      <c r="C870" t="s">
        <v>882</v>
      </c>
      <c r="D870" t="s">
        <v>10</v>
      </c>
      <c r="E870">
        <v>37</v>
      </c>
      <c r="F870" t="str">
        <f t="shared" si="13"/>
        <v>30-40</v>
      </c>
      <c r="G870" t="s">
        <v>1034</v>
      </c>
      <c r="H870" t="s">
        <v>11</v>
      </c>
      <c r="I870">
        <v>3</v>
      </c>
      <c r="J870" s="2">
        <v>500</v>
      </c>
      <c r="K870" s="3">
        <v>1500</v>
      </c>
    </row>
    <row r="871" spans="1:11">
      <c r="A871">
        <v>870</v>
      </c>
      <c r="B871" s="1">
        <v>45115</v>
      </c>
      <c r="C871" t="s">
        <v>883</v>
      </c>
      <c r="D871" t="s">
        <v>13</v>
      </c>
      <c r="E871">
        <v>46</v>
      </c>
      <c r="F871" t="str">
        <f t="shared" si="13"/>
        <v>40-50</v>
      </c>
      <c r="G871" t="s">
        <v>1035</v>
      </c>
      <c r="H871" t="s">
        <v>16</v>
      </c>
      <c r="I871">
        <v>4</v>
      </c>
      <c r="J871" s="2">
        <v>30</v>
      </c>
      <c r="K871" s="3">
        <v>120</v>
      </c>
    </row>
    <row r="872" spans="1:11">
      <c r="A872">
        <v>871</v>
      </c>
      <c r="B872" s="1">
        <v>45169</v>
      </c>
      <c r="C872" t="s">
        <v>884</v>
      </c>
      <c r="D872" t="s">
        <v>10</v>
      </c>
      <c r="E872">
        <v>62</v>
      </c>
      <c r="F872" t="str">
        <f t="shared" si="13"/>
        <v>60+</v>
      </c>
      <c r="G872" t="s">
        <v>1038</v>
      </c>
      <c r="H872" t="s">
        <v>11</v>
      </c>
      <c r="I872">
        <v>2</v>
      </c>
      <c r="J872" s="2">
        <v>30</v>
      </c>
      <c r="K872" s="3">
        <v>60</v>
      </c>
    </row>
    <row r="873" spans="1:11">
      <c r="A873">
        <v>872</v>
      </c>
      <c r="B873" s="1">
        <v>45210</v>
      </c>
      <c r="C873" t="s">
        <v>885</v>
      </c>
      <c r="D873" t="s">
        <v>13</v>
      </c>
      <c r="E873">
        <v>63</v>
      </c>
      <c r="F873" t="str">
        <f t="shared" si="13"/>
        <v>60+</v>
      </c>
      <c r="G873" t="s">
        <v>1038</v>
      </c>
      <c r="H873" t="s">
        <v>11</v>
      </c>
      <c r="I873">
        <v>3</v>
      </c>
      <c r="J873" s="2">
        <v>25</v>
      </c>
      <c r="K873" s="3">
        <v>75</v>
      </c>
    </row>
    <row r="874" spans="1:11">
      <c r="A874">
        <v>873</v>
      </c>
      <c r="B874" s="1">
        <v>45198</v>
      </c>
      <c r="C874" t="s">
        <v>886</v>
      </c>
      <c r="D874" t="s">
        <v>13</v>
      </c>
      <c r="E874">
        <v>27</v>
      </c>
      <c r="F874" t="str">
        <f t="shared" si="13"/>
        <v>20-30</v>
      </c>
      <c r="G874" t="s">
        <v>1033</v>
      </c>
      <c r="H874" t="s">
        <v>16</v>
      </c>
      <c r="I874">
        <v>4</v>
      </c>
      <c r="J874" s="2">
        <v>25</v>
      </c>
      <c r="K874" s="3">
        <v>100</v>
      </c>
    </row>
    <row r="875" spans="1:11">
      <c r="A875">
        <v>874</v>
      </c>
      <c r="B875" s="1">
        <v>45103</v>
      </c>
      <c r="C875" t="s">
        <v>887</v>
      </c>
      <c r="D875" t="s">
        <v>10</v>
      </c>
      <c r="E875">
        <v>60</v>
      </c>
      <c r="F875" t="str">
        <f t="shared" si="13"/>
        <v>50-60</v>
      </c>
      <c r="G875" t="s">
        <v>1036</v>
      </c>
      <c r="H875" t="s">
        <v>11</v>
      </c>
      <c r="I875">
        <v>1</v>
      </c>
      <c r="J875" s="2">
        <v>30</v>
      </c>
      <c r="K875" s="3">
        <v>30</v>
      </c>
    </row>
    <row r="876" spans="1:11">
      <c r="A876">
        <v>875</v>
      </c>
      <c r="B876" s="1">
        <v>45144</v>
      </c>
      <c r="C876" t="s">
        <v>888</v>
      </c>
      <c r="D876" t="s">
        <v>13</v>
      </c>
      <c r="E876">
        <v>51</v>
      </c>
      <c r="F876" t="str">
        <f t="shared" si="13"/>
        <v>50-60</v>
      </c>
      <c r="G876" t="s">
        <v>1036</v>
      </c>
      <c r="H876" t="s">
        <v>16</v>
      </c>
      <c r="I876">
        <v>4</v>
      </c>
      <c r="J876" s="2">
        <v>500</v>
      </c>
      <c r="K876" s="3">
        <v>2000</v>
      </c>
    </row>
    <row r="877" spans="1:11">
      <c r="A877">
        <v>876</v>
      </c>
      <c r="B877" s="1">
        <v>45208</v>
      </c>
      <c r="C877" t="s">
        <v>889</v>
      </c>
      <c r="D877" t="s">
        <v>10</v>
      </c>
      <c r="E877">
        <v>43</v>
      </c>
      <c r="F877" t="str">
        <f t="shared" si="13"/>
        <v>40-50</v>
      </c>
      <c r="G877" t="s">
        <v>1035</v>
      </c>
      <c r="H877" t="s">
        <v>14</v>
      </c>
      <c r="I877">
        <v>4</v>
      </c>
      <c r="J877" s="2">
        <v>30</v>
      </c>
      <c r="K877" s="3">
        <v>120</v>
      </c>
    </row>
    <row r="878" spans="1:11">
      <c r="A878">
        <v>877</v>
      </c>
      <c r="B878" s="1">
        <v>45096</v>
      </c>
      <c r="C878" t="s">
        <v>890</v>
      </c>
      <c r="D878" t="s">
        <v>13</v>
      </c>
      <c r="E878">
        <v>58</v>
      </c>
      <c r="F878" t="str">
        <f t="shared" si="13"/>
        <v>50-60</v>
      </c>
      <c r="G878" t="s">
        <v>1036</v>
      </c>
      <c r="H878" t="s">
        <v>14</v>
      </c>
      <c r="I878">
        <v>1</v>
      </c>
      <c r="J878" s="2">
        <v>25</v>
      </c>
      <c r="K878" s="3">
        <v>25</v>
      </c>
    </row>
    <row r="879" spans="1:11">
      <c r="A879">
        <v>878</v>
      </c>
      <c r="B879" s="1">
        <v>45107</v>
      </c>
      <c r="C879" t="s">
        <v>891</v>
      </c>
      <c r="D879" t="s">
        <v>13</v>
      </c>
      <c r="E879">
        <v>20</v>
      </c>
      <c r="F879" t="str">
        <f t="shared" si="13"/>
        <v>10-20</v>
      </c>
      <c r="G879" t="s">
        <v>1027</v>
      </c>
      <c r="H879" t="s">
        <v>14</v>
      </c>
      <c r="I879">
        <v>1</v>
      </c>
      <c r="J879" s="2">
        <v>30</v>
      </c>
      <c r="K879" s="3">
        <v>30</v>
      </c>
    </row>
    <row r="880" spans="1:11">
      <c r="A880">
        <v>879</v>
      </c>
      <c r="B880" s="1">
        <v>45286</v>
      </c>
      <c r="C880" t="s">
        <v>892</v>
      </c>
      <c r="D880" t="s">
        <v>10</v>
      </c>
      <c r="E880">
        <v>23</v>
      </c>
      <c r="F880" t="str">
        <f t="shared" si="13"/>
        <v>20-30</v>
      </c>
      <c r="G880" t="s">
        <v>1033</v>
      </c>
      <c r="H880" t="s">
        <v>14</v>
      </c>
      <c r="I880">
        <v>1</v>
      </c>
      <c r="J880" s="2">
        <v>30</v>
      </c>
      <c r="K880" s="3">
        <v>30</v>
      </c>
    </row>
    <row r="881" spans="1:11">
      <c r="A881">
        <v>880</v>
      </c>
      <c r="B881" s="1">
        <v>45159</v>
      </c>
      <c r="C881" t="s">
        <v>893</v>
      </c>
      <c r="D881" t="s">
        <v>10</v>
      </c>
      <c r="E881">
        <v>22</v>
      </c>
      <c r="F881" t="str">
        <f t="shared" si="13"/>
        <v>20-30</v>
      </c>
      <c r="G881" t="s">
        <v>1033</v>
      </c>
      <c r="H881" t="s">
        <v>11</v>
      </c>
      <c r="I881">
        <v>2</v>
      </c>
      <c r="J881" s="2">
        <v>500</v>
      </c>
      <c r="K881" s="3">
        <v>1000</v>
      </c>
    </row>
    <row r="882" spans="1:11">
      <c r="A882">
        <v>881</v>
      </c>
      <c r="B882" s="1">
        <v>45065</v>
      </c>
      <c r="C882" t="s">
        <v>894</v>
      </c>
      <c r="D882" t="s">
        <v>10</v>
      </c>
      <c r="E882">
        <v>22</v>
      </c>
      <c r="F882" t="str">
        <f t="shared" si="13"/>
        <v>20-30</v>
      </c>
      <c r="G882" t="s">
        <v>1033</v>
      </c>
      <c r="H882" t="s">
        <v>16</v>
      </c>
      <c r="I882">
        <v>1</v>
      </c>
      <c r="J882" s="2">
        <v>300</v>
      </c>
      <c r="K882" s="3">
        <v>300</v>
      </c>
    </row>
    <row r="883" spans="1:11">
      <c r="A883">
        <v>882</v>
      </c>
      <c r="B883" s="1">
        <v>45083</v>
      </c>
      <c r="C883" t="s">
        <v>895</v>
      </c>
      <c r="D883" t="s">
        <v>13</v>
      </c>
      <c r="E883">
        <v>64</v>
      </c>
      <c r="F883" t="str">
        <f t="shared" si="13"/>
        <v>60+</v>
      </c>
      <c r="G883" t="s">
        <v>1038</v>
      </c>
      <c r="H883" t="s">
        <v>16</v>
      </c>
      <c r="I883">
        <v>2</v>
      </c>
      <c r="J883" s="2">
        <v>25</v>
      </c>
      <c r="K883" s="3">
        <v>50</v>
      </c>
    </row>
    <row r="884" spans="1:11">
      <c r="A884">
        <v>883</v>
      </c>
      <c r="B884" s="1">
        <v>45055</v>
      </c>
      <c r="C884" t="s">
        <v>896</v>
      </c>
      <c r="D884" t="s">
        <v>10</v>
      </c>
      <c r="E884">
        <v>40</v>
      </c>
      <c r="F884" t="str">
        <f t="shared" si="13"/>
        <v>30-40</v>
      </c>
      <c r="G884" t="s">
        <v>1034</v>
      </c>
      <c r="H884" t="s">
        <v>16</v>
      </c>
      <c r="I884">
        <v>1</v>
      </c>
      <c r="J884" s="2">
        <v>500</v>
      </c>
      <c r="K884" s="3">
        <v>500</v>
      </c>
    </row>
    <row r="885" spans="1:11">
      <c r="A885">
        <v>884</v>
      </c>
      <c r="B885" s="1">
        <v>45045</v>
      </c>
      <c r="C885" t="s">
        <v>897</v>
      </c>
      <c r="D885" t="s">
        <v>13</v>
      </c>
      <c r="E885">
        <v>26</v>
      </c>
      <c r="F885" t="str">
        <f t="shared" si="13"/>
        <v>20-30</v>
      </c>
      <c r="G885" t="s">
        <v>1033</v>
      </c>
      <c r="H885" t="s">
        <v>14</v>
      </c>
      <c r="I885">
        <v>2</v>
      </c>
      <c r="J885" s="2">
        <v>30</v>
      </c>
      <c r="K885" s="3">
        <v>60</v>
      </c>
    </row>
    <row r="886" spans="1:11">
      <c r="A886">
        <v>885</v>
      </c>
      <c r="B886" s="1">
        <v>44988</v>
      </c>
      <c r="C886" t="s">
        <v>898</v>
      </c>
      <c r="D886" t="s">
        <v>13</v>
      </c>
      <c r="E886">
        <v>52</v>
      </c>
      <c r="F886" t="str">
        <f t="shared" si="13"/>
        <v>50-60</v>
      </c>
      <c r="G886" t="s">
        <v>1036</v>
      </c>
      <c r="H886" t="s">
        <v>14</v>
      </c>
      <c r="I886">
        <v>4</v>
      </c>
      <c r="J886" s="2">
        <v>30</v>
      </c>
      <c r="K886" s="3">
        <v>120</v>
      </c>
    </row>
    <row r="887" spans="1:11">
      <c r="A887">
        <v>886</v>
      </c>
      <c r="B887" s="1">
        <v>45025</v>
      </c>
      <c r="C887" t="s">
        <v>899</v>
      </c>
      <c r="D887" t="s">
        <v>10</v>
      </c>
      <c r="E887">
        <v>37</v>
      </c>
      <c r="F887" t="str">
        <f t="shared" si="13"/>
        <v>30-40</v>
      </c>
      <c r="G887" t="s">
        <v>1034</v>
      </c>
      <c r="H887" t="s">
        <v>16</v>
      </c>
      <c r="I887">
        <v>3</v>
      </c>
      <c r="J887" s="2">
        <v>300</v>
      </c>
      <c r="K887" s="3">
        <v>900</v>
      </c>
    </row>
    <row r="888" spans="1:11">
      <c r="A888">
        <v>887</v>
      </c>
      <c r="B888" s="1">
        <v>45088</v>
      </c>
      <c r="C888" t="s">
        <v>900</v>
      </c>
      <c r="D888" t="s">
        <v>10</v>
      </c>
      <c r="E888">
        <v>59</v>
      </c>
      <c r="F888" t="str">
        <f t="shared" si="13"/>
        <v>50-60</v>
      </c>
      <c r="G888" t="s">
        <v>1036</v>
      </c>
      <c r="H888" t="s">
        <v>14</v>
      </c>
      <c r="I888">
        <v>4</v>
      </c>
      <c r="J888" s="2">
        <v>25</v>
      </c>
      <c r="K888" s="3">
        <v>100</v>
      </c>
    </row>
    <row r="889" spans="1:11">
      <c r="A889">
        <v>888</v>
      </c>
      <c r="B889" s="1">
        <v>44988</v>
      </c>
      <c r="C889" t="s">
        <v>901</v>
      </c>
      <c r="D889" t="s">
        <v>13</v>
      </c>
      <c r="E889">
        <v>52</v>
      </c>
      <c r="F889" t="str">
        <f t="shared" si="13"/>
        <v>50-60</v>
      </c>
      <c r="G889" t="s">
        <v>1036</v>
      </c>
      <c r="H889" t="s">
        <v>16</v>
      </c>
      <c r="I889">
        <v>4</v>
      </c>
      <c r="J889" s="2">
        <v>25</v>
      </c>
      <c r="K889" s="3">
        <v>100</v>
      </c>
    </row>
    <row r="890" spans="1:11">
      <c r="A890">
        <v>889</v>
      </c>
      <c r="B890" s="1">
        <v>45201</v>
      </c>
      <c r="C890" t="s">
        <v>902</v>
      </c>
      <c r="D890" t="s">
        <v>13</v>
      </c>
      <c r="E890">
        <v>35</v>
      </c>
      <c r="F890" t="str">
        <f t="shared" si="13"/>
        <v>30-40</v>
      </c>
      <c r="G890" t="s">
        <v>1034</v>
      </c>
      <c r="H890" t="s">
        <v>16</v>
      </c>
      <c r="I890">
        <v>1</v>
      </c>
      <c r="J890" s="2">
        <v>50</v>
      </c>
      <c r="K890" s="3">
        <v>50</v>
      </c>
    </row>
    <row r="891" spans="1:11">
      <c r="A891">
        <v>890</v>
      </c>
      <c r="B891" s="1">
        <v>45280</v>
      </c>
      <c r="C891" t="s">
        <v>903</v>
      </c>
      <c r="D891" t="s">
        <v>10</v>
      </c>
      <c r="E891">
        <v>34</v>
      </c>
      <c r="F891" t="str">
        <f t="shared" si="13"/>
        <v>30-40</v>
      </c>
      <c r="G891" t="s">
        <v>1034</v>
      </c>
      <c r="H891" t="s">
        <v>16</v>
      </c>
      <c r="I891">
        <v>2</v>
      </c>
      <c r="J891" s="2">
        <v>25</v>
      </c>
      <c r="K891" s="3">
        <v>50</v>
      </c>
    </row>
    <row r="892" spans="1:11">
      <c r="A892">
        <v>891</v>
      </c>
      <c r="B892" s="1">
        <v>45021</v>
      </c>
      <c r="C892" t="s">
        <v>904</v>
      </c>
      <c r="D892" t="s">
        <v>10</v>
      </c>
      <c r="E892">
        <v>41</v>
      </c>
      <c r="F892" t="str">
        <f t="shared" si="13"/>
        <v>40-50</v>
      </c>
      <c r="G892" t="s">
        <v>1035</v>
      </c>
      <c r="H892" t="s">
        <v>16</v>
      </c>
      <c r="I892">
        <v>3</v>
      </c>
      <c r="J892" s="2">
        <v>300</v>
      </c>
      <c r="K892" s="3">
        <v>900</v>
      </c>
    </row>
    <row r="893" spans="1:11">
      <c r="A893">
        <v>892</v>
      </c>
      <c r="B893" s="1">
        <v>45025</v>
      </c>
      <c r="C893" t="s">
        <v>905</v>
      </c>
      <c r="D893" t="s">
        <v>10</v>
      </c>
      <c r="E893">
        <v>20</v>
      </c>
      <c r="F893" t="str">
        <f t="shared" si="13"/>
        <v>10-20</v>
      </c>
      <c r="G893" t="s">
        <v>1027</v>
      </c>
      <c r="H893" t="s">
        <v>16</v>
      </c>
      <c r="I893">
        <v>1</v>
      </c>
      <c r="J893" s="2">
        <v>50</v>
      </c>
      <c r="K893" s="3">
        <v>50</v>
      </c>
    </row>
    <row r="894" spans="1:11">
      <c r="A894">
        <v>893</v>
      </c>
      <c r="B894" s="1">
        <v>45037</v>
      </c>
      <c r="C894" t="s">
        <v>906</v>
      </c>
      <c r="D894" t="s">
        <v>10</v>
      </c>
      <c r="E894">
        <v>49</v>
      </c>
      <c r="F894" t="str">
        <f t="shared" si="13"/>
        <v>40-50</v>
      </c>
      <c r="G894" t="s">
        <v>1035</v>
      </c>
      <c r="H894" t="s">
        <v>16</v>
      </c>
      <c r="I894">
        <v>1</v>
      </c>
      <c r="J894" s="2">
        <v>50</v>
      </c>
      <c r="K894" s="3">
        <v>50</v>
      </c>
    </row>
    <row r="895" spans="1:11">
      <c r="A895">
        <v>894</v>
      </c>
      <c r="B895" s="1">
        <v>45174</v>
      </c>
      <c r="C895" t="s">
        <v>907</v>
      </c>
      <c r="D895" t="s">
        <v>10</v>
      </c>
      <c r="E895">
        <v>52</v>
      </c>
      <c r="F895" t="str">
        <f t="shared" si="13"/>
        <v>50-60</v>
      </c>
      <c r="G895" t="s">
        <v>1036</v>
      </c>
      <c r="H895" t="s">
        <v>16</v>
      </c>
      <c r="I895">
        <v>1</v>
      </c>
      <c r="J895" s="2">
        <v>30</v>
      </c>
      <c r="K895" s="3">
        <v>30</v>
      </c>
    </row>
    <row r="896" spans="1:11">
      <c r="A896">
        <v>895</v>
      </c>
      <c r="B896" s="1">
        <v>45068</v>
      </c>
      <c r="C896" t="s">
        <v>908</v>
      </c>
      <c r="D896" t="s">
        <v>13</v>
      </c>
      <c r="E896">
        <v>55</v>
      </c>
      <c r="F896" t="str">
        <f t="shared" si="13"/>
        <v>50-60</v>
      </c>
      <c r="G896" t="s">
        <v>1036</v>
      </c>
      <c r="H896" t="s">
        <v>14</v>
      </c>
      <c r="I896">
        <v>4</v>
      </c>
      <c r="J896" s="2">
        <v>30</v>
      </c>
      <c r="K896" s="3">
        <v>120</v>
      </c>
    </row>
    <row r="897" spans="1:11">
      <c r="A897">
        <v>896</v>
      </c>
      <c r="B897" s="1">
        <v>45228</v>
      </c>
      <c r="C897" t="s">
        <v>909</v>
      </c>
      <c r="D897" t="s">
        <v>13</v>
      </c>
      <c r="E897">
        <v>30</v>
      </c>
      <c r="F897" t="str">
        <f t="shared" si="13"/>
        <v>20-30</v>
      </c>
      <c r="G897" t="s">
        <v>1033</v>
      </c>
      <c r="H897" t="s">
        <v>16</v>
      </c>
      <c r="I897">
        <v>2</v>
      </c>
      <c r="J897" s="2">
        <v>25</v>
      </c>
      <c r="K897" s="3">
        <v>50</v>
      </c>
    </row>
    <row r="898" spans="1:11">
      <c r="A898">
        <v>897</v>
      </c>
      <c r="B898" s="1">
        <v>45195</v>
      </c>
      <c r="C898" t="s">
        <v>910</v>
      </c>
      <c r="D898" t="s">
        <v>13</v>
      </c>
      <c r="E898">
        <v>64</v>
      </c>
      <c r="F898" t="str">
        <f t="shared" ref="F898:F961" si="14">IF(E898&lt;=20,"10-20",
IF(E898&lt;=30,"20-30",
IF(E898&lt;=40,"30-40",
IF(E898&lt;=50,"40-50",IF(E898&lt;=60,"50-60",IF(E898&lt;=70,"60+",))))))</f>
        <v>60+</v>
      </c>
      <c r="G898" t="s">
        <v>1038</v>
      </c>
      <c r="H898" t="s">
        <v>16</v>
      </c>
      <c r="I898">
        <v>2</v>
      </c>
      <c r="J898" s="2">
        <v>50</v>
      </c>
      <c r="K898" s="3">
        <v>100</v>
      </c>
    </row>
    <row r="899" spans="1:11">
      <c r="A899">
        <v>898</v>
      </c>
      <c r="B899" s="1">
        <v>45232</v>
      </c>
      <c r="C899" t="s">
        <v>911</v>
      </c>
      <c r="D899" t="s">
        <v>13</v>
      </c>
      <c r="E899">
        <v>42</v>
      </c>
      <c r="F899" t="str">
        <f t="shared" si="14"/>
        <v>40-50</v>
      </c>
      <c r="G899" t="s">
        <v>1035</v>
      </c>
      <c r="H899" t="s">
        <v>14</v>
      </c>
      <c r="I899">
        <v>3</v>
      </c>
      <c r="J899" s="2">
        <v>30</v>
      </c>
      <c r="K899" s="3">
        <v>90</v>
      </c>
    </row>
    <row r="900" spans="1:11">
      <c r="A900">
        <v>899</v>
      </c>
      <c r="B900" s="1">
        <v>45071</v>
      </c>
      <c r="C900" t="s">
        <v>912</v>
      </c>
      <c r="D900" t="s">
        <v>10</v>
      </c>
      <c r="E900">
        <v>26</v>
      </c>
      <c r="F900" t="str">
        <f t="shared" si="14"/>
        <v>20-30</v>
      </c>
      <c r="G900" t="s">
        <v>1033</v>
      </c>
      <c r="H900" t="s">
        <v>14</v>
      </c>
      <c r="I900">
        <v>2</v>
      </c>
      <c r="J900" s="2">
        <v>300</v>
      </c>
      <c r="K900" s="3">
        <v>600</v>
      </c>
    </row>
    <row r="901" spans="1:11">
      <c r="A901">
        <v>900</v>
      </c>
      <c r="B901" s="1">
        <v>44978</v>
      </c>
      <c r="C901" t="s">
        <v>913</v>
      </c>
      <c r="D901" t="s">
        <v>10</v>
      </c>
      <c r="E901">
        <v>21</v>
      </c>
      <c r="F901" t="str">
        <f t="shared" si="14"/>
        <v>20-30</v>
      </c>
      <c r="G901" t="s">
        <v>1033</v>
      </c>
      <c r="H901" t="s">
        <v>14</v>
      </c>
      <c r="I901">
        <v>2</v>
      </c>
      <c r="J901" s="2">
        <v>30</v>
      </c>
      <c r="K901" s="3">
        <v>60</v>
      </c>
    </row>
    <row r="902" spans="1:11">
      <c r="A902">
        <v>901</v>
      </c>
      <c r="B902" s="1">
        <v>45026</v>
      </c>
      <c r="C902" t="s">
        <v>914</v>
      </c>
      <c r="D902" t="s">
        <v>10</v>
      </c>
      <c r="E902">
        <v>31</v>
      </c>
      <c r="F902" t="str">
        <f t="shared" si="14"/>
        <v>30-40</v>
      </c>
      <c r="G902" t="s">
        <v>1034</v>
      </c>
      <c r="H902" t="s">
        <v>16</v>
      </c>
      <c r="I902">
        <v>1</v>
      </c>
      <c r="J902" s="2">
        <v>30</v>
      </c>
      <c r="K902" s="3">
        <v>30</v>
      </c>
    </row>
    <row r="903" spans="1:11">
      <c r="A903">
        <v>902</v>
      </c>
      <c r="B903" s="1">
        <v>45078</v>
      </c>
      <c r="C903" t="s">
        <v>915</v>
      </c>
      <c r="D903" t="s">
        <v>13</v>
      </c>
      <c r="E903">
        <v>54</v>
      </c>
      <c r="F903" t="str">
        <f t="shared" si="14"/>
        <v>50-60</v>
      </c>
      <c r="G903" t="s">
        <v>1036</v>
      </c>
      <c r="H903" t="s">
        <v>11</v>
      </c>
      <c r="I903">
        <v>1</v>
      </c>
      <c r="J903" s="2">
        <v>50</v>
      </c>
      <c r="K903" s="3">
        <v>50</v>
      </c>
    </row>
    <row r="904" spans="1:11">
      <c r="A904">
        <v>903</v>
      </c>
      <c r="B904" s="1">
        <v>45043</v>
      </c>
      <c r="C904" t="s">
        <v>916</v>
      </c>
      <c r="D904" t="s">
        <v>13</v>
      </c>
      <c r="E904">
        <v>51</v>
      </c>
      <c r="F904" t="str">
        <f t="shared" si="14"/>
        <v>50-60</v>
      </c>
      <c r="G904" t="s">
        <v>1036</v>
      </c>
      <c r="H904" t="s">
        <v>11</v>
      </c>
      <c r="I904">
        <v>4</v>
      </c>
      <c r="J904" s="2">
        <v>50</v>
      </c>
      <c r="K904" s="3">
        <v>200</v>
      </c>
    </row>
    <row r="905" spans="1:11">
      <c r="A905">
        <v>904</v>
      </c>
      <c r="B905" s="1">
        <v>45111</v>
      </c>
      <c r="C905" t="s">
        <v>917</v>
      </c>
      <c r="D905" t="s">
        <v>10</v>
      </c>
      <c r="E905">
        <v>28</v>
      </c>
      <c r="F905" t="str">
        <f t="shared" si="14"/>
        <v>20-30</v>
      </c>
      <c r="G905" t="s">
        <v>1033</v>
      </c>
      <c r="H905" t="s">
        <v>14</v>
      </c>
      <c r="I905">
        <v>1</v>
      </c>
      <c r="J905" s="2">
        <v>500</v>
      </c>
      <c r="K905" s="3">
        <v>500</v>
      </c>
    </row>
    <row r="906" spans="1:11">
      <c r="A906">
        <v>905</v>
      </c>
      <c r="B906" s="1">
        <v>45018</v>
      </c>
      <c r="C906" t="s">
        <v>918</v>
      </c>
      <c r="D906" t="s">
        <v>10</v>
      </c>
      <c r="E906">
        <v>58</v>
      </c>
      <c r="F906" t="str">
        <f t="shared" si="14"/>
        <v>50-60</v>
      </c>
      <c r="G906" t="s">
        <v>1036</v>
      </c>
      <c r="H906" t="s">
        <v>11</v>
      </c>
      <c r="I906">
        <v>1</v>
      </c>
      <c r="J906" s="2">
        <v>300</v>
      </c>
      <c r="K906" s="3">
        <v>300</v>
      </c>
    </row>
    <row r="907" spans="1:11">
      <c r="A907">
        <v>906</v>
      </c>
      <c r="B907" s="1">
        <v>45081</v>
      </c>
      <c r="C907" t="s">
        <v>919</v>
      </c>
      <c r="D907" t="s">
        <v>13</v>
      </c>
      <c r="E907">
        <v>20</v>
      </c>
      <c r="F907" t="str">
        <f t="shared" si="14"/>
        <v>10-20</v>
      </c>
      <c r="G907" t="s">
        <v>1027</v>
      </c>
      <c r="H907" t="s">
        <v>14</v>
      </c>
      <c r="I907">
        <v>1</v>
      </c>
      <c r="J907" s="2">
        <v>50</v>
      </c>
      <c r="K907" s="3">
        <v>50</v>
      </c>
    </row>
    <row r="908" spans="1:11">
      <c r="A908">
        <v>907</v>
      </c>
      <c r="B908" s="1">
        <v>44934</v>
      </c>
      <c r="C908" t="s">
        <v>920</v>
      </c>
      <c r="D908" t="s">
        <v>13</v>
      </c>
      <c r="E908">
        <v>45</v>
      </c>
      <c r="F908" t="str">
        <f t="shared" si="14"/>
        <v>40-50</v>
      </c>
      <c r="G908" t="s">
        <v>1035</v>
      </c>
      <c r="H908" t="s">
        <v>16</v>
      </c>
      <c r="I908">
        <v>1</v>
      </c>
      <c r="J908" s="2">
        <v>25</v>
      </c>
      <c r="K908" s="3">
        <v>25</v>
      </c>
    </row>
    <row r="909" spans="1:11">
      <c r="A909">
        <v>908</v>
      </c>
      <c r="B909" s="1">
        <v>45289</v>
      </c>
      <c r="C909" t="s">
        <v>921</v>
      </c>
      <c r="D909" t="s">
        <v>10</v>
      </c>
      <c r="E909">
        <v>46</v>
      </c>
      <c r="F909" t="str">
        <f t="shared" si="14"/>
        <v>40-50</v>
      </c>
      <c r="G909" t="s">
        <v>1035</v>
      </c>
      <c r="H909" t="s">
        <v>11</v>
      </c>
      <c r="I909">
        <v>4</v>
      </c>
      <c r="J909" s="2">
        <v>300</v>
      </c>
      <c r="K909" s="3">
        <v>1200</v>
      </c>
    </row>
    <row r="910" spans="1:11">
      <c r="A910">
        <v>909</v>
      </c>
      <c r="B910" s="1">
        <v>45200</v>
      </c>
      <c r="C910" t="s">
        <v>922</v>
      </c>
      <c r="D910" t="s">
        <v>10</v>
      </c>
      <c r="E910">
        <v>26</v>
      </c>
      <c r="F910" t="str">
        <f t="shared" si="14"/>
        <v>20-30</v>
      </c>
      <c r="G910" t="s">
        <v>1033</v>
      </c>
      <c r="H910" t="s">
        <v>16</v>
      </c>
      <c r="I910">
        <v>1</v>
      </c>
      <c r="J910" s="2">
        <v>300</v>
      </c>
      <c r="K910" s="3">
        <v>300</v>
      </c>
    </row>
    <row r="911" spans="1:11">
      <c r="A911">
        <v>910</v>
      </c>
      <c r="B911" s="1">
        <v>44991</v>
      </c>
      <c r="C911" t="s">
        <v>923</v>
      </c>
      <c r="D911" t="s">
        <v>13</v>
      </c>
      <c r="E911">
        <v>20</v>
      </c>
      <c r="F911" t="str">
        <f t="shared" si="14"/>
        <v>10-20</v>
      </c>
      <c r="G911" t="s">
        <v>1027</v>
      </c>
      <c r="H911" t="s">
        <v>11</v>
      </c>
      <c r="I911">
        <v>3</v>
      </c>
      <c r="J911" s="2">
        <v>50</v>
      </c>
      <c r="K911" s="3">
        <v>150</v>
      </c>
    </row>
    <row r="912" spans="1:11">
      <c r="A912">
        <v>911</v>
      </c>
      <c r="B912" s="1">
        <v>45067</v>
      </c>
      <c r="C912" t="s">
        <v>924</v>
      </c>
      <c r="D912" t="s">
        <v>10</v>
      </c>
      <c r="E912">
        <v>42</v>
      </c>
      <c r="F912" t="str">
        <f t="shared" si="14"/>
        <v>40-50</v>
      </c>
      <c r="G912" t="s">
        <v>1035</v>
      </c>
      <c r="H912" t="s">
        <v>16</v>
      </c>
      <c r="I912">
        <v>3</v>
      </c>
      <c r="J912" s="2">
        <v>300</v>
      </c>
      <c r="K912" s="3">
        <v>900</v>
      </c>
    </row>
    <row r="913" spans="1:11">
      <c r="A913">
        <v>912</v>
      </c>
      <c r="B913" s="1">
        <v>44950</v>
      </c>
      <c r="C913" t="s">
        <v>925</v>
      </c>
      <c r="D913" t="s">
        <v>10</v>
      </c>
      <c r="E913">
        <v>51</v>
      </c>
      <c r="F913" t="str">
        <f t="shared" si="14"/>
        <v>50-60</v>
      </c>
      <c r="G913" t="s">
        <v>1036</v>
      </c>
      <c r="H913" t="s">
        <v>11</v>
      </c>
      <c r="I913">
        <v>3</v>
      </c>
      <c r="J913" s="2">
        <v>50</v>
      </c>
      <c r="K913" s="3">
        <v>150</v>
      </c>
    </row>
    <row r="914" spans="1:11">
      <c r="A914">
        <v>913</v>
      </c>
      <c r="B914" s="1">
        <v>44954</v>
      </c>
      <c r="C914" t="s">
        <v>926</v>
      </c>
      <c r="D914" t="s">
        <v>10</v>
      </c>
      <c r="E914">
        <v>29</v>
      </c>
      <c r="F914" t="str">
        <f t="shared" si="14"/>
        <v>20-30</v>
      </c>
      <c r="G914" t="s">
        <v>1033</v>
      </c>
      <c r="H914" t="s">
        <v>16</v>
      </c>
      <c r="I914">
        <v>3</v>
      </c>
      <c r="J914" s="2">
        <v>30</v>
      </c>
      <c r="K914" s="3">
        <v>90</v>
      </c>
    </row>
    <row r="915" spans="1:11">
      <c r="A915">
        <v>914</v>
      </c>
      <c r="B915" s="1">
        <v>45210</v>
      </c>
      <c r="C915" t="s">
        <v>927</v>
      </c>
      <c r="D915" t="s">
        <v>13</v>
      </c>
      <c r="E915">
        <v>59</v>
      </c>
      <c r="F915" t="str">
        <f t="shared" si="14"/>
        <v>50-60</v>
      </c>
      <c r="G915" t="s">
        <v>1036</v>
      </c>
      <c r="H915" t="s">
        <v>16</v>
      </c>
      <c r="I915">
        <v>1</v>
      </c>
      <c r="J915" s="2">
        <v>500</v>
      </c>
      <c r="K915" s="3">
        <v>500</v>
      </c>
    </row>
    <row r="916" spans="1:11">
      <c r="A916">
        <v>915</v>
      </c>
      <c r="B916" s="1">
        <v>45076</v>
      </c>
      <c r="C916" t="s">
        <v>928</v>
      </c>
      <c r="D916" t="s">
        <v>13</v>
      </c>
      <c r="E916">
        <v>26</v>
      </c>
      <c r="F916" t="str">
        <f t="shared" si="14"/>
        <v>20-30</v>
      </c>
      <c r="G916" t="s">
        <v>1033</v>
      </c>
      <c r="H916" t="s">
        <v>11</v>
      </c>
      <c r="I916">
        <v>3</v>
      </c>
      <c r="J916" s="2">
        <v>30</v>
      </c>
      <c r="K916" s="3">
        <v>90</v>
      </c>
    </row>
    <row r="917" spans="1:11">
      <c r="A917">
        <v>916</v>
      </c>
      <c r="B917" s="1">
        <v>45284</v>
      </c>
      <c r="C917" t="s">
        <v>929</v>
      </c>
      <c r="D917" t="s">
        <v>13</v>
      </c>
      <c r="E917">
        <v>32</v>
      </c>
      <c r="F917" t="str">
        <f t="shared" si="14"/>
        <v>30-40</v>
      </c>
      <c r="G917" t="s">
        <v>1034</v>
      </c>
      <c r="H917" t="s">
        <v>16</v>
      </c>
      <c r="I917">
        <v>1</v>
      </c>
      <c r="J917" s="2">
        <v>50</v>
      </c>
      <c r="K917" s="3">
        <v>50</v>
      </c>
    </row>
    <row r="918" spans="1:11">
      <c r="A918">
        <v>917</v>
      </c>
      <c r="B918" s="1">
        <v>44991</v>
      </c>
      <c r="C918" t="s">
        <v>930</v>
      </c>
      <c r="D918" t="s">
        <v>13</v>
      </c>
      <c r="E918">
        <v>57</v>
      </c>
      <c r="F918" t="str">
        <f t="shared" si="14"/>
        <v>50-60</v>
      </c>
      <c r="G918" t="s">
        <v>1036</v>
      </c>
      <c r="H918" t="s">
        <v>16</v>
      </c>
      <c r="I918">
        <v>4</v>
      </c>
      <c r="J918" s="2">
        <v>50</v>
      </c>
      <c r="K918" s="3">
        <v>200</v>
      </c>
    </row>
    <row r="919" spans="1:11">
      <c r="A919">
        <v>918</v>
      </c>
      <c r="B919" s="1">
        <v>45253</v>
      </c>
      <c r="C919" t="s">
        <v>931</v>
      </c>
      <c r="D919" t="s">
        <v>13</v>
      </c>
      <c r="E919">
        <v>42</v>
      </c>
      <c r="F919" t="str">
        <f t="shared" si="14"/>
        <v>40-50</v>
      </c>
      <c r="G919" t="s">
        <v>1035</v>
      </c>
      <c r="H919" t="s">
        <v>16</v>
      </c>
      <c r="I919">
        <v>3</v>
      </c>
      <c r="J919" s="2">
        <v>30</v>
      </c>
      <c r="K919" s="3">
        <v>90</v>
      </c>
    </row>
    <row r="920" spans="1:11">
      <c r="A920">
        <v>919</v>
      </c>
      <c r="B920" s="1">
        <v>45178</v>
      </c>
      <c r="C920" t="s">
        <v>932</v>
      </c>
      <c r="D920" t="s">
        <v>13</v>
      </c>
      <c r="E920">
        <v>22</v>
      </c>
      <c r="F920" t="str">
        <f t="shared" si="14"/>
        <v>20-30</v>
      </c>
      <c r="G920" t="s">
        <v>1033</v>
      </c>
      <c r="H920" t="s">
        <v>11</v>
      </c>
      <c r="I920">
        <v>2</v>
      </c>
      <c r="J920" s="2">
        <v>25</v>
      </c>
      <c r="K920" s="3">
        <v>50</v>
      </c>
    </row>
    <row r="921" spans="1:11">
      <c r="A921">
        <v>920</v>
      </c>
      <c r="B921" s="1">
        <v>44979</v>
      </c>
      <c r="C921" t="s">
        <v>933</v>
      </c>
      <c r="D921" t="s">
        <v>13</v>
      </c>
      <c r="E921">
        <v>28</v>
      </c>
      <c r="F921" t="str">
        <f t="shared" si="14"/>
        <v>20-30</v>
      </c>
      <c r="G921" t="s">
        <v>1033</v>
      </c>
      <c r="H921" t="s">
        <v>11</v>
      </c>
      <c r="I921">
        <v>3</v>
      </c>
      <c r="J921" s="2">
        <v>25</v>
      </c>
      <c r="K921" s="3">
        <v>75</v>
      </c>
    </row>
    <row r="922" spans="1:11">
      <c r="A922">
        <v>921</v>
      </c>
      <c r="B922" s="1">
        <v>44933</v>
      </c>
      <c r="C922" t="s">
        <v>934</v>
      </c>
      <c r="D922" t="s">
        <v>10</v>
      </c>
      <c r="E922">
        <v>51</v>
      </c>
      <c r="F922" t="str">
        <f t="shared" si="14"/>
        <v>50-60</v>
      </c>
      <c r="G922" t="s">
        <v>1036</v>
      </c>
      <c r="H922" t="s">
        <v>16</v>
      </c>
      <c r="I922">
        <v>3</v>
      </c>
      <c r="J922" s="2">
        <v>25</v>
      </c>
      <c r="K922" s="3">
        <v>75</v>
      </c>
    </row>
    <row r="923" spans="1:11">
      <c r="A923">
        <v>922</v>
      </c>
      <c r="B923" s="1">
        <v>45220</v>
      </c>
      <c r="C923" t="s">
        <v>935</v>
      </c>
      <c r="D923" t="s">
        <v>10</v>
      </c>
      <c r="E923">
        <v>41</v>
      </c>
      <c r="F923" t="str">
        <f t="shared" si="14"/>
        <v>40-50</v>
      </c>
      <c r="G923" t="s">
        <v>1035</v>
      </c>
      <c r="H923" t="s">
        <v>16</v>
      </c>
      <c r="I923">
        <v>1</v>
      </c>
      <c r="J923" s="2">
        <v>50</v>
      </c>
      <c r="K923" s="3">
        <v>50</v>
      </c>
    </row>
    <row r="924" spans="1:11">
      <c r="A924">
        <v>923</v>
      </c>
      <c r="B924" s="1">
        <v>45072</v>
      </c>
      <c r="C924" t="s">
        <v>936</v>
      </c>
      <c r="D924" t="s">
        <v>10</v>
      </c>
      <c r="E924">
        <v>32</v>
      </c>
      <c r="F924" t="str">
        <f t="shared" si="14"/>
        <v>30-40</v>
      </c>
      <c r="G924" t="s">
        <v>1034</v>
      </c>
      <c r="H924" t="s">
        <v>11</v>
      </c>
      <c r="I924">
        <v>3</v>
      </c>
      <c r="J924" s="2">
        <v>300</v>
      </c>
      <c r="K924" s="3">
        <v>900</v>
      </c>
    </row>
    <row r="925" spans="1:11">
      <c r="A925">
        <v>924</v>
      </c>
      <c r="B925" s="1">
        <v>45167</v>
      </c>
      <c r="C925" t="s">
        <v>937</v>
      </c>
      <c r="D925" t="s">
        <v>10</v>
      </c>
      <c r="E925">
        <v>55</v>
      </c>
      <c r="F925" t="str">
        <f t="shared" si="14"/>
        <v>50-60</v>
      </c>
      <c r="G925" t="s">
        <v>1036</v>
      </c>
      <c r="H925" t="s">
        <v>11</v>
      </c>
      <c r="I925">
        <v>2</v>
      </c>
      <c r="J925" s="2">
        <v>50</v>
      </c>
      <c r="K925" s="3">
        <v>100</v>
      </c>
    </row>
    <row r="926" spans="1:11">
      <c r="A926">
        <v>925</v>
      </c>
      <c r="B926" s="1">
        <v>45172</v>
      </c>
      <c r="C926" t="s">
        <v>938</v>
      </c>
      <c r="D926" t="s">
        <v>10</v>
      </c>
      <c r="E926">
        <v>25</v>
      </c>
      <c r="F926" t="str">
        <f t="shared" si="14"/>
        <v>20-30</v>
      </c>
      <c r="G926" t="s">
        <v>1033</v>
      </c>
      <c r="H926" t="s">
        <v>16</v>
      </c>
      <c r="I926">
        <v>1</v>
      </c>
      <c r="J926" s="2">
        <v>300</v>
      </c>
      <c r="K926" s="3">
        <v>300</v>
      </c>
    </row>
    <row r="927" spans="1:11">
      <c r="A927">
        <v>926</v>
      </c>
      <c r="B927" s="1">
        <v>45152</v>
      </c>
      <c r="C927" t="s">
        <v>939</v>
      </c>
      <c r="D927" t="s">
        <v>10</v>
      </c>
      <c r="E927">
        <v>22</v>
      </c>
      <c r="F927" t="str">
        <f t="shared" si="14"/>
        <v>20-30</v>
      </c>
      <c r="G927" t="s">
        <v>1033</v>
      </c>
      <c r="H927" t="s">
        <v>16</v>
      </c>
      <c r="I927">
        <v>1</v>
      </c>
      <c r="J927" s="2">
        <v>30</v>
      </c>
      <c r="K927" s="3">
        <v>30</v>
      </c>
    </row>
    <row r="928" spans="1:11">
      <c r="A928">
        <v>927</v>
      </c>
      <c r="B928" s="1">
        <v>45101</v>
      </c>
      <c r="C928" t="s">
        <v>940</v>
      </c>
      <c r="D928" t="s">
        <v>10</v>
      </c>
      <c r="E928">
        <v>43</v>
      </c>
      <c r="F928" t="str">
        <f t="shared" si="14"/>
        <v>40-50</v>
      </c>
      <c r="G928" t="s">
        <v>1035</v>
      </c>
      <c r="H928" t="s">
        <v>16</v>
      </c>
      <c r="I928">
        <v>4</v>
      </c>
      <c r="J928" s="2">
        <v>500</v>
      </c>
      <c r="K928" s="3">
        <v>2000</v>
      </c>
    </row>
    <row r="929" spans="1:11">
      <c r="A929">
        <v>928</v>
      </c>
      <c r="B929" s="1">
        <v>45021</v>
      </c>
      <c r="C929" t="s">
        <v>941</v>
      </c>
      <c r="D929" t="s">
        <v>13</v>
      </c>
      <c r="E929">
        <v>35</v>
      </c>
      <c r="F929" t="str">
        <f t="shared" si="14"/>
        <v>30-40</v>
      </c>
      <c r="G929" t="s">
        <v>1034</v>
      </c>
      <c r="H929" t="s">
        <v>14</v>
      </c>
      <c r="I929">
        <v>4</v>
      </c>
      <c r="J929" s="2">
        <v>300</v>
      </c>
      <c r="K929" s="3">
        <v>1200</v>
      </c>
    </row>
    <row r="930" spans="1:11">
      <c r="A930">
        <v>929</v>
      </c>
      <c r="B930" s="1">
        <v>44953</v>
      </c>
      <c r="C930" t="s">
        <v>942</v>
      </c>
      <c r="D930" t="s">
        <v>13</v>
      </c>
      <c r="E930">
        <v>23</v>
      </c>
      <c r="F930" t="str">
        <f t="shared" si="14"/>
        <v>20-30</v>
      </c>
      <c r="G930" t="s">
        <v>1033</v>
      </c>
      <c r="H930" t="s">
        <v>11</v>
      </c>
      <c r="I930">
        <v>3</v>
      </c>
      <c r="J930" s="2">
        <v>25</v>
      </c>
      <c r="K930" s="3">
        <v>75</v>
      </c>
    </row>
    <row r="931" spans="1:11">
      <c r="A931">
        <v>930</v>
      </c>
      <c r="B931" s="1">
        <v>45056</v>
      </c>
      <c r="C931" t="s">
        <v>943</v>
      </c>
      <c r="D931" t="s">
        <v>10</v>
      </c>
      <c r="E931">
        <v>54</v>
      </c>
      <c r="F931" t="str">
        <f t="shared" si="14"/>
        <v>50-60</v>
      </c>
      <c r="G931" t="s">
        <v>1036</v>
      </c>
      <c r="H931" t="s">
        <v>14</v>
      </c>
      <c r="I931">
        <v>4</v>
      </c>
      <c r="J931" s="2">
        <v>50</v>
      </c>
      <c r="K931" s="3">
        <v>200</v>
      </c>
    </row>
    <row r="932" spans="1:11">
      <c r="A932">
        <v>931</v>
      </c>
      <c r="B932" s="1">
        <v>45171</v>
      </c>
      <c r="C932" t="s">
        <v>944</v>
      </c>
      <c r="D932" t="s">
        <v>10</v>
      </c>
      <c r="E932">
        <v>30</v>
      </c>
      <c r="F932" t="str">
        <f t="shared" si="14"/>
        <v>20-30</v>
      </c>
      <c r="G932" t="s">
        <v>1033</v>
      </c>
      <c r="H932" t="s">
        <v>11</v>
      </c>
      <c r="I932">
        <v>4</v>
      </c>
      <c r="J932" s="2">
        <v>30</v>
      </c>
      <c r="K932" s="3">
        <v>120</v>
      </c>
    </row>
    <row r="933" spans="1:11">
      <c r="A933">
        <v>932</v>
      </c>
      <c r="B933" s="1">
        <v>44985</v>
      </c>
      <c r="C933" t="s">
        <v>945</v>
      </c>
      <c r="D933" t="s">
        <v>13</v>
      </c>
      <c r="E933">
        <v>45</v>
      </c>
      <c r="F933" t="str">
        <f t="shared" si="14"/>
        <v>40-50</v>
      </c>
      <c r="G933" t="s">
        <v>1035</v>
      </c>
      <c r="H933" t="s">
        <v>11</v>
      </c>
      <c r="I933">
        <v>4</v>
      </c>
      <c r="J933" s="2">
        <v>25</v>
      </c>
      <c r="K933" s="3">
        <v>100</v>
      </c>
    </row>
    <row r="934" spans="1:11">
      <c r="A934">
        <v>933</v>
      </c>
      <c r="B934" s="1">
        <v>44960</v>
      </c>
      <c r="C934" t="s">
        <v>946</v>
      </c>
      <c r="D934" t="s">
        <v>10</v>
      </c>
      <c r="E934">
        <v>22</v>
      </c>
      <c r="F934" t="str">
        <f t="shared" si="14"/>
        <v>20-30</v>
      </c>
      <c r="G934" t="s">
        <v>1033</v>
      </c>
      <c r="H934" t="s">
        <v>11</v>
      </c>
      <c r="I934">
        <v>1</v>
      </c>
      <c r="J934" s="2">
        <v>30</v>
      </c>
      <c r="K934" s="3">
        <v>30</v>
      </c>
    </row>
    <row r="935" spans="1:11">
      <c r="A935">
        <v>934</v>
      </c>
      <c r="B935" s="1">
        <v>45132</v>
      </c>
      <c r="C935" t="s">
        <v>947</v>
      </c>
      <c r="D935" t="s">
        <v>10</v>
      </c>
      <c r="E935">
        <v>30</v>
      </c>
      <c r="F935" t="str">
        <f t="shared" si="14"/>
        <v>20-30</v>
      </c>
      <c r="G935" t="s">
        <v>1033</v>
      </c>
      <c r="H935" t="s">
        <v>11</v>
      </c>
      <c r="I935">
        <v>1</v>
      </c>
      <c r="J935" s="2">
        <v>500</v>
      </c>
      <c r="K935" s="3">
        <v>500</v>
      </c>
    </row>
    <row r="936" spans="1:11">
      <c r="A936">
        <v>935</v>
      </c>
      <c r="B936" s="1">
        <v>45178</v>
      </c>
      <c r="C936" t="s">
        <v>948</v>
      </c>
      <c r="D936" t="s">
        <v>13</v>
      </c>
      <c r="E936">
        <v>34</v>
      </c>
      <c r="F936" t="str">
        <f t="shared" si="14"/>
        <v>30-40</v>
      </c>
      <c r="G936" t="s">
        <v>1034</v>
      </c>
      <c r="H936" t="s">
        <v>11</v>
      </c>
      <c r="I936">
        <v>1</v>
      </c>
      <c r="J936" s="2">
        <v>50</v>
      </c>
      <c r="K936" s="3">
        <v>50</v>
      </c>
    </row>
    <row r="937" spans="1:11">
      <c r="A937">
        <v>936</v>
      </c>
      <c r="B937" s="1">
        <v>44964</v>
      </c>
      <c r="C937" t="s">
        <v>949</v>
      </c>
      <c r="D937" t="s">
        <v>10</v>
      </c>
      <c r="E937">
        <v>57</v>
      </c>
      <c r="F937" t="str">
        <f t="shared" si="14"/>
        <v>50-60</v>
      </c>
      <c r="G937" t="s">
        <v>1036</v>
      </c>
      <c r="H937" t="s">
        <v>11</v>
      </c>
      <c r="I937">
        <v>4</v>
      </c>
      <c r="J937" s="2">
        <v>50</v>
      </c>
      <c r="K937" s="3">
        <v>200</v>
      </c>
    </row>
    <row r="938" spans="1:11">
      <c r="A938">
        <v>937</v>
      </c>
      <c r="B938" s="1">
        <v>45222</v>
      </c>
      <c r="C938" t="s">
        <v>950</v>
      </c>
      <c r="D938" t="s">
        <v>13</v>
      </c>
      <c r="E938">
        <v>62</v>
      </c>
      <c r="F938" t="str">
        <f t="shared" si="14"/>
        <v>60+</v>
      </c>
      <c r="G938" t="s">
        <v>1038</v>
      </c>
      <c r="H938" t="s">
        <v>11</v>
      </c>
      <c r="I938">
        <v>1</v>
      </c>
      <c r="J938" s="2">
        <v>500</v>
      </c>
      <c r="K938" s="3">
        <v>500</v>
      </c>
    </row>
    <row r="939" spans="1:11">
      <c r="A939">
        <v>938</v>
      </c>
      <c r="B939" s="1">
        <v>45249</v>
      </c>
      <c r="C939" t="s">
        <v>951</v>
      </c>
      <c r="D939" t="s">
        <v>10</v>
      </c>
      <c r="E939">
        <v>49</v>
      </c>
      <c r="F939" t="str">
        <f t="shared" si="14"/>
        <v>40-50</v>
      </c>
      <c r="G939" t="s">
        <v>1035</v>
      </c>
      <c r="H939" t="s">
        <v>14</v>
      </c>
      <c r="I939">
        <v>4</v>
      </c>
      <c r="J939" s="2">
        <v>50</v>
      </c>
      <c r="K939" s="3">
        <v>200</v>
      </c>
    </row>
    <row r="940" spans="1:11">
      <c r="A940">
        <v>939</v>
      </c>
      <c r="B940" s="1">
        <v>45278</v>
      </c>
      <c r="C940" t="s">
        <v>952</v>
      </c>
      <c r="D940" t="s">
        <v>13</v>
      </c>
      <c r="E940">
        <v>46</v>
      </c>
      <c r="F940" t="str">
        <f t="shared" si="14"/>
        <v>40-50</v>
      </c>
      <c r="G940" t="s">
        <v>1035</v>
      </c>
      <c r="H940" t="s">
        <v>16</v>
      </c>
      <c r="I940">
        <v>1</v>
      </c>
      <c r="J940" s="2">
        <v>300</v>
      </c>
      <c r="K940" s="3">
        <v>300</v>
      </c>
    </row>
    <row r="941" spans="1:11">
      <c r="A941">
        <v>940</v>
      </c>
      <c r="B941" s="1">
        <v>44954</v>
      </c>
      <c r="C941" t="s">
        <v>953</v>
      </c>
      <c r="D941" t="s">
        <v>13</v>
      </c>
      <c r="E941">
        <v>20</v>
      </c>
      <c r="F941" t="str">
        <f t="shared" si="14"/>
        <v>10-20</v>
      </c>
      <c r="G941" t="s">
        <v>1027</v>
      </c>
      <c r="H941" t="s">
        <v>16</v>
      </c>
      <c r="I941">
        <v>1</v>
      </c>
      <c r="J941" s="2">
        <v>30</v>
      </c>
      <c r="K941" s="3">
        <v>30</v>
      </c>
    </row>
    <row r="942" spans="1:11">
      <c r="A942">
        <v>941</v>
      </c>
      <c r="B942" s="1">
        <v>45004</v>
      </c>
      <c r="C942" t="s">
        <v>954</v>
      </c>
      <c r="D942" t="s">
        <v>13</v>
      </c>
      <c r="E942">
        <v>57</v>
      </c>
      <c r="F942" t="str">
        <f t="shared" si="14"/>
        <v>50-60</v>
      </c>
      <c r="G942" t="s">
        <v>1036</v>
      </c>
      <c r="H942" t="s">
        <v>14</v>
      </c>
      <c r="I942">
        <v>2</v>
      </c>
      <c r="J942" s="2">
        <v>25</v>
      </c>
      <c r="K942" s="3">
        <v>50</v>
      </c>
    </row>
    <row r="943" spans="1:11">
      <c r="A943">
        <v>942</v>
      </c>
      <c r="B943" s="1">
        <v>45003</v>
      </c>
      <c r="C943" t="s">
        <v>955</v>
      </c>
      <c r="D943" t="s">
        <v>10</v>
      </c>
      <c r="E943">
        <v>51</v>
      </c>
      <c r="F943" t="str">
        <f t="shared" si="14"/>
        <v>50-60</v>
      </c>
      <c r="G943" t="s">
        <v>1036</v>
      </c>
      <c r="H943" t="s">
        <v>14</v>
      </c>
      <c r="I943">
        <v>3</v>
      </c>
      <c r="J943" s="2">
        <v>500</v>
      </c>
      <c r="K943" s="3">
        <v>1500</v>
      </c>
    </row>
    <row r="944" spans="1:11">
      <c r="A944">
        <v>943</v>
      </c>
      <c r="B944" s="1">
        <v>45215</v>
      </c>
      <c r="C944" t="s">
        <v>956</v>
      </c>
      <c r="D944" t="s">
        <v>13</v>
      </c>
      <c r="E944">
        <v>57</v>
      </c>
      <c r="F944" t="str">
        <f t="shared" si="14"/>
        <v>50-60</v>
      </c>
      <c r="G944" t="s">
        <v>1036</v>
      </c>
      <c r="H944" t="s">
        <v>14</v>
      </c>
      <c r="I944">
        <v>4</v>
      </c>
      <c r="J944" s="2">
        <v>300</v>
      </c>
      <c r="K944" s="3">
        <v>1200</v>
      </c>
    </row>
    <row r="945" spans="1:11">
      <c r="A945">
        <v>944</v>
      </c>
      <c r="B945" s="1">
        <v>45082</v>
      </c>
      <c r="C945" t="s">
        <v>957</v>
      </c>
      <c r="D945" t="s">
        <v>10</v>
      </c>
      <c r="E945">
        <v>44</v>
      </c>
      <c r="F945" t="str">
        <f t="shared" si="14"/>
        <v>40-50</v>
      </c>
      <c r="G945" t="s">
        <v>1035</v>
      </c>
      <c r="H945" t="s">
        <v>14</v>
      </c>
      <c r="I945">
        <v>2</v>
      </c>
      <c r="J945" s="2">
        <v>25</v>
      </c>
      <c r="K945" s="3">
        <v>50</v>
      </c>
    </row>
    <row r="946" spans="1:11">
      <c r="A946">
        <v>945</v>
      </c>
      <c r="B946" s="1">
        <v>44970</v>
      </c>
      <c r="C946" t="s">
        <v>958</v>
      </c>
      <c r="D946" t="s">
        <v>10</v>
      </c>
      <c r="E946">
        <v>30</v>
      </c>
      <c r="F946" t="str">
        <f t="shared" si="14"/>
        <v>20-30</v>
      </c>
      <c r="G946" t="s">
        <v>1033</v>
      </c>
      <c r="H946" t="s">
        <v>11</v>
      </c>
      <c r="I946">
        <v>1</v>
      </c>
      <c r="J946" s="2">
        <v>25</v>
      </c>
      <c r="K946" s="3">
        <v>25</v>
      </c>
    </row>
    <row r="947" spans="1:11">
      <c r="A947">
        <v>946</v>
      </c>
      <c r="B947" s="1">
        <v>45054</v>
      </c>
      <c r="C947" t="s">
        <v>959</v>
      </c>
      <c r="D947" t="s">
        <v>10</v>
      </c>
      <c r="E947">
        <v>62</v>
      </c>
      <c r="F947" t="str">
        <f t="shared" si="14"/>
        <v>60+</v>
      </c>
      <c r="G947" t="s">
        <v>1038</v>
      </c>
      <c r="H947" t="s">
        <v>16</v>
      </c>
      <c r="I947">
        <v>4</v>
      </c>
      <c r="J947" s="2">
        <v>500</v>
      </c>
      <c r="K947" s="3">
        <v>2000</v>
      </c>
    </row>
    <row r="948" spans="1:11">
      <c r="A948">
        <v>947</v>
      </c>
      <c r="B948" s="1">
        <v>44987</v>
      </c>
      <c r="C948" t="s">
        <v>960</v>
      </c>
      <c r="D948" t="s">
        <v>10</v>
      </c>
      <c r="E948">
        <v>50</v>
      </c>
      <c r="F948" t="str">
        <f t="shared" si="14"/>
        <v>40-50</v>
      </c>
      <c r="G948" t="s">
        <v>1035</v>
      </c>
      <c r="H948" t="s">
        <v>11</v>
      </c>
      <c r="I948">
        <v>1</v>
      </c>
      <c r="J948" s="2">
        <v>300</v>
      </c>
      <c r="K948" s="3">
        <v>300</v>
      </c>
    </row>
    <row r="949" spans="1:11">
      <c r="A949">
        <v>948</v>
      </c>
      <c r="B949" s="1">
        <v>45212</v>
      </c>
      <c r="C949" t="s">
        <v>961</v>
      </c>
      <c r="D949" t="s">
        <v>13</v>
      </c>
      <c r="E949">
        <v>23</v>
      </c>
      <c r="F949" t="str">
        <f t="shared" si="14"/>
        <v>20-30</v>
      </c>
      <c r="G949" t="s">
        <v>1033</v>
      </c>
      <c r="H949" t="s">
        <v>16</v>
      </c>
      <c r="I949">
        <v>3</v>
      </c>
      <c r="J949" s="2">
        <v>25</v>
      </c>
      <c r="K949" s="3">
        <v>75</v>
      </c>
    </row>
    <row r="950" spans="1:11">
      <c r="A950">
        <v>949</v>
      </c>
      <c r="B950" s="1">
        <v>45140</v>
      </c>
      <c r="C950" t="s">
        <v>962</v>
      </c>
      <c r="D950" t="s">
        <v>13</v>
      </c>
      <c r="E950">
        <v>41</v>
      </c>
      <c r="F950" t="str">
        <f t="shared" si="14"/>
        <v>40-50</v>
      </c>
      <c r="G950" t="s">
        <v>1035</v>
      </c>
      <c r="H950" t="s">
        <v>16</v>
      </c>
      <c r="I950">
        <v>2</v>
      </c>
      <c r="J950" s="2">
        <v>25</v>
      </c>
      <c r="K950" s="3">
        <v>50</v>
      </c>
    </row>
    <row r="951" spans="1:11">
      <c r="A951">
        <v>950</v>
      </c>
      <c r="B951" s="1">
        <v>45237</v>
      </c>
      <c r="C951" t="s">
        <v>963</v>
      </c>
      <c r="D951" t="s">
        <v>10</v>
      </c>
      <c r="E951">
        <v>36</v>
      </c>
      <c r="F951" t="str">
        <f t="shared" si="14"/>
        <v>30-40</v>
      </c>
      <c r="G951" t="s">
        <v>1034</v>
      </c>
      <c r="H951" t="s">
        <v>14</v>
      </c>
      <c r="I951">
        <v>3</v>
      </c>
      <c r="J951" s="2">
        <v>300</v>
      </c>
      <c r="K951" s="3">
        <v>900</v>
      </c>
    </row>
    <row r="952" spans="1:11">
      <c r="A952">
        <v>951</v>
      </c>
      <c r="B952" s="1">
        <v>45232</v>
      </c>
      <c r="C952" t="s">
        <v>964</v>
      </c>
      <c r="D952" t="s">
        <v>10</v>
      </c>
      <c r="E952">
        <v>33</v>
      </c>
      <c r="F952" t="str">
        <f t="shared" si="14"/>
        <v>30-40</v>
      </c>
      <c r="G952" t="s">
        <v>1034</v>
      </c>
      <c r="H952" t="s">
        <v>11</v>
      </c>
      <c r="I952">
        <v>2</v>
      </c>
      <c r="J952" s="2">
        <v>50</v>
      </c>
      <c r="K952" s="3">
        <v>100</v>
      </c>
    </row>
    <row r="953" spans="1:11">
      <c r="A953">
        <v>952</v>
      </c>
      <c r="B953" s="1">
        <v>45243</v>
      </c>
      <c r="C953" t="s">
        <v>965</v>
      </c>
      <c r="D953" t="s">
        <v>13</v>
      </c>
      <c r="E953">
        <v>57</v>
      </c>
      <c r="F953" t="str">
        <f t="shared" si="14"/>
        <v>50-60</v>
      </c>
      <c r="G953" t="s">
        <v>1036</v>
      </c>
      <c r="H953" t="s">
        <v>14</v>
      </c>
      <c r="I953">
        <v>1</v>
      </c>
      <c r="J953" s="2">
        <v>25</v>
      </c>
      <c r="K953" s="3">
        <v>25</v>
      </c>
    </row>
    <row r="954" spans="1:11">
      <c r="A954">
        <v>953</v>
      </c>
      <c r="B954" s="1">
        <v>45042</v>
      </c>
      <c r="C954" t="s">
        <v>966</v>
      </c>
      <c r="D954" t="s">
        <v>10</v>
      </c>
      <c r="E954">
        <v>45</v>
      </c>
      <c r="F954" t="str">
        <f t="shared" si="14"/>
        <v>40-50</v>
      </c>
      <c r="G954" t="s">
        <v>1035</v>
      </c>
      <c r="H954" t="s">
        <v>11</v>
      </c>
      <c r="I954">
        <v>3</v>
      </c>
      <c r="J954" s="2">
        <v>30</v>
      </c>
      <c r="K954" s="3">
        <v>90</v>
      </c>
    </row>
    <row r="955" spans="1:11">
      <c r="A955">
        <v>954</v>
      </c>
      <c r="B955" s="1">
        <v>45194</v>
      </c>
      <c r="C955" t="s">
        <v>967</v>
      </c>
      <c r="D955" t="s">
        <v>13</v>
      </c>
      <c r="E955">
        <v>50</v>
      </c>
      <c r="F955" t="str">
        <f t="shared" si="14"/>
        <v>40-50</v>
      </c>
      <c r="G955" t="s">
        <v>1035</v>
      </c>
      <c r="H955" t="s">
        <v>16</v>
      </c>
      <c r="I955">
        <v>3</v>
      </c>
      <c r="J955" s="2">
        <v>300</v>
      </c>
      <c r="K955" s="3">
        <v>900</v>
      </c>
    </row>
    <row r="956" spans="1:11">
      <c r="A956">
        <v>955</v>
      </c>
      <c r="B956" s="1">
        <v>45121</v>
      </c>
      <c r="C956" t="s">
        <v>968</v>
      </c>
      <c r="D956" t="s">
        <v>10</v>
      </c>
      <c r="E956">
        <v>58</v>
      </c>
      <c r="F956" t="str">
        <f t="shared" si="14"/>
        <v>50-60</v>
      </c>
      <c r="G956" t="s">
        <v>1036</v>
      </c>
      <c r="H956" t="s">
        <v>14</v>
      </c>
      <c r="I956">
        <v>1</v>
      </c>
      <c r="J956" s="2">
        <v>25</v>
      </c>
      <c r="K956" s="3">
        <v>25</v>
      </c>
    </row>
    <row r="957" spans="1:11">
      <c r="A957">
        <v>956</v>
      </c>
      <c r="B957" s="1">
        <v>45157</v>
      </c>
      <c r="C957" t="s">
        <v>969</v>
      </c>
      <c r="D957" t="s">
        <v>10</v>
      </c>
      <c r="E957">
        <v>30</v>
      </c>
      <c r="F957" t="str">
        <f t="shared" si="14"/>
        <v>20-30</v>
      </c>
      <c r="G957" t="s">
        <v>1033</v>
      </c>
      <c r="H957" t="s">
        <v>14</v>
      </c>
      <c r="I957">
        <v>3</v>
      </c>
      <c r="J957" s="2">
        <v>500</v>
      </c>
      <c r="K957" s="3">
        <v>1500</v>
      </c>
    </row>
    <row r="958" spans="1:11">
      <c r="A958">
        <v>957</v>
      </c>
      <c r="B958" s="1">
        <v>45153</v>
      </c>
      <c r="C958" t="s">
        <v>970</v>
      </c>
      <c r="D958" t="s">
        <v>13</v>
      </c>
      <c r="E958">
        <v>60</v>
      </c>
      <c r="F958" t="str">
        <f t="shared" si="14"/>
        <v>50-60</v>
      </c>
      <c r="G958" t="s">
        <v>1036</v>
      </c>
      <c r="H958" t="s">
        <v>16</v>
      </c>
      <c r="I958">
        <v>4</v>
      </c>
      <c r="J958" s="2">
        <v>30</v>
      </c>
      <c r="K958" s="3">
        <v>120</v>
      </c>
    </row>
    <row r="959" spans="1:11">
      <c r="A959">
        <v>958</v>
      </c>
      <c r="B959" s="1">
        <v>45079</v>
      </c>
      <c r="C959" t="s">
        <v>971</v>
      </c>
      <c r="D959" t="s">
        <v>10</v>
      </c>
      <c r="E959">
        <v>62</v>
      </c>
      <c r="F959" t="str">
        <f t="shared" si="14"/>
        <v>60+</v>
      </c>
      <c r="G959" t="s">
        <v>1038</v>
      </c>
      <c r="H959" t="s">
        <v>16</v>
      </c>
      <c r="I959">
        <v>2</v>
      </c>
      <c r="J959" s="2">
        <v>25</v>
      </c>
      <c r="K959" s="3">
        <v>50</v>
      </c>
    </row>
    <row r="960" spans="1:11">
      <c r="A960">
        <v>959</v>
      </c>
      <c r="B960" s="1">
        <v>45228</v>
      </c>
      <c r="C960" t="s">
        <v>972</v>
      </c>
      <c r="D960" t="s">
        <v>13</v>
      </c>
      <c r="E960">
        <v>42</v>
      </c>
      <c r="F960" t="str">
        <f t="shared" si="14"/>
        <v>40-50</v>
      </c>
      <c r="G960" t="s">
        <v>1035</v>
      </c>
      <c r="H960" t="s">
        <v>16</v>
      </c>
      <c r="I960">
        <v>2</v>
      </c>
      <c r="J960" s="2">
        <v>30</v>
      </c>
      <c r="K960" s="3">
        <v>60</v>
      </c>
    </row>
    <row r="961" spans="1:11">
      <c r="A961">
        <v>960</v>
      </c>
      <c r="B961" s="1">
        <v>45146</v>
      </c>
      <c r="C961" t="s">
        <v>973</v>
      </c>
      <c r="D961" t="s">
        <v>10</v>
      </c>
      <c r="E961">
        <v>59</v>
      </c>
      <c r="F961" t="str">
        <f t="shared" si="14"/>
        <v>50-60</v>
      </c>
      <c r="G961" t="s">
        <v>1036</v>
      </c>
      <c r="H961" t="s">
        <v>14</v>
      </c>
      <c r="I961">
        <v>2</v>
      </c>
      <c r="J961" s="2">
        <v>30</v>
      </c>
      <c r="K961" s="3">
        <v>60</v>
      </c>
    </row>
    <row r="962" spans="1:11">
      <c r="A962">
        <v>961</v>
      </c>
      <c r="B962" s="1">
        <v>45083</v>
      </c>
      <c r="C962" t="s">
        <v>974</v>
      </c>
      <c r="D962" t="s">
        <v>10</v>
      </c>
      <c r="E962">
        <v>53</v>
      </c>
      <c r="F962" t="str">
        <f t="shared" ref="F962:F1001" si="15">IF(E962&lt;=20,"10-20",
IF(E962&lt;=30,"20-30",
IF(E962&lt;=40,"30-40",
IF(E962&lt;=50,"40-50",IF(E962&lt;=60,"50-60",IF(E962&lt;=70,"60+",))))))</f>
        <v>50-60</v>
      </c>
      <c r="G962" t="s">
        <v>1036</v>
      </c>
      <c r="H962" t="s">
        <v>11</v>
      </c>
      <c r="I962">
        <v>4</v>
      </c>
      <c r="J962" s="2">
        <v>50</v>
      </c>
      <c r="K962" s="3">
        <v>200</v>
      </c>
    </row>
    <row r="963" spans="1:11">
      <c r="A963">
        <v>962</v>
      </c>
      <c r="B963" s="1">
        <v>45218</v>
      </c>
      <c r="C963" t="s">
        <v>975</v>
      </c>
      <c r="D963" t="s">
        <v>10</v>
      </c>
      <c r="E963">
        <v>44</v>
      </c>
      <c r="F963" t="str">
        <f t="shared" si="15"/>
        <v>40-50</v>
      </c>
      <c r="G963" t="s">
        <v>1035</v>
      </c>
      <c r="H963" t="s">
        <v>14</v>
      </c>
      <c r="I963">
        <v>2</v>
      </c>
      <c r="J963" s="2">
        <v>30</v>
      </c>
      <c r="K963" s="3">
        <v>60</v>
      </c>
    </row>
    <row r="964" spans="1:11">
      <c r="A964">
        <v>963</v>
      </c>
      <c r="B964" s="1">
        <v>45244</v>
      </c>
      <c r="C964" t="s">
        <v>976</v>
      </c>
      <c r="D964" t="s">
        <v>13</v>
      </c>
      <c r="E964">
        <v>55</v>
      </c>
      <c r="F964" t="str">
        <f t="shared" si="15"/>
        <v>50-60</v>
      </c>
      <c r="G964" t="s">
        <v>1036</v>
      </c>
      <c r="H964" t="s">
        <v>11</v>
      </c>
      <c r="I964">
        <v>1</v>
      </c>
      <c r="J964" s="2">
        <v>50</v>
      </c>
      <c r="K964" s="3">
        <v>50</v>
      </c>
    </row>
    <row r="965" spans="1:11">
      <c r="A965">
        <v>964</v>
      </c>
      <c r="B965" s="1">
        <v>44957</v>
      </c>
      <c r="C965" t="s">
        <v>977</v>
      </c>
      <c r="D965" t="s">
        <v>10</v>
      </c>
      <c r="E965">
        <v>24</v>
      </c>
      <c r="F965" t="str">
        <f t="shared" si="15"/>
        <v>20-30</v>
      </c>
      <c r="G965" t="s">
        <v>1033</v>
      </c>
      <c r="H965" t="s">
        <v>14</v>
      </c>
      <c r="I965">
        <v>3</v>
      </c>
      <c r="J965" s="2">
        <v>300</v>
      </c>
      <c r="K965" s="3">
        <v>900</v>
      </c>
    </row>
    <row r="966" spans="1:11">
      <c r="A966">
        <v>965</v>
      </c>
      <c r="B966" s="1">
        <v>45239</v>
      </c>
      <c r="C966" t="s">
        <v>978</v>
      </c>
      <c r="D966" t="s">
        <v>10</v>
      </c>
      <c r="E966">
        <v>22</v>
      </c>
      <c r="F966" t="str">
        <f t="shared" si="15"/>
        <v>20-30</v>
      </c>
      <c r="G966" t="s">
        <v>1033</v>
      </c>
      <c r="H966" t="s">
        <v>14</v>
      </c>
      <c r="I966">
        <v>4</v>
      </c>
      <c r="J966" s="2">
        <v>50</v>
      </c>
      <c r="K966" s="3">
        <v>200</v>
      </c>
    </row>
    <row r="967" spans="1:11">
      <c r="A967">
        <v>966</v>
      </c>
      <c r="B967" s="1">
        <v>44977</v>
      </c>
      <c r="C967" t="s">
        <v>979</v>
      </c>
      <c r="D967" t="s">
        <v>10</v>
      </c>
      <c r="E967">
        <v>60</v>
      </c>
      <c r="F967" t="str">
        <f t="shared" si="15"/>
        <v>50-60</v>
      </c>
      <c r="G967" t="s">
        <v>1036</v>
      </c>
      <c r="H967" t="s">
        <v>16</v>
      </c>
      <c r="I967">
        <v>2</v>
      </c>
      <c r="J967" s="2">
        <v>500</v>
      </c>
      <c r="K967" s="3">
        <v>1000</v>
      </c>
    </row>
    <row r="968" spans="1:11">
      <c r="A968">
        <v>967</v>
      </c>
      <c r="B968" s="1">
        <v>45033</v>
      </c>
      <c r="C968" t="s">
        <v>980</v>
      </c>
      <c r="D968" t="s">
        <v>10</v>
      </c>
      <c r="E968">
        <v>62</v>
      </c>
      <c r="F968" t="str">
        <f t="shared" si="15"/>
        <v>60+</v>
      </c>
      <c r="G968" t="s">
        <v>1038</v>
      </c>
      <c r="H968" t="s">
        <v>11</v>
      </c>
      <c r="I968">
        <v>1</v>
      </c>
      <c r="J968" s="2">
        <v>25</v>
      </c>
      <c r="K968" s="3">
        <v>25</v>
      </c>
    </row>
    <row r="969" spans="1:11">
      <c r="A969">
        <v>968</v>
      </c>
      <c r="B969" s="1">
        <v>45247</v>
      </c>
      <c r="C969" t="s">
        <v>981</v>
      </c>
      <c r="D969" t="s">
        <v>13</v>
      </c>
      <c r="E969">
        <v>48</v>
      </c>
      <c r="F969" t="str">
        <f t="shared" si="15"/>
        <v>40-50</v>
      </c>
      <c r="G969" t="s">
        <v>1035</v>
      </c>
      <c r="H969" t="s">
        <v>14</v>
      </c>
      <c r="I969">
        <v>3</v>
      </c>
      <c r="J969" s="2">
        <v>300</v>
      </c>
      <c r="K969" s="3">
        <v>900</v>
      </c>
    </row>
    <row r="970" spans="1:11">
      <c r="A970">
        <v>969</v>
      </c>
      <c r="B970" s="1">
        <v>45035</v>
      </c>
      <c r="C970" t="s">
        <v>982</v>
      </c>
      <c r="D970" t="s">
        <v>13</v>
      </c>
      <c r="E970">
        <v>40</v>
      </c>
      <c r="F970" t="str">
        <f t="shared" si="15"/>
        <v>30-40</v>
      </c>
      <c r="G970" t="s">
        <v>1034</v>
      </c>
      <c r="H970" t="s">
        <v>14</v>
      </c>
      <c r="I970">
        <v>3</v>
      </c>
      <c r="J970" s="2">
        <v>300</v>
      </c>
      <c r="K970" s="3">
        <v>900</v>
      </c>
    </row>
    <row r="971" spans="1:11">
      <c r="A971">
        <v>970</v>
      </c>
      <c r="B971" s="1">
        <v>45062</v>
      </c>
      <c r="C971" t="s">
        <v>983</v>
      </c>
      <c r="D971" t="s">
        <v>10</v>
      </c>
      <c r="E971">
        <v>59</v>
      </c>
      <c r="F971" t="str">
        <f t="shared" si="15"/>
        <v>50-60</v>
      </c>
      <c r="G971" t="s">
        <v>1036</v>
      </c>
      <c r="H971" t="s">
        <v>16</v>
      </c>
      <c r="I971">
        <v>4</v>
      </c>
      <c r="J971" s="2">
        <v>500</v>
      </c>
      <c r="K971" s="3">
        <v>2000</v>
      </c>
    </row>
    <row r="972" spans="1:11">
      <c r="A972">
        <v>971</v>
      </c>
      <c r="B972" s="1">
        <v>45265</v>
      </c>
      <c r="C972" t="s">
        <v>984</v>
      </c>
      <c r="D972" t="s">
        <v>13</v>
      </c>
      <c r="E972">
        <v>27</v>
      </c>
      <c r="F972" t="str">
        <f t="shared" si="15"/>
        <v>20-30</v>
      </c>
      <c r="G972" t="s">
        <v>1033</v>
      </c>
      <c r="H972" t="s">
        <v>16</v>
      </c>
      <c r="I972">
        <v>4</v>
      </c>
      <c r="J972" s="2">
        <v>50</v>
      </c>
      <c r="K972" s="3">
        <v>200</v>
      </c>
    </row>
    <row r="973" spans="1:11">
      <c r="A973">
        <v>972</v>
      </c>
      <c r="B973" s="1">
        <v>44968</v>
      </c>
      <c r="C973" t="s">
        <v>985</v>
      </c>
      <c r="D973" t="s">
        <v>10</v>
      </c>
      <c r="E973">
        <v>49</v>
      </c>
      <c r="F973" t="str">
        <f t="shared" si="15"/>
        <v>40-50</v>
      </c>
      <c r="G973" t="s">
        <v>1035</v>
      </c>
      <c r="H973" t="s">
        <v>11</v>
      </c>
      <c r="I973">
        <v>4</v>
      </c>
      <c r="J973" s="2">
        <v>25</v>
      </c>
      <c r="K973" s="3">
        <v>100</v>
      </c>
    </row>
    <row r="974" spans="1:11">
      <c r="A974">
        <v>973</v>
      </c>
      <c r="B974" s="1">
        <v>45007</v>
      </c>
      <c r="C974" t="s">
        <v>986</v>
      </c>
      <c r="D974" t="s">
        <v>10</v>
      </c>
      <c r="E974">
        <v>60</v>
      </c>
      <c r="F974" t="str">
        <f t="shared" si="15"/>
        <v>50-60</v>
      </c>
      <c r="G974" t="s">
        <v>1036</v>
      </c>
      <c r="H974" t="s">
        <v>14</v>
      </c>
      <c r="I974">
        <v>1</v>
      </c>
      <c r="J974" s="2">
        <v>50</v>
      </c>
      <c r="K974" s="3">
        <v>50</v>
      </c>
    </row>
    <row r="975" spans="1:11">
      <c r="A975">
        <v>974</v>
      </c>
      <c r="B975" s="1">
        <v>45049</v>
      </c>
      <c r="C975" t="s">
        <v>987</v>
      </c>
      <c r="D975" t="s">
        <v>10</v>
      </c>
      <c r="E975">
        <v>47</v>
      </c>
      <c r="F975" t="str">
        <f t="shared" si="15"/>
        <v>40-50</v>
      </c>
      <c r="G975" t="s">
        <v>1035</v>
      </c>
      <c r="H975" t="s">
        <v>11</v>
      </c>
      <c r="I975">
        <v>1</v>
      </c>
      <c r="J975" s="2">
        <v>30</v>
      </c>
      <c r="K975" s="3">
        <v>30</v>
      </c>
    </row>
    <row r="976" spans="1:11">
      <c r="A976">
        <v>975</v>
      </c>
      <c r="B976" s="1">
        <v>45015</v>
      </c>
      <c r="C976" t="s">
        <v>988</v>
      </c>
      <c r="D976" t="s">
        <v>13</v>
      </c>
      <c r="E976">
        <v>56</v>
      </c>
      <c r="F976" t="str">
        <f t="shared" si="15"/>
        <v>50-60</v>
      </c>
      <c r="G976" t="s">
        <v>1036</v>
      </c>
      <c r="H976" t="s">
        <v>14</v>
      </c>
      <c r="I976">
        <v>4</v>
      </c>
      <c r="J976" s="2">
        <v>50</v>
      </c>
      <c r="K976" s="3">
        <v>200</v>
      </c>
    </row>
    <row r="977" spans="1:11">
      <c r="A977">
        <v>976</v>
      </c>
      <c r="B977" s="1">
        <v>45209</v>
      </c>
      <c r="C977" t="s">
        <v>989</v>
      </c>
      <c r="D977" t="s">
        <v>13</v>
      </c>
      <c r="E977">
        <v>48</v>
      </c>
      <c r="F977" t="str">
        <f t="shared" si="15"/>
        <v>40-50</v>
      </c>
      <c r="G977" t="s">
        <v>1035</v>
      </c>
      <c r="H977" t="s">
        <v>11</v>
      </c>
      <c r="I977">
        <v>2</v>
      </c>
      <c r="J977" s="2">
        <v>300</v>
      </c>
      <c r="K977" s="3">
        <v>600</v>
      </c>
    </row>
    <row r="978" spans="1:11">
      <c r="A978">
        <v>977</v>
      </c>
      <c r="B978" s="1">
        <v>44965</v>
      </c>
      <c r="C978" t="s">
        <v>990</v>
      </c>
      <c r="D978" t="s">
        <v>13</v>
      </c>
      <c r="E978">
        <v>35</v>
      </c>
      <c r="F978" t="str">
        <f t="shared" si="15"/>
        <v>30-40</v>
      </c>
      <c r="G978" t="s">
        <v>1034</v>
      </c>
      <c r="H978" t="s">
        <v>16</v>
      </c>
      <c r="I978">
        <v>3</v>
      </c>
      <c r="J978" s="2">
        <v>25</v>
      </c>
      <c r="K978" s="3">
        <v>75</v>
      </c>
    </row>
    <row r="979" spans="1:11">
      <c r="A979">
        <v>978</v>
      </c>
      <c r="B979" s="1">
        <v>45007</v>
      </c>
      <c r="C979" t="s">
        <v>991</v>
      </c>
      <c r="D979" t="s">
        <v>13</v>
      </c>
      <c r="E979">
        <v>53</v>
      </c>
      <c r="F979" t="str">
        <f t="shared" si="15"/>
        <v>50-60</v>
      </c>
      <c r="G979" t="s">
        <v>1036</v>
      </c>
      <c r="H979" t="s">
        <v>14</v>
      </c>
      <c r="I979">
        <v>3</v>
      </c>
      <c r="J979" s="2">
        <v>50</v>
      </c>
      <c r="K979" s="3">
        <v>150</v>
      </c>
    </row>
    <row r="980" spans="1:11">
      <c r="A980">
        <v>979</v>
      </c>
      <c r="B980" s="1">
        <v>44928</v>
      </c>
      <c r="C980" t="s">
        <v>992</v>
      </c>
      <c r="D980" t="s">
        <v>13</v>
      </c>
      <c r="E980">
        <v>19</v>
      </c>
      <c r="F980" t="str">
        <f t="shared" si="15"/>
        <v>10-20</v>
      </c>
      <c r="G980" t="s">
        <v>1027</v>
      </c>
      <c r="H980" t="s">
        <v>11</v>
      </c>
      <c r="I980">
        <v>1</v>
      </c>
      <c r="J980" s="2">
        <v>25</v>
      </c>
      <c r="K980" s="3">
        <v>25</v>
      </c>
    </row>
    <row r="981" spans="1:11">
      <c r="A981">
        <v>980</v>
      </c>
      <c r="B981" s="1">
        <v>45136</v>
      </c>
      <c r="C981" t="s">
        <v>993</v>
      </c>
      <c r="D981" t="s">
        <v>13</v>
      </c>
      <c r="E981">
        <v>31</v>
      </c>
      <c r="F981" t="str">
        <f t="shared" si="15"/>
        <v>30-40</v>
      </c>
      <c r="G981" t="s">
        <v>1034</v>
      </c>
      <c r="H981" t="s">
        <v>16</v>
      </c>
      <c r="I981">
        <v>3</v>
      </c>
      <c r="J981" s="2">
        <v>25</v>
      </c>
      <c r="K981" s="3">
        <v>75</v>
      </c>
    </row>
    <row r="982" spans="1:11">
      <c r="A982">
        <v>981</v>
      </c>
      <c r="B982" s="1">
        <v>45157</v>
      </c>
      <c r="C982" t="s">
        <v>994</v>
      </c>
      <c r="D982" t="s">
        <v>13</v>
      </c>
      <c r="E982">
        <v>30</v>
      </c>
      <c r="F982" t="str">
        <f t="shared" si="15"/>
        <v>20-30</v>
      </c>
      <c r="G982" t="s">
        <v>1033</v>
      </c>
      <c r="H982" t="s">
        <v>16</v>
      </c>
      <c r="I982">
        <v>2</v>
      </c>
      <c r="J982" s="2">
        <v>30</v>
      </c>
      <c r="K982" s="3">
        <v>60</v>
      </c>
    </row>
    <row r="983" spans="1:11">
      <c r="A983">
        <v>982</v>
      </c>
      <c r="B983" s="1">
        <v>45279</v>
      </c>
      <c r="C983" t="s">
        <v>995</v>
      </c>
      <c r="D983" t="s">
        <v>13</v>
      </c>
      <c r="E983">
        <v>46</v>
      </c>
      <c r="F983" t="str">
        <f t="shared" si="15"/>
        <v>40-50</v>
      </c>
      <c r="G983" t="s">
        <v>1035</v>
      </c>
      <c r="H983" t="s">
        <v>11</v>
      </c>
      <c r="I983">
        <v>3</v>
      </c>
      <c r="J983" s="2">
        <v>30</v>
      </c>
      <c r="K983" s="3">
        <v>90</v>
      </c>
    </row>
    <row r="984" spans="1:11">
      <c r="A984">
        <v>983</v>
      </c>
      <c r="B984" s="1">
        <v>45231</v>
      </c>
      <c r="C984" t="s">
        <v>996</v>
      </c>
      <c r="D984" t="s">
        <v>13</v>
      </c>
      <c r="E984">
        <v>29</v>
      </c>
      <c r="F984" t="str">
        <f t="shared" si="15"/>
        <v>20-30</v>
      </c>
      <c r="G984" t="s">
        <v>1033</v>
      </c>
      <c r="H984" t="s">
        <v>14</v>
      </c>
      <c r="I984">
        <v>1</v>
      </c>
      <c r="J984" s="2">
        <v>300</v>
      </c>
      <c r="K984" s="3">
        <v>300</v>
      </c>
    </row>
    <row r="985" spans="1:11">
      <c r="A985">
        <v>984</v>
      </c>
      <c r="B985" s="1">
        <v>45167</v>
      </c>
      <c r="C985" t="s">
        <v>997</v>
      </c>
      <c r="D985" t="s">
        <v>10</v>
      </c>
      <c r="E985">
        <v>56</v>
      </c>
      <c r="F985" t="str">
        <f t="shared" si="15"/>
        <v>50-60</v>
      </c>
      <c r="G985" t="s">
        <v>1036</v>
      </c>
      <c r="H985" t="s">
        <v>14</v>
      </c>
      <c r="I985">
        <v>1</v>
      </c>
      <c r="J985" s="2">
        <v>500</v>
      </c>
      <c r="K985" s="3">
        <v>500</v>
      </c>
    </row>
    <row r="986" spans="1:11">
      <c r="A986">
        <v>985</v>
      </c>
      <c r="B986" s="1">
        <v>45076</v>
      </c>
      <c r="C986" t="s">
        <v>998</v>
      </c>
      <c r="D986" t="s">
        <v>13</v>
      </c>
      <c r="E986">
        <v>19</v>
      </c>
      <c r="F986" t="str">
        <f t="shared" si="15"/>
        <v>10-20</v>
      </c>
      <c r="G986" t="s">
        <v>1027</v>
      </c>
      <c r="H986" t="s">
        <v>16</v>
      </c>
      <c r="I986">
        <v>2</v>
      </c>
      <c r="J986" s="2">
        <v>25</v>
      </c>
      <c r="K986" s="3">
        <v>50</v>
      </c>
    </row>
    <row r="987" spans="1:11">
      <c r="A987">
        <v>986</v>
      </c>
      <c r="B987" s="1">
        <v>44943</v>
      </c>
      <c r="C987" t="s">
        <v>999</v>
      </c>
      <c r="D987" t="s">
        <v>13</v>
      </c>
      <c r="E987">
        <v>49</v>
      </c>
      <c r="F987" t="str">
        <f t="shared" si="15"/>
        <v>40-50</v>
      </c>
      <c r="G987" t="s">
        <v>1035</v>
      </c>
      <c r="H987" t="s">
        <v>14</v>
      </c>
      <c r="I987">
        <v>2</v>
      </c>
      <c r="J987" s="2">
        <v>500</v>
      </c>
      <c r="K987" s="3">
        <v>1000</v>
      </c>
    </row>
    <row r="988" spans="1:11">
      <c r="A988">
        <v>987</v>
      </c>
      <c r="B988" s="1">
        <v>45045</v>
      </c>
      <c r="C988" t="s">
        <v>1000</v>
      </c>
      <c r="D988" t="s">
        <v>13</v>
      </c>
      <c r="E988">
        <v>30</v>
      </c>
      <c r="F988" t="str">
        <f t="shared" si="15"/>
        <v>20-30</v>
      </c>
      <c r="G988" t="s">
        <v>1033</v>
      </c>
      <c r="H988" t="s">
        <v>14</v>
      </c>
      <c r="I988">
        <v>3</v>
      </c>
      <c r="J988" s="2">
        <v>300</v>
      </c>
      <c r="K988" s="3">
        <v>900</v>
      </c>
    </row>
    <row r="989" spans="1:11">
      <c r="A989">
        <v>988</v>
      </c>
      <c r="B989" s="1">
        <v>45074</v>
      </c>
      <c r="C989" t="s">
        <v>1001</v>
      </c>
      <c r="D989" t="s">
        <v>13</v>
      </c>
      <c r="E989">
        <v>63</v>
      </c>
      <c r="F989" t="str">
        <f t="shared" si="15"/>
        <v>60+</v>
      </c>
      <c r="G989" t="s">
        <v>1038</v>
      </c>
      <c r="H989" t="s">
        <v>14</v>
      </c>
      <c r="I989">
        <v>3</v>
      </c>
      <c r="J989" s="2">
        <v>25</v>
      </c>
      <c r="K989" s="3">
        <v>75</v>
      </c>
    </row>
    <row r="990" spans="1:11">
      <c r="A990">
        <v>989</v>
      </c>
      <c r="B990" s="1">
        <v>45288</v>
      </c>
      <c r="C990" t="s">
        <v>1002</v>
      </c>
      <c r="D990" t="s">
        <v>13</v>
      </c>
      <c r="E990">
        <v>44</v>
      </c>
      <c r="F990" t="str">
        <f t="shared" si="15"/>
        <v>40-50</v>
      </c>
      <c r="G990" t="s">
        <v>1035</v>
      </c>
      <c r="H990" t="s">
        <v>16</v>
      </c>
      <c r="I990">
        <v>1</v>
      </c>
      <c r="J990" s="2">
        <v>25</v>
      </c>
      <c r="K990" s="3">
        <v>25</v>
      </c>
    </row>
    <row r="991" spans="1:11">
      <c r="A991">
        <v>990</v>
      </c>
      <c r="B991" s="1">
        <v>45071</v>
      </c>
      <c r="C991" t="s">
        <v>1003</v>
      </c>
      <c r="D991" t="s">
        <v>13</v>
      </c>
      <c r="E991">
        <v>58</v>
      </c>
      <c r="F991" t="str">
        <f t="shared" si="15"/>
        <v>50-60</v>
      </c>
      <c r="G991" t="s">
        <v>1036</v>
      </c>
      <c r="H991" t="s">
        <v>11</v>
      </c>
      <c r="I991">
        <v>2</v>
      </c>
      <c r="J991" s="2">
        <v>500</v>
      </c>
      <c r="K991" s="3">
        <v>1000</v>
      </c>
    </row>
    <row r="992" spans="1:11">
      <c r="A992">
        <v>991</v>
      </c>
      <c r="B992" s="1">
        <v>45286</v>
      </c>
      <c r="C992" t="s">
        <v>1004</v>
      </c>
      <c r="D992" t="s">
        <v>13</v>
      </c>
      <c r="E992">
        <v>34</v>
      </c>
      <c r="F992" t="str">
        <f t="shared" si="15"/>
        <v>30-40</v>
      </c>
      <c r="G992" t="s">
        <v>1034</v>
      </c>
      <c r="H992" t="s">
        <v>14</v>
      </c>
      <c r="I992">
        <v>2</v>
      </c>
      <c r="J992" s="2">
        <v>50</v>
      </c>
      <c r="K992" s="3">
        <v>100</v>
      </c>
    </row>
    <row r="993" spans="1:11">
      <c r="A993">
        <v>992</v>
      </c>
      <c r="B993" s="1">
        <v>45159</v>
      </c>
      <c r="C993" t="s">
        <v>1005</v>
      </c>
      <c r="D993" t="s">
        <v>13</v>
      </c>
      <c r="E993">
        <v>57</v>
      </c>
      <c r="F993" t="str">
        <f t="shared" si="15"/>
        <v>50-60</v>
      </c>
      <c r="G993" t="s">
        <v>1036</v>
      </c>
      <c r="H993" t="s">
        <v>16</v>
      </c>
      <c r="I993">
        <v>2</v>
      </c>
      <c r="J993" s="2">
        <v>30</v>
      </c>
      <c r="K993" s="3">
        <v>60</v>
      </c>
    </row>
    <row r="994" spans="1:11">
      <c r="A994">
        <v>993</v>
      </c>
      <c r="B994" s="1">
        <v>44963</v>
      </c>
      <c r="C994" t="s">
        <v>1006</v>
      </c>
      <c r="D994" t="s">
        <v>13</v>
      </c>
      <c r="E994">
        <v>48</v>
      </c>
      <c r="F994" t="str">
        <f t="shared" si="15"/>
        <v>40-50</v>
      </c>
      <c r="G994" t="s">
        <v>1035</v>
      </c>
      <c r="H994" t="s">
        <v>16</v>
      </c>
      <c r="I994">
        <v>3</v>
      </c>
      <c r="J994" s="2">
        <v>50</v>
      </c>
      <c r="K994" s="3">
        <v>150</v>
      </c>
    </row>
    <row r="995" spans="1:11">
      <c r="A995">
        <v>994</v>
      </c>
      <c r="B995" s="1">
        <v>45278</v>
      </c>
      <c r="C995" t="s">
        <v>1007</v>
      </c>
      <c r="D995" t="s">
        <v>13</v>
      </c>
      <c r="E995">
        <v>51</v>
      </c>
      <c r="F995" t="str">
        <f t="shared" si="15"/>
        <v>50-60</v>
      </c>
      <c r="G995" t="s">
        <v>1036</v>
      </c>
      <c r="H995" t="s">
        <v>11</v>
      </c>
      <c r="I995">
        <v>2</v>
      </c>
      <c r="J995" s="2">
        <v>500</v>
      </c>
      <c r="K995" s="3">
        <v>1000</v>
      </c>
    </row>
    <row r="996" spans="1:11">
      <c r="A996">
        <v>995</v>
      </c>
      <c r="B996" s="1">
        <v>45046</v>
      </c>
      <c r="C996" t="s">
        <v>1008</v>
      </c>
      <c r="D996" t="s">
        <v>13</v>
      </c>
      <c r="E996">
        <v>41</v>
      </c>
      <c r="F996" t="str">
        <f t="shared" si="15"/>
        <v>40-50</v>
      </c>
      <c r="G996" t="s">
        <v>1035</v>
      </c>
      <c r="H996" t="s">
        <v>14</v>
      </c>
      <c r="I996">
        <v>1</v>
      </c>
      <c r="J996" s="2">
        <v>30</v>
      </c>
      <c r="K996" s="3">
        <v>30</v>
      </c>
    </row>
    <row r="997" spans="1:11">
      <c r="A997">
        <v>996</v>
      </c>
      <c r="B997" s="1">
        <v>45062</v>
      </c>
      <c r="C997" t="s">
        <v>1009</v>
      </c>
      <c r="D997" t="s">
        <v>10</v>
      </c>
      <c r="E997">
        <v>62</v>
      </c>
      <c r="F997" t="str">
        <f t="shared" si="15"/>
        <v>60+</v>
      </c>
      <c r="G997" t="s">
        <v>1038</v>
      </c>
      <c r="H997" t="s">
        <v>14</v>
      </c>
      <c r="I997">
        <v>1</v>
      </c>
      <c r="J997" s="2">
        <v>50</v>
      </c>
      <c r="K997" s="3">
        <v>50</v>
      </c>
    </row>
    <row r="998" spans="1:11">
      <c r="A998">
        <v>997</v>
      </c>
      <c r="B998" s="1">
        <v>45247</v>
      </c>
      <c r="C998" t="s">
        <v>1010</v>
      </c>
      <c r="D998" t="s">
        <v>10</v>
      </c>
      <c r="E998">
        <v>52</v>
      </c>
      <c r="F998" t="str">
        <f t="shared" si="15"/>
        <v>50-60</v>
      </c>
      <c r="G998" t="s">
        <v>1036</v>
      </c>
      <c r="H998" t="s">
        <v>11</v>
      </c>
      <c r="I998">
        <v>3</v>
      </c>
      <c r="J998" s="2">
        <v>30</v>
      </c>
      <c r="K998" s="3">
        <v>90</v>
      </c>
    </row>
    <row r="999" spans="1:11">
      <c r="A999">
        <v>998</v>
      </c>
      <c r="B999" s="1">
        <v>45228</v>
      </c>
      <c r="C999" t="s">
        <v>1011</v>
      </c>
      <c r="D999" t="s">
        <v>13</v>
      </c>
      <c r="E999">
        <v>23</v>
      </c>
      <c r="F999" t="str">
        <f t="shared" si="15"/>
        <v>20-30</v>
      </c>
      <c r="G999" t="s">
        <v>1033</v>
      </c>
      <c r="H999" t="s">
        <v>11</v>
      </c>
      <c r="I999">
        <v>4</v>
      </c>
      <c r="J999" s="2">
        <v>25</v>
      </c>
      <c r="K999" s="3">
        <v>100</v>
      </c>
    </row>
    <row r="1000" spans="1:11">
      <c r="A1000">
        <v>999</v>
      </c>
      <c r="B1000" s="1">
        <v>45265</v>
      </c>
      <c r="C1000" t="s">
        <v>1012</v>
      </c>
      <c r="D1000" t="s">
        <v>13</v>
      </c>
      <c r="E1000">
        <v>36</v>
      </c>
      <c r="F1000" t="str">
        <f t="shared" si="15"/>
        <v>30-40</v>
      </c>
      <c r="G1000" t="s">
        <v>1034</v>
      </c>
      <c r="H1000" t="s">
        <v>16</v>
      </c>
      <c r="I1000">
        <v>3</v>
      </c>
      <c r="J1000" s="2">
        <v>50</v>
      </c>
      <c r="K1000" s="3">
        <v>150</v>
      </c>
    </row>
    <row r="1001" spans="1:11">
      <c r="A1001">
        <v>1000</v>
      </c>
      <c r="B1001" s="1">
        <v>45028</v>
      </c>
      <c r="C1001" t="s">
        <v>1013</v>
      </c>
      <c r="D1001" t="s">
        <v>10</v>
      </c>
      <c r="E1001">
        <v>47</v>
      </c>
      <c r="F1001" t="str">
        <f t="shared" si="15"/>
        <v>40-50</v>
      </c>
      <c r="G1001" t="s">
        <v>1035</v>
      </c>
      <c r="H1001" t="s">
        <v>16</v>
      </c>
      <c r="I1001">
        <v>4</v>
      </c>
      <c r="J1001" s="2">
        <v>30</v>
      </c>
      <c r="K1001" s="3">
        <v>120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B0E66-0DC0-424C-B0EB-2676903D1ECE}">
  <dimension ref="A1:T1001"/>
  <sheetViews>
    <sheetView tabSelected="1" topLeftCell="I138" zoomScale="130" zoomScaleNormal="130" workbookViewId="0">
      <selection activeCell="M184" sqref="M184"/>
    </sheetView>
  </sheetViews>
  <sheetFormatPr baseColWidth="10" defaultRowHeight="15"/>
  <cols>
    <col min="11" max="11" width="14.7109375" customWidth="1"/>
    <col min="13" max="13" width="17.85546875" bestFit="1" customWidth="1"/>
    <col min="14" max="14" width="22.85546875" bestFit="1" customWidth="1"/>
    <col min="15" max="15" width="8.7109375" bestFit="1" customWidth="1"/>
    <col min="16" max="16" width="11.140625" bestFit="1" customWidth="1"/>
    <col min="17" max="17" width="12.57031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1026</v>
      </c>
      <c r="G1" t="s">
        <v>1037</v>
      </c>
      <c r="H1" t="s">
        <v>5</v>
      </c>
      <c r="I1" t="s">
        <v>6</v>
      </c>
      <c r="J1" t="s">
        <v>7</v>
      </c>
      <c r="K1" t="s">
        <v>8</v>
      </c>
    </row>
    <row r="2" spans="1:17">
      <c r="A2">
        <v>1</v>
      </c>
      <c r="B2" s="1">
        <v>45254</v>
      </c>
      <c r="C2" t="s">
        <v>9</v>
      </c>
      <c r="D2" t="s">
        <v>10</v>
      </c>
      <c r="E2">
        <v>34</v>
      </c>
      <c r="F2" t="str">
        <f t="shared" ref="F2:F65" si="0">IF(E2&lt;=20,"10-20",
IF(E2&lt;=30,"20-30",
IF(E2&lt;=40,"30-40",
IF(E2&lt;=50,"40-50",IF(E2&lt;=60,"50-60",IF(E2&lt;=70,"60+",))))))</f>
        <v>30-40</v>
      </c>
      <c r="G2" t="s">
        <v>1034</v>
      </c>
      <c r="H2" t="s">
        <v>11</v>
      </c>
      <c r="I2">
        <v>3</v>
      </c>
      <c r="J2" s="2">
        <v>50</v>
      </c>
      <c r="K2" s="3">
        <v>150</v>
      </c>
      <c r="L2" t="s">
        <v>1070</v>
      </c>
    </row>
    <row r="3" spans="1:17">
      <c r="A3">
        <v>2</v>
      </c>
      <c r="B3" s="1">
        <v>44984</v>
      </c>
      <c r="C3" t="s">
        <v>12</v>
      </c>
      <c r="D3" t="s">
        <v>13</v>
      </c>
      <c r="E3">
        <v>26</v>
      </c>
      <c r="F3" t="str">
        <f t="shared" si="0"/>
        <v>20-30</v>
      </c>
      <c r="G3" t="s">
        <v>1033</v>
      </c>
      <c r="H3" t="s">
        <v>14</v>
      </c>
      <c r="I3">
        <v>2</v>
      </c>
      <c r="J3" s="2">
        <v>500</v>
      </c>
      <c r="K3" s="3">
        <v>1000</v>
      </c>
      <c r="P3" s="4" t="s">
        <v>4</v>
      </c>
      <c r="Q3" t="s">
        <v>1032</v>
      </c>
    </row>
    <row r="4" spans="1:17">
      <c r="A4">
        <v>3</v>
      </c>
      <c r="B4" s="1">
        <v>44939</v>
      </c>
      <c r="C4" t="s">
        <v>15</v>
      </c>
      <c r="D4" t="s">
        <v>10</v>
      </c>
      <c r="E4">
        <v>50</v>
      </c>
      <c r="F4" t="str">
        <f t="shared" si="0"/>
        <v>40-50</v>
      </c>
      <c r="G4" t="s">
        <v>1035</v>
      </c>
      <c r="H4" t="s">
        <v>16</v>
      </c>
      <c r="I4">
        <v>1</v>
      </c>
      <c r="J4" s="2">
        <v>30</v>
      </c>
      <c r="K4" s="3">
        <v>30</v>
      </c>
      <c r="M4" t="s">
        <v>1072</v>
      </c>
      <c r="N4">
        <f>AVERAGE(retail_sales_dataset__23[Total Amount])</f>
        <v>456</v>
      </c>
      <c r="P4" s="5" t="s">
        <v>1038</v>
      </c>
      <c r="Q4">
        <v>93</v>
      </c>
    </row>
    <row r="5" spans="1:17">
      <c r="A5">
        <v>4</v>
      </c>
      <c r="B5" s="1">
        <v>45067</v>
      </c>
      <c r="C5" t="s">
        <v>17</v>
      </c>
      <c r="D5" t="s">
        <v>10</v>
      </c>
      <c r="E5">
        <v>37</v>
      </c>
      <c r="F5" t="str">
        <f t="shared" si="0"/>
        <v>30-40</v>
      </c>
      <c r="G5" t="s">
        <v>1034</v>
      </c>
      <c r="H5" t="s">
        <v>14</v>
      </c>
      <c r="I5">
        <v>1</v>
      </c>
      <c r="J5" s="2">
        <v>500</v>
      </c>
      <c r="K5" s="3">
        <v>500</v>
      </c>
      <c r="M5" t="s">
        <v>1073</v>
      </c>
      <c r="N5">
        <f>MAX(retail_sales_dataset__23[Total Amount])</f>
        <v>2000</v>
      </c>
      <c r="P5" s="5" t="s">
        <v>1036</v>
      </c>
      <c r="Q5">
        <v>220</v>
      </c>
    </row>
    <row r="6" spans="1:17">
      <c r="A6">
        <v>5</v>
      </c>
      <c r="B6" s="1">
        <v>45052</v>
      </c>
      <c r="C6" t="s">
        <v>18</v>
      </c>
      <c r="D6" t="s">
        <v>10</v>
      </c>
      <c r="E6">
        <v>30</v>
      </c>
      <c r="F6" t="str">
        <f t="shared" si="0"/>
        <v>20-30</v>
      </c>
      <c r="G6" t="s">
        <v>1033</v>
      </c>
      <c r="H6" t="s">
        <v>11</v>
      </c>
      <c r="I6">
        <v>2</v>
      </c>
      <c r="J6" s="2">
        <v>50</v>
      </c>
      <c r="K6" s="3">
        <v>100</v>
      </c>
      <c r="M6" t="s">
        <v>1051</v>
      </c>
      <c r="N6">
        <f>MIN(retail_sales_dataset__23[Total Amount])</f>
        <v>25</v>
      </c>
      <c r="P6" s="5" t="s">
        <v>1035</v>
      </c>
      <c r="Q6">
        <v>221</v>
      </c>
    </row>
    <row r="7" spans="1:17">
      <c r="A7">
        <v>6</v>
      </c>
      <c r="B7" s="1">
        <v>45041</v>
      </c>
      <c r="C7" t="s">
        <v>19</v>
      </c>
      <c r="D7" t="s">
        <v>13</v>
      </c>
      <c r="E7">
        <v>45</v>
      </c>
      <c r="F7" t="str">
        <f t="shared" si="0"/>
        <v>40-50</v>
      </c>
      <c r="G7" t="s">
        <v>1035</v>
      </c>
      <c r="H7" t="s">
        <v>11</v>
      </c>
      <c r="I7">
        <v>1</v>
      </c>
      <c r="J7" s="2">
        <v>30</v>
      </c>
      <c r="K7" s="3">
        <v>30</v>
      </c>
      <c r="P7" s="5" t="s">
        <v>1034</v>
      </c>
      <c r="Q7">
        <v>193</v>
      </c>
    </row>
    <row r="8" spans="1:17">
      <c r="A8">
        <v>7</v>
      </c>
      <c r="B8" s="1">
        <v>44998</v>
      </c>
      <c r="C8" t="s">
        <v>20</v>
      </c>
      <c r="D8" t="s">
        <v>10</v>
      </c>
      <c r="E8">
        <v>46</v>
      </c>
      <c r="F8" t="str">
        <f t="shared" si="0"/>
        <v>40-50</v>
      </c>
      <c r="G8" t="s">
        <v>1035</v>
      </c>
      <c r="H8" t="s">
        <v>14</v>
      </c>
      <c r="I8">
        <v>2</v>
      </c>
      <c r="J8" s="2">
        <v>25</v>
      </c>
      <c r="K8" s="3">
        <v>50</v>
      </c>
      <c r="P8" s="5" t="s">
        <v>1033</v>
      </c>
      <c r="Q8">
        <v>210</v>
      </c>
    </row>
    <row r="9" spans="1:17">
      <c r="A9">
        <v>8</v>
      </c>
      <c r="B9" s="1">
        <v>44979</v>
      </c>
      <c r="C9" t="s">
        <v>21</v>
      </c>
      <c r="D9" t="s">
        <v>10</v>
      </c>
      <c r="E9">
        <v>30</v>
      </c>
      <c r="F9" t="str">
        <f t="shared" si="0"/>
        <v>20-30</v>
      </c>
      <c r="G9" t="s">
        <v>1033</v>
      </c>
      <c r="H9" t="s">
        <v>16</v>
      </c>
      <c r="I9">
        <v>4</v>
      </c>
      <c r="J9" s="2">
        <v>25</v>
      </c>
      <c r="K9" s="3">
        <v>100</v>
      </c>
      <c r="P9" s="5" t="s">
        <v>1027</v>
      </c>
      <c r="Q9">
        <v>63</v>
      </c>
    </row>
    <row r="10" spans="1:17">
      <c r="A10">
        <v>9</v>
      </c>
      <c r="B10" s="1">
        <v>45273</v>
      </c>
      <c r="C10" t="s">
        <v>22</v>
      </c>
      <c r="D10" t="s">
        <v>10</v>
      </c>
      <c r="E10">
        <v>63</v>
      </c>
      <c r="F10" t="str">
        <f t="shared" si="0"/>
        <v>60+</v>
      </c>
      <c r="G10" t="s">
        <v>1038</v>
      </c>
      <c r="H10" t="s">
        <v>16</v>
      </c>
      <c r="I10">
        <v>2</v>
      </c>
      <c r="J10" s="2">
        <v>300</v>
      </c>
      <c r="K10" s="3">
        <v>600</v>
      </c>
      <c r="P10" s="5" t="s">
        <v>1015</v>
      </c>
      <c r="Q10">
        <v>1000</v>
      </c>
    </row>
    <row r="11" spans="1:17">
      <c r="A11">
        <v>10</v>
      </c>
      <c r="B11" s="1">
        <v>45206</v>
      </c>
      <c r="C11" t="s">
        <v>23</v>
      </c>
      <c r="D11" t="s">
        <v>13</v>
      </c>
      <c r="E11">
        <v>52</v>
      </c>
      <c r="F11" t="str">
        <f t="shared" si="0"/>
        <v>50-60</v>
      </c>
      <c r="G11" t="s">
        <v>1036</v>
      </c>
      <c r="H11" t="s">
        <v>14</v>
      </c>
      <c r="I11">
        <v>4</v>
      </c>
      <c r="J11" s="2">
        <v>50</v>
      </c>
      <c r="K11" s="3">
        <v>200</v>
      </c>
    </row>
    <row r="12" spans="1:17">
      <c r="A12">
        <v>11</v>
      </c>
      <c r="B12" s="1">
        <v>44971</v>
      </c>
      <c r="C12" t="s">
        <v>24</v>
      </c>
      <c r="D12" t="s">
        <v>10</v>
      </c>
      <c r="E12">
        <v>23</v>
      </c>
      <c r="F12" t="str">
        <f t="shared" si="0"/>
        <v>20-30</v>
      </c>
      <c r="G12" t="s">
        <v>1033</v>
      </c>
      <c r="H12" t="s">
        <v>14</v>
      </c>
      <c r="I12">
        <v>2</v>
      </c>
      <c r="J12" s="2">
        <v>50</v>
      </c>
      <c r="K12" s="3">
        <v>100</v>
      </c>
    </row>
    <row r="13" spans="1:17">
      <c r="A13">
        <v>12</v>
      </c>
      <c r="B13" s="1">
        <v>45229</v>
      </c>
      <c r="C13" t="s">
        <v>25</v>
      </c>
      <c r="D13" t="s">
        <v>10</v>
      </c>
      <c r="E13">
        <v>35</v>
      </c>
      <c r="F13" t="str">
        <f t="shared" si="0"/>
        <v>30-40</v>
      </c>
      <c r="G13" t="s">
        <v>1034</v>
      </c>
      <c r="H13" t="s">
        <v>11</v>
      </c>
      <c r="I13">
        <v>3</v>
      </c>
      <c r="J13" s="2">
        <v>25</v>
      </c>
      <c r="K13" s="3">
        <v>75</v>
      </c>
    </row>
    <row r="14" spans="1:17">
      <c r="A14">
        <v>13</v>
      </c>
      <c r="B14" s="1">
        <v>45143</v>
      </c>
      <c r="C14" t="s">
        <v>26</v>
      </c>
      <c r="D14" t="s">
        <v>10</v>
      </c>
      <c r="E14">
        <v>22</v>
      </c>
      <c r="F14" t="str">
        <f t="shared" si="0"/>
        <v>20-30</v>
      </c>
      <c r="G14" t="s">
        <v>1033</v>
      </c>
      <c r="H14" t="s">
        <v>16</v>
      </c>
      <c r="I14">
        <v>3</v>
      </c>
      <c r="J14" s="2">
        <v>500</v>
      </c>
      <c r="K14" s="3">
        <v>1500</v>
      </c>
      <c r="P14" t="s">
        <v>4</v>
      </c>
      <c r="Q14" t="s">
        <v>1032</v>
      </c>
    </row>
    <row r="15" spans="1:17">
      <c r="A15">
        <v>14</v>
      </c>
      <c r="B15" s="1">
        <v>44943</v>
      </c>
      <c r="C15" t="s">
        <v>27</v>
      </c>
      <c r="D15" t="s">
        <v>10</v>
      </c>
      <c r="E15">
        <v>64</v>
      </c>
      <c r="F15" t="str">
        <f t="shared" si="0"/>
        <v>60+</v>
      </c>
      <c r="G15" t="s">
        <v>1038</v>
      </c>
      <c r="H15" t="s">
        <v>14</v>
      </c>
      <c r="I15">
        <v>4</v>
      </c>
      <c r="J15" s="2">
        <v>30</v>
      </c>
      <c r="K15" s="3">
        <v>120</v>
      </c>
      <c r="P15" t="s">
        <v>1038</v>
      </c>
      <c r="Q15">
        <v>93</v>
      </c>
    </row>
    <row r="16" spans="1:17">
      <c r="A16">
        <v>15</v>
      </c>
      <c r="B16" s="1">
        <v>44942</v>
      </c>
      <c r="C16" t="s">
        <v>28</v>
      </c>
      <c r="D16" t="s">
        <v>13</v>
      </c>
      <c r="E16">
        <v>42</v>
      </c>
      <c r="F16" t="str">
        <f t="shared" si="0"/>
        <v>40-50</v>
      </c>
      <c r="G16" t="s">
        <v>1035</v>
      </c>
      <c r="H16" t="s">
        <v>16</v>
      </c>
      <c r="I16">
        <v>4</v>
      </c>
      <c r="J16" s="2">
        <v>500</v>
      </c>
      <c r="K16" s="3">
        <v>2000</v>
      </c>
      <c r="P16" t="s">
        <v>1036</v>
      </c>
      <c r="Q16">
        <v>220</v>
      </c>
    </row>
    <row r="17" spans="1:20">
      <c r="A17">
        <v>16</v>
      </c>
      <c r="B17" s="1">
        <v>44974</v>
      </c>
      <c r="C17" t="s">
        <v>29</v>
      </c>
      <c r="D17" t="s">
        <v>10</v>
      </c>
      <c r="E17">
        <v>19</v>
      </c>
      <c r="F17" t="str">
        <f t="shared" si="0"/>
        <v>10-20</v>
      </c>
      <c r="G17" t="s">
        <v>1027</v>
      </c>
      <c r="H17" t="s">
        <v>14</v>
      </c>
      <c r="I17">
        <v>3</v>
      </c>
      <c r="J17" s="2">
        <v>500</v>
      </c>
      <c r="K17" s="3">
        <v>1500</v>
      </c>
      <c r="P17" t="s">
        <v>1035</v>
      </c>
      <c r="Q17">
        <v>221</v>
      </c>
    </row>
    <row r="18" spans="1:20">
      <c r="A18">
        <v>17</v>
      </c>
      <c r="B18" s="1">
        <v>45038</v>
      </c>
      <c r="C18" t="s">
        <v>30</v>
      </c>
      <c r="D18" t="s">
        <v>13</v>
      </c>
      <c r="E18">
        <v>27</v>
      </c>
      <c r="F18" t="str">
        <f t="shared" si="0"/>
        <v>20-30</v>
      </c>
      <c r="G18" t="s">
        <v>1033</v>
      </c>
      <c r="H18" t="s">
        <v>14</v>
      </c>
      <c r="I18">
        <v>4</v>
      </c>
      <c r="J18" s="2">
        <v>25</v>
      </c>
      <c r="K18" s="3">
        <v>100</v>
      </c>
      <c r="P18" t="s">
        <v>1034</v>
      </c>
      <c r="Q18">
        <v>193</v>
      </c>
    </row>
    <row r="19" spans="1:20">
      <c r="A19">
        <v>18</v>
      </c>
      <c r="B19" s="1">
        <v>45046</v>
      </c>
      <c r="C19" t="s">
        <v>31</v>
      </c>
      <c r="D19" t="s">
        <v>13</v>
      </c>
      <c r="E19">
        <v>47</v>
      </c>
      <c r="F19" t="str">
        <f t="shared" si="0"/>
        <v>40-50</v>
      </c>
      <c r="G19" t="s">
        <v>1035</v>
      </c>
      <c r="H19" t="s">
        <v>16</v>
      </c>
      <c r="I19">
        <v>2</v>
      </c>
      <c r="J19" s="2">
        <v>25</v>
      </c>
      <c r="K19" s="3">
        <v>50</v>
      </c>
      <c r="P19" t="s">
        <v>1033</v>
      </c>
      <c r="Q19">
        <v>210</v>
      </c>
    </row>
    <row r="20" spans="1:20">
      <c r="A20">
        <v>19</v>
      </c>
      <c r="B20" s="1">
        <v>45185</v>
      </c>
      <c r="C20" t="s">
        <v>32</v>
      </c>
      <c r="D20" t="s">
        <v>13</v>
      </c>
      <c r="E20">
        <v>62</v>
      </c>
      <c r="F20" t="str">
        <f t="shared" si="0"/>
        <v>60+</v>
      </c>
      <c r="G20" t="s">
        <v>1038</v>
      </c>
      <c r="H20" t="s">
        <v>14</v>
      </c>
      <c r="I20">
        <v>2</v>
      </c>
      <c r="J20" s="2">
        <v>25</v>
      </c>
      <c r="K20" s="3">
        <v>50</v>
      </c>
      <c r="P20" t="s">
        <v>1027</v>
      </c>
      <c r="Q20">
        <v>63</v>
      </c>
    </row>
    <row r="21" spans="1:20">
      <c r="A21">
        <v>20</v>
      </c>
      <c r="B21" s="1">
        <v>45235</v>
      </c>
      <c r="C21" t="s">
        <v>33</v>
      </c>
      <c r="D21" t="s">
        <v>10</v>
      </c>
      <c r="E21">
        <v>22</v>
      </c>
      <c r="F21" t="str">
        <f t="shared" si="0"/>
        <v>20-30</v>
      </c>
      <c r="G21" t="s">
        <v>1033</v>
      </c>
      <c r="H21" t="s">
        <v>14</v>
      </c>
      <c r="I21">
        <v>3</v>
      </c>
      <c r="J21" s="2">
        <v>300</v>
      </c>
      <c r="K21" s="3">
        <v>900</v>
      </c>
      <c r="P21" t="s">
        <v>1015</v>
      </c>
      <c r="Q21">
        <v>1000</v>
      </c>
    </row>
    <row r="22" spans="1:20">
      <c r="A22">
        <v>21</v>
      </c>
      <c r="B22" s="1">
        <v>44940</v>
      </c>
      <c r="C22" t="s">
        <v>34</v>
      </c>
      <c r="D22" t="s">
        <v>13</v>
      </c>
      <c r="E22">
        <v>50</v>
      </c>
      <c r="F22" t="str">
        <f t="shared" si="0"/>
        <v>40-50</v>
      </c>
      <c r="G22" t="s">
        <v>1035</v>
      </c>
      <c r="H22" t="s">
        <v>11</v>
      </c>
      <c r="I22">
        <v>1</v>
      </c>
      <c r="J22" s="2">
        <v>500</v>
      </c>
      <c r="K22" s="3">
        <v>500</v>
      </c>
    </row>
    <row r="23" spans="1:20">
      <c r="A23">
        <v>22</v>
      </c>
      <c r="B23" s="1">
        <v>45214</v>
      </c>
      <c r="C23" t="s">
        <v>35</v>
      </c>
      <c r="D23" t="s">
        <v>10</v>
      </c>
      <c r="E23">
        <v>18</v>
      </c>
      <c r="F23" t="str">
        <f t="shared" si="0"/>
        <v>10-20</v>
      </c>
      <c r="G23" t="s">
        <v>1027</v>
      </c>
      <c r="H23" t="s">
        <v>14</v>
      </c>
      <c r="I23">
        <v>2</v>
      </c>
      <c r="J23" s="2">
        <v>50</v>
      </c>
      <c r="K23" s="3">
        <v>100</v>
      </c>
    </row>
    <row r="24" spans="1:20">
      <c r="A24">
        <v>23</v>
      </c>
      <c r="B24" s="1">
        <v>45028</v>
      </c>
      <c r="C24" t="s">
        <v>36</v>
      </c>
      <c r="D24" t="s">
        <v>13</v>
      </c>
      <c r="E24">
        <v>35</v>
      </c>
      <c r="F24" t="str">
        <f t="shared" si="0"/>
        <v>30-40</v>
      </c>
      <c r="G24" t="s">
        <v>1034</v>
      </c>
      <c r="H24" t="s">
        <v>14</v>
      </c>
      <c r="I24">
        <v>4</v>
      </c>
      <c r="J24" s="2">
        <v>30</v>
      </c>
      <c r="K24" s="3">
        <v>120</v>
      </c>
    </row>
    <row r="25" spans="1:20">
      <c r="A25">
        <v>24</v>
      </c>
      <c r="B25" s="1">
        <v>45259</v>
      </c>
      <c r="C25" t="s">
        <v>37</v>
      </c>
      <c r="D25" t="s">
        <v>13</v>
      </c>
      <c r="E25">
        <v>49</v>
      </c>
      <c r="F25" t="str">
        <f t="shared" si="0"/>
        <v>40-50</v>
      </c>
      <c r="G25" t="s">
        <v>1035</v>
      </c>
      <c r="H25" t="s">
        <v>14</v>
      </c>
      <c r="I25">
        <v>1</v>
      </c>
      <c r="J25" s="2">
        <v>300</v>
      </c>
      <c r="K25" s="3">
        <v>300</v>
      </c>
    </row>
    <row r="26" spans="1:20">
      <c r="A26">
        <v>25</v>
      </c>
      <c r="B26" s="1">
        <v>45286</v>
      </c>
      <c r="C26" t="s">
        <v>38</v>
      </c>
      <c r="D26" t="s">
        <v>13</v>
      </c>
      <c r="E26">
        <v>64</v>
      </c>
      <c r="F26" t="str">
        <f t="shared" si="0"/>
        <v>60+</v>
      </c>
      <c r="G26" t="s">
        <v>1038</v>
      </c>
      <c r="H26" t="s">
        <v>11</v>
      </c>
      <c r="I26">
        <v>1</v>
      </c>
      <c r="J26" s="2">
        <v>50</v>
      </c>
      <c r="K26" s="3">
        <v>50</v>
      </c>
    </row>
    <row r="27" spans="1:20">
      <c r="A27">
        <v>26</v>
      </c>
      <c r="B27" s="1">
        <v>45206</v>
      </c>
      <c r="C27" t="s">
        <v>39</v>
      </c>
      <c r="D27" t="s">
        <v>13</v>
      </c>
      <c r="E27">
        <v>28</v>
      </c>
      <c r="F27" t="str">
        <f t="shared" si="0"/>
        <v>20-30</v>
      </c>
      <c r="G27" t="s">
        <v>1033</v>
      </c>
      <c r="H27" t="s">
        <v>16</v>
      </c>
      <c r="I27">
        <v>2</v>
      </c>
      <c r="J27" s="2">
        <v>500</v>
      </c>
      <c r="K27" s="3">
        <v>1000</v>
      </c>
      <c r="M27" t="s">
        <v>1071</v>
      </c>
      <c r="P27" t="s">
        <v>1071</v>
      </c>
    </row>
    <row r="28" spans="1:20" ht="30">
      <c r="A28">
        <v>27</v>
      </c>
      <c r="B28" s="1">
        <v>45141</v>
      </c>
      <c r="C28" t="s">
        <v>40</v>
      </c>
      <c r="D28" t="s">
        <v>13</v>
      </c>
      <c r="E28">
        <v>38</v>
      </c>
      <c r="F28" t="str">
        <f t="shared" si="0"/>
        <v>30-40</v>
      </c>
      <c r="G28" t="s">
        <v>1034</v>
      </c>
      <c r="H28" t="s">
        <v>11</v>
      </c>
      <c r="I28">
        <v>2</v>
      </c>
      <c r="J28" s="2">
        <v>25</v>
      </c>
      <c r="K28" s="3">
        <v>50</v>
      </c>
      <c r="M28" s="26" t="s">
        <v>1039</v>
      </c>
      <c r="N28" s="26">
        <f>N6</f>
        <v>25</v>
      </c>
      <c r="P28" s="24" t="s">
        <v>1044</v>
      </c>
      <c r="Q28" s="24" t="s">
        <v>1045</v>
      </c>
      <c r="R28" s="24" t="s">
        <v>1046</v>
      </c>
      <c r="S28" s="24" t="s">
        <v>1047</v>
      </c>
      <c r="T28" s="24" t="s">
        <v>1048</v>
      </c>
    </row>
    <row r="29" spans="1:20">
      <c r="A29">
        <v>28</v>
      </c>
      <c r="B29" s="1">
        <v>45039</v>
      </c>
      <c r="C29" t="s">
        <v>41</v>
      </c>
      <c r="D29" t="s">
        <v>13</v>
      </c>
      <c r="E29">
        <v>43</v>
      </c>
      <c r="F29" t="str">
        <f t="shared" si="0"/>
        <v>40-50</v>
      </c>
      <c r="G29" t="s">
        <v>1035</v>
      </c>
      <c r="H29" t="s">
        <v>11</v>
      </c>
      <c r="I29">
        <v>1</v>
      </c>
      <c r="J29" s="2">
        <v>500</v>
      </c>
      <c r="K29" s="3">
        <v>500</v>
      </c>
      <c r="M29" s="26" t="s">
        <v>1040</v>
      </c>
      <c r="N29" s="26">
        <f>_xlfn.QUARTILE.INC(retail_sales_dataset__23[Total Amount],1)</f>
        <v>60</v>
      </c>
      <c r="P29" s="25">
        <f>N29</f>
        <v>60</v>
      </c>
      <c r="Q29" s="25">
        <f>N30-N29</f>
        <v>75</v>
      </c>
      <c r="R29" s="25">
        <f>N31-N30</f>
        <v>765</v>
      </c>
      <c r="S29" s="25">
        <f>N29-N28</f>
        <v>35</v>
      </c>
      <c r="T29" s="25">
        <f>N32-N31</f>
        <v>1100</v>
      </c>
    </row>
    <row r="30" spans="1:20">
      <c r="A30">
        <v>29</v>
      </c>
      <c r="B30" s="1">
        <v>45156</v>
      </c>
      <c r="C30" t="s">
        <v>42</v>
      </c>
      <c r="D30" t="s">
        <v>13</v>
      </c>
      <c r="E30">
        <v>42</v>
      </c>
      <c r="F30" t="str">
        <f t="shared" si="0"/>
        <v>40-50</v>
      </c>
      <c r="G30" t="s">
        <v>1035</v>
      </c>
      <c r="H30" t="s">
        <v>16</v>
      </c>
      <c r="I30">
        <v>1</v>
      </c>
      <c r="J30" s="2">
        <v>30</v>
      </c>
      <c r="K30" s="3">
        <v>30</v>
      </c>
      <c r="M30" s="26" t="s">
        <v>1041</v>
      </c>
      <c r="N30" s="26">
        <f>MEDIAN(retail_sales_dataset__23[Total Amount])</f>
        <v>135</v>
      </c>
    </row>
    <row r="31" spans="1:20">
      <c r="A31">
        <v>30</v>
      </c>
      <c r="B31" s="1">
        <v>45228</v>
      </c>
      <c r="C31" t="s">
        <v>43</v>
      </c>
      <c r="D31" t="s">
        <v>13</v>
      </c>
      <c r="E31">
        <v>39</v>
      </c>
      <c r="F31" t="str">
        <f t="shared" si="0"/>
        <v>30-40</v>
      </c>
      <c r="G31" t="s">
        <v>1034</v>
      </c>
      <c r="H31" t="s">
        <v>11</v>
      </c>
      <c r="I31">
        <v>3</v>
      </c>
      <c r="J31" s="2">
        <v>300</v>
      </c>
      <c r="K31" s="3">
        <v>900</v>
      </c>
      <c r="M31" s="26" t="s">
        <v>1042</v>
      </c>
      <c r="N31" s="26">
        <f>_xlfn.QUARTILE.INC(retail_sales_dataset__23[Total Amount],3)</f>
        <v>900</v>
      </c>
    </row>
    <row r="32" spans="1:20">
      <c r="A32">
        <v>31</v>
      </c>
      <c r="B32" s="1">
        <v>45069</v>
      </c>
      <c r="C32" t="s">
        <v>44</v>
      </c>
      <c r="D32" t="s">
        <v>10</v>
      </c>
      <c r="E32">
        <v>44</v>
      </c>
      <c r="F32" t="str">
        <f t="shared" si="0"/>
        <v>40-50</v>
      </c>
      <c r="G32" t="s">
        <v>1035</v>
      </c>
      <c r="H32" t="s">
        <v>16</v>
      </c>
      <c r="I32">
        <v>4</v>
      </c>
      <c r="J32" s="2">
        <v>300</v>
      </c>
      <c r="K32" s="3">
        <v>1200</v>
      </c>
      <c r="M32" s="26" t="s">
        <v>1043</v>
      </c>
      <c r="N32" s="26">
        <f>MAX(retail_sales_dataset__23[Total Amount])</f>
        <v>2000</v>
      </c>
      <c r="P32" t="s">
        <v>1074</v>
      </c>
      <c r="Q32">
        <f>N32-N30</f>
        <v>1865</v>
      </c>
    </row>
    <row r="33" spans="1:17">
      <c r="A33">
        <v>32</v>
      </c>
      <c r="B33" s="1">
        <v>44930</v>
      </c>
      <c r="C33" t="s">
        <v>45</v>
      </c>
      <c r="D33" t="s">
        <v>10</v>
      </c>
      <c r="E33">
        <v>30</v>
      </c>
      <c r="F33" t="str">
        <f t="shared" si="0"/>
        <v>20-30</v>
      </c>
      <c r="G33" t="s">
        <v>1033</v>
      </c>
      <c r="H33" t="s">
        <v>11</v>
      </c>
      <c r="I33">
        <v>3</v>
      </c>
      <c r="J33" s="2">
        <v>30</v>
      </c>
      <c r="K33" s="3">
        <v>90</v>
      </c>
      <c r="P33" t="s">
        <v>1075</v>
      </c>
      <c r="Q33">
        <f>N30-N28</f>
        <v>110</v>
      </c>
    </row>
    <row r="34" spans="1:17">
      <c r="A34">
        <v>33</v>
      </c>
      <c r="B34" s="1">
        <v>45008</v>
      </c>
      <c r="C34" t="s">
        <v>46</v>
      </c>
      <c r="D34" t="s">
        <v>13</v>
      </c>
      <c r="E34">
        <v>50</v>
      </c>
      <c r="F34" t="str">
        <f t="shared" si="0"/>
        <v>40-50</v>
      </c>
      <c r="G34" t="s">
        <v>1035</v>
      </c>
      <c r="H34" t="s">
        <v>16</v>
      </c>
      <c r="I34">
        <v>2</v>
      </c>
      <c r="J34" s="2">
        <v>50</v>
      </c>
      <c r="K34" s="3">
        <v>100</v>
      </c>
    </row>
    <row r="35" spans="1:17">
      <c r="A35">
        <v>34</v>
      </c>
      <c r="B35" s="1">
        <v>45284</v>
      </c>
      <c r="C35" t="s">
        <v>47</v>
      </c>
      <c r="D35" t="s">
        <v>13</v>
      </c>
      <c r="E35">
        <v>51</v>
      </c>
      <c r="F35" t="str">
        <f t="shared" si="0"/>
        <v>50-60</v>
      </c>
      <c r="G35" t="s">
        <v>1036</v>
      </c>
      <c r="H35" t="s">
        <v>14</v>
      </c>
      <c r="I35">
        <v>3</v>
      </c>
      <c r="J35" s="2">
        <v>50</v>
      </c>
      <c r="K35" s="3">
        <v>150</v>
      </c>
    </row>
    <row r="36" spans="1:17">
      <c r="A36">
        <v>35</v>
      </c>
      <c r="B36" s="1">
        <v>45143</v>
      </c>
      <c r="C36" t="s">
        <v>48</v>
      </c>
      <c r="D36" t="s">
        <v>13</v>
      </c>
      <c r="E36">
        <v>58</v>
      </c>
      <c r="F36" t="str">
        <f t="shared" si="0"/>
        <v>50-60</v>
      </c>
      <c r="G36" t="s">
        <v>1036</v>
      </c>
      <c r="H36" t="s">
        <v>11</v>
      </c>
      <c r="I36">
        <v>3</v>
      </c>
      <c r="J36" s="2">
        <v>300</v>
      </c>
      <c r="K36" s="3">
        <v>900</v>
      </c>
    </row>
    <row r="37" spans="1:17">
      <c r="A37">
        <v>36</v>
      </c>
      <c r="B37" s="1">
        <v>45101</v>
      </c>
      <c r="C37" t="s">
        <v>49</v>
      </c>
      <c r="D37" t="s">
        <v>10</v>
      </c>
      <c r="E37">
        <v>52</v>
      </c>
      <c r="F37" t="str">
        <f t="shared" si="0"/>
        <v>50-60</v>
      </c>
      <c r="G37" t="s">
        <v>1036</v>
      </c>
      <c r="H37" t="s">
        <v>11</v>
      </c>
      <c r="I37">
        <v>3</v>
      </c>
      <c r="J37" s="2">
        <v>300</v>
      </c>
      <c r="K37" s="3">
        <v>900</v>
      </c>
    </row>
    <row r="38" spans="1:17">
      <c r="A38">
        <v>37</v>
      </c>
      <c r="B38" s="1">
        <v>45069</v>
      </c>
      <c r="C38" t="s">
        <v>50</v>
      </c>
      <c r="D38" t="s">
        <v>13</v>
      </c>
      <c r="E38">
        <v>18</v>
      </c>
      <c r="F38" t="str">
        <f t="shared" si="0"/>
        <v>10-20</v>
      </c>
      <c r="G38" t="s">
        <v>1027</v>
      </c>
      <c r="H38" t="s">
        <v>11</v>
      </c>
      <c r="I38">
        <v>3</v>
      </c>
      <c r="J38" s="2">
        <v>25</v>
      </c>
      <c r="K38" s="3">
        <v>75</v>
      </c>
    </row>
    <row r="39" spans="1:17">
      <c r="A39">
        <v>38</v>
      </c>
      <c r="B39" s="1">
        <v>45006</v>
      </c>
      <c r="C39" t="s">
        <v>51</v>
      </c>
      <c r="D39" t="s">
        <v>10</v>
      </c>
      <c r="E39">
        <v>38</v>
      </c>
      <c r="F39" t="str">
        <f t="shared" si="0"/>
        <v>30-40</v>
      </c>
      <c r="G39" t="s">
        <v>1034</v>
      </c>
      <c r="H39" t="s">
        <v>11</v>
      </c>
      <c r="I39">
        <v>4</v>
      </c>
      <c r="J39" s="2">
        <v>50</v>
      </c>
      <c r="K39" s="3">
        <v>200</v>
      </c>
    </row>
    <row r="40" spans="1:17">
      <c r="A40">
        <v>39</v>
      </c>
      <c r="B40" s="1">
        <v>45037</v>
      </c>
      <c r="C40" t="s">
        <v>52</v>
      </c>
      <c r="D40" t="s">
        <v>10</v>
      </c>
      <c r="E40">
        <v>23</v>
      </c>
      <c r="F40" t="str">
        <f t="shared" si="0"/>
        <v>20-30</v>
      </c>
      <c r="G40" t="s">
        <v>1033</v>
      </c>
      <c r="H40" t="s">
        <v>14</v>
      </c>
      <c r="I40">
        <v>4</v>
      </c>
      <c r="J40" s="2">
        <v>30</v>
      </c>
      <c r="K40" s="3">
        <v>120</v>
      </c>
    </row>
    <row r="41" spans="1:17">
      <c r="A41">
        <v>40</v>
      </c>
      <c r="B41" s="1">
        <v>45099</v>
      </c>
      <c r="C41" t="s">
        <v>53</v>
      </c>
      <c r="D41" t="s">
        <v>10</v>
      </c>
      <c r="E41">
        <v>45</v>
      </c>
      <c r="F41" t="str">
        <f t="shared" si="0"/>
        <v>40-50</v>
      </c>
      <c r="G41" t="s">
        <v>1035</v>
      </c>
      <c r="H41" t="s">
        <v>11</v>
      </c>
      <c r="I41">
        <v>1</v>
      </c>
      <c r="J41" s="2">
        <v>50</v>
      </c>
      <c r="K41" s="3">
        <v>50</v>
      </c>
    </row>
    <row r="42" spans="1:17">
      <c r="A42">
        <v>41</v>
      </c>
      <c r="B42" s="1">
        <v>44979</v>
      </c>
      <c r="C42" t="s">
        <v>54</v>
      </c>
      <c r="D42" t="s">
        <v>10</v>
      </c>
      <c r="E42">
        <v>34</v>
      </c>
      <c r="F42" t="str">
        <f t="shared" si="0"/>
        <v>30-40</v>
      </c>
      <c r="G42" t="s">
        <v>1034</v>
      </c>
      <c r="H42" t="s">
        <v>14</v>
      </c>
      <c r="I42">
        <v>2</v>
      </c>
      <c r="J42" s="2">
        <v>25</v>
      </c>
      <c r="K42" s="3">
        <v>50</v>
      </c>
    </row>
    <row r="43" spans="1:17">
      <c r="A43">
        <v>42</v>
      </c>
      <c r="B43" s="1">
        <v>44974</v>
      </c>
      <c r="C43" t="s">
        <v>55</v>
      </c>
      <c r="D43" t="s">
        <v>10</v>
      </c>
      <c r="E43">
        <v>22</v>
      </c>
      <c r="F43" t="str">
        <f t="shared" si="0"/>
        <v>20-30</v>
      </c>
      <c r="G43" t="s">
        <v>1033</v>
      </c>
      <c r="H43" t="s">
        <v>14</v>
      </c>
      <c r="I43">
        <v>3</v>
      </c>
      <c r="J43" s="2">
        <v>300</v>
      </c>
      <c r="K43" s="3">
        <v>900</v>
      </c>
    </row>
    <row r="44" spans="1:17">
      <c r="A44">
        <v>43</v>
      </c>
      <c r="B44" s="1">
        <v>45121</v>
      </c>
      <c r="C44" t="s">
        <v>56</v>
      </c>
      <c r="D44" t="s">
        <v>13</v>
      </c>
      <c r="E44">
        <v>48</v>
      </c>
      <c r="F44" t="str">
        <f t="shared" si="0"/>
        <v>40-50</v>
      </c>
      <c r="G44" t="s">
        <v>1035</v>
      </c>
      <c r="H44" t="s">
        <v>14</v>
      </c>
      <c r="I44">
        <v>1</v>
      </c>
      <c r="J44" s="2">
        <v>300</v>
      </c>
      <c r="K44" s="3">
        <v>300</v>
      </c>
    </row>
    <row r="45" spans="1:17">
      <c r="A45">
        <v>44</v>
      </c>
      <c r="B45" s="1">
        <v>44976</v>
      </c>
      <c r="C45" t="s">
        <v>57</v>
      </c>
      <c r="D45" t="s">
        <v>13</v>
      </c>
      <c r="E45">
        <v>22</v>
      </c>
      <c r="F45" t="str">
        <f t="shared" si="0"/>
        <v>20-30</v>
      </c>
      <c r="G45" t="s">
        <v>1033</v>
      </c>
      <c r="H45" t="s">
        <v>14</v>
      </c>
      <c r="I45">
        <v>1</v>
      </c>
      <c r="J45" s="2">
        <v>25</v>
      </c>
      <c r="K45" s="3">
        <v>25</v>
      </c>
    </row>
    <row r="46" spans="1:17">
      <c r="A46">
        <v>45</v>
      </c>
      <c r="B46" s="1">
        <v>45110</v>
      </c>
      <c r="C46" t="s">
        <v>58</v>
      </c>
      <c r="D46" t="s">
        <v>13</v>
      </c>
      <c r="E46">
        <v>55</v>
      </c>
      <c r="F46" t="str">
        <f t="shared" si="0"/>
        <v>50-60</v>
      </c>
      <c r="G46" t="s">
        <v>1036</v>
      </c>
      <c r="H46" t="s">
        <v>16</v>
      </c>
      <c r="I46">
        <v>1</v>
      </c>
      <c r="J46" s="2">
        <v>30</v>
      </c>
      <c r="K46" s="3">
        <v>30</v>
      </c>
    </row>
    <row r="47" spans="1:17">
      <c r="A47">
        <v>46</v>
      </c>
      <c r="B47" s="1">
        <v>45103</v>
      </c>
      <c r="C47" t="s">
        <v>59</v>
      </c>
      <c r="D47" t="s">
        <v>13</v>
      </c>
      <c r="E47">
        <v>20</v>
      </c>
      <c r="F47" t="str">
        <f t="shared" si="0"/>
        <v>10-20</v>
      </c>
      <c r="G47" t="s">
        <v>1027</v>
      </c>
      <c r="H47" t="s">
        <v>16</v>
      </c>
      <c r="I47">
        <v>4</v>
      </c>
      <c r="J47" s="2">
        <v>300</v>
      </c>
      <c r="K47" s="3">
        <v>1200</v>
      </c>
    </row>
    <row r="48" spans="1:17">
      <c r="A48">
        <v>47</v>
      </c>
      <c r="B48" s="1">
        <v>45236</v>
      </c>
      <c r="C48" t="s">
        <v>60</v>
      </c>
      <c r="D48" t="s">
        <v>13</v>
      </c>
      <c r="E48">
        <v>40</v>
      </c>
      <c r="F48" t="str">
        <f t="shared" si="0"/>
        <v>30-40</v>
      </c>
      <c r="G48" t="s">
        <v>1034</v>
      </c>
      <c r="H48" t="s">
        <v>11</v>
      </c>
      <c r="I48">
        <v>3</v>
      </c>
      <c r="J48" s="2">
        <v>500</v>
      </c>
      <c r="K48" s="3">
        <v>1500</v>
      </c>
    </row>
    <row r="49" spans="1:14">
      <c r="A49">
        <v>48</v>
      </c>
      <c r="B49" s="1">
        <v>45062</v>
      </c>
      <c r="C49" t="s">
        <v>61</v>
      </c>
      <c r="D49" t="s">
        <v>10</v>
      </c>
      <c r="E49">
        <v>54</v>
      </c>
      <c r="F49" t="str">
        <f t="shared" si="0"/>
        <v>50-60</v>
      </c>
      <c r="G49" t="s">
        <v>1036</v>
      </c>
      <c r="H49" t="s">
        <v>16</v>
      </c>
      <c r="I49">
        <v>3</v>
      </c>
      <c r="J49" s="2">
        <v>300</v>
      </c>
      <c r="K49" s="3">
        <v>900</v>
      </c>
    </row>
    <row r="50" spans="1:14">
      <c r="A50">
        <v>49</v>
      </c>
      <c r="B50" s="1">
        <v>44949</v>
      </c>
      <c r="C50" t="s">
        <v>62</v>
      </c>
      <c r="D50" t="s">
        <v>13</v>
      </c>
      <c r="E50">
        <v>54</v>
      </c>
      <c r="F50" t="str">
        <f t="shared" si="0"/>
        <v>50-60</v>
      </c>
      <c r="G50" t="s">
        <v>1036</v>
      </c>
      <c r="H50" t="s">
        <v>16</v>
      </c>
      <c r="I50">
        <v>2</v>
      </c>
      <c r="J50" s="2">
        <v>500</v>
      </c>
      <c r="K50" s="3">
        <v>1000</v>
      </c>
      <c r="M50" s="4" t="s">
        <v>1014</v>
      </c>
      <c r="N50" t="s">
        <v>1016</v>
      </c>
    </row>
    <row r="51" spans="1:14">
      <c r="A51">
        <v>50</v>
      </c>
      <c r="B51" s="1">
        <v>45162</v>
      </c>
      <c r="C51" t="s">
        <v>63</v>
      </c>
      <c r="D51" t="s">
        <v>13</v>
      </c>
      <c r="E51">
        <v>27</v>
      </c>
      <c r="F51" t="str">
        <f t="shared" si="0"/>
        <v>20-30</v>
      </c>
      <c r="G51" t="s">
        <v>1033</v>
      </c>
      <c r="H51" t="s">
        <v>11</v>
      </c>
      <c r="I51">
        <v>3</v>
      </c>
      <c r="J51" s="2">
        <v>25</v>
      </c>
      <c r="K51" s="3">
        <v>75</v>
      </c>
      <c r="M51" s="5" t="s">
        <v>11</v>
      </c>
      <c r="N51" s="6">
        <v>143515</v>
      </c>
    </row>
    <row r="52" spans="1:14">
      <c r="A52">
        <v>51</v>
      </c>
      <c r="B52" s="1">
        <v>45201</v>
      </c>
      <c r="C52" t="s">
        <v>64</v>
      </c>
      <c r="D52" t="s">
        <v>10</v>
      </c>
      <c r="E52">
        <v>27</v>
      </c>
      <c r="F52" t="str">
        <f t="shared" si="0"/>
        <v>20-30</v>
      </c>
      <c r="G52" t="s">
        <v>1033</v>
      </c>
      <c r="H52" t="s">
        <v>11</v>
      </c>
      <c r="I52">
        <v>3</v>
      </c>
      <c r="J52" s="2">
        <v>25</v>
      </c>
      <c r="K52" s="3">
        <v>75</v>
      </c>
      <c r="M52" s="5" t="s">
        <v>14</v>
      </c>
      <c r="N52" s="6">
        <v>155580</v>
      </c>
    </row>
    <row r="53" spans="1:14">
      <c r="A53">
        <v>52</v>
      </c>
      <c r="B53" s="1">
        <v>44990</v>
      </c>
      <c r="C53" t="s">
        <v>65</v>
      </c>
      <c r="D53" t="s">
        <v>13</v>
      </c>
      <c r="E53">
        <v>36</v>
      </c>
      <c r="F53" t="str">
        <f t="shared" si="0"/>
        <v>30-40</v>
      </c>
      <c r="G53" t="s">
        <v>1034</v>
      </c>
      <c r="H53" t="s">
        <v>11</v>
      </c>
      <c r="I53">
        <v>1</v>
      </c>
      <c r="J53" s="2">
        <v>300</v>
      </c>
      <c r="K53" s="3">
        <v>300</v>
      </c>
      <c r="M53" s="5" t="s">
        <v>16</v>
      </c>
      <c r="N53" s="6">
        <v>156905</v>
      </c>
    </row>
    <row r="54" spans="1:14">
      <c r="A54">
        <v>53</v>
      </c>
      <c r="B54" s="1">
        <v>45120</v>
      </c>
      <c r="C54" t="s">
        <v>66</v>
      </c>
      <c r="D54" t="s">
        <v>10</v>
      </c>
      <c r="E54">
        <v>34</v>
      </c>
      <c r="F54" t="str">
        <f t="shared" si="0"/>
        <v>30-40</v>
      </c>
      <c r="G54" t="s">
        <v>1034</v>
      </c>
      <c r="H54" t="s">
        <v>16</v>
      </c>
      <c r="I54">
        <v>2</v>
      </c>
      <c r="J54" s="2">
        <v>50</v>
      </c>
      <c r="K54" s="3">
        <v>100</v>
      </c>
      <c r="M54" s="5" t="s">
        <v>1015</v>
      </c>
      <c r="N54" s="6">
        <v>456000</v>
      </c>
    </row>
    <row r="55" spans="1:14">
      <c r="A55">
        <v>54</v>
      </c>
      <c r="B55" s="1">
        <v>44967</v>
      </c>
      <c r="C55" t="s">
        <v>67</v>
      </c>
      <c r="D55" t="s">
        <v>13</v>
      </c>
      <c r="E55">
        <v>38</v>
      </c>
      <c r="F55" t="str">
        <f t="shared" si="0"/>
        <v>30-40</v>
      </c>
      <c r="G55" t="s">
        <v>1034</v>
      </c>
      <c r="H55" t="s">
        <v>16</v>
      </c>
      <c r="I55">
        <v>3</v>
      </c>
      <c r="J55" s="2">
        <v>500</v>
      </c>
      <c r="K55" s="3">
        <v>1500</v>
      </c>
    </row>
    <row r="56" spans="1:14">
      <c r="A56">
        <v>55</v>
      </c>
      <c r="B56" s="1">
        <v>45209</v>
      </c>
      <c r="C56" t="s">
        <v>68</v>
      </c>
      <c r="D56" t="s">
        <v>10</v>
      </c>
      <c r="E56">
        <v>31</v>
      </c>
      <c r="F56" t="str">
        <f t="shared" si="0"/>
        <v>30-40</v>
      </c>
      <c r="G56" t="s">
        <v>1034</v>
      </c>
      <c r="H56" t="s">
        <v>11</v>
      </c>
      <c r="I56">
        <v>4</v>
      </c>
      <c r="J56" s="2">
        <v>30</v>
      </c>
      <c r="K56" s="3">
        <v>120</v>
      </c>
    </row>
    <row r="57" spans="1:14">
      <c r="A57">
        <v>56</v>
      </c>
      <c r="B57" s="1">
        <v>45077</v>
      </c>
      <c r="C57" t="s">
        <v>69</v>
      </c>
      <c r="D57" t="s">
        <v>13</v>
      </c>
      <c r="E57">
        <v>26</v>
      </c>
      <c r="F57" t="str">
        <f t="shared" si="0"/>
        <v>20-30</v>
      </c>
      <c r="G57" t="s">
        <v>1033</v>
      </c>
      <c r="H57" t="s">
        <v>14</v>
      </c>
      <c r="I57">
        <v>3</v>
      </c>
      <c r="J57" s="2">
        <v>300</v>
      </c>
      <c r="K57" s="3">
        <v>900</v>
      </c>
    </row>
    <row r="58" spans="1:14">
      <c r="A58">
        <v>57</v>
      </c>
      <c r="B58" s="1">
        <v>45248</v>
      </c>
      <c r="C58" t="s">
        <v>70</v>
      </c>
      <c r="D58" t="s">
        <v>13</v>
      </c>
      <c r="E58">
        <v>63</v>
      </c>
      <c r="F58" t="str">
        <f t="shared" si="0"/>
        <v>60+</v>
      </c>
      <c r="G58" t="s">
        <v>1038</v>
      </c>
      <c r="H58" t="s">
        <v>11</v>
      </c>
      <c r="I58">
        <v>1</v>
      </c>
      <c r="J58" s="2">
        <v>30</v>
      </c>
      <c r="K58" s="3">
        <v>30</v>
      </c>
    </row>
    <row r="59" spans="1:14">
      <c r="A59">
        <v>58</v>
      </c>
      <c r="B59" s="1">
        <v>45243</v>
      </c>
      <c r="C59" t="s">
        <v>71</v>
      </c>
      <c r="D59" t="s">
        <v>10</v>
      </c>
      <c r="E59">
        <v>18</v>
      </c>
      <c r="F59" t="str">
        <f t="shared" si="0"/>
        <v>10-20</v>
      </c>
      <c r="G59" t="s">
        <v>1027</v>
      </c>
      <c r="H59" t="s">
        <v>14</v>
      </c>
      <c r="I59">
        <v>4</v>
      </c>
      <c r="J59" s="2">
        <v>300</v>
      </c>
      <c r="K59" s="3">
        <v>1200</v>
      </c>
    </row>
    <row r="60" spans="1:14">
      <c r="A60">
        <v>59</v>
      </c>
      <c r="B60" s="1">
        <v>45112</v>
      </c>
      <c r="C60" t="s">
        <v>72</v>
      </c>
      <c r="D60" t="s">
        <v>10</v>
      </c>
      <c r="E60">
        <v>62</v>
      </c>
      <c r="F60" t="str">
        <f t="shared" si="0"/>
        <v>60+</v>
      </c>
      <c r="G60" t="s">
        <v>1038</v>
      </c>
      <c r="H60" t="s">
        <v>14</v>
      </c>
      <c r="I60">
        <v>1</v>
      </c>
      <c r="J60" s="2">
        <v>50</v>
      </c>
      <c r="K60" s="3">
        <v>50</v>
      </c>
    </row>
    <row r="61" spans="1:14">
      <c r="A61">
        <v>60</v>
      </c>
      <c r="B61" s="1">
        <v>45222</v>
      </c>
      <c r="C61" t="s">
        <v>73</v>
      </c>
      <c r="D61" t="s">
        <v>10</v>
      </c>
      <c r="E61">
        <v>30</v>
      </c>
      <c r="F61" t="str">
        <f t="shared" si="0"/>
        <v>20-30</v>
      </c>
      <c r="G61" t="s">
        <v>1033</v>
      </c>
      <c r="H61" t="s">
        <v>11</v>
      </c>
      <c r="I61">
        <v>3</v>
      </c>
      <c r="J61" s="2">
        <v>50</v>
      </c>
      <c r="K61" s="3">
        <v>150</v>
      </c>
    </row>
    <row r="62" spans="1:14">
      <c r="A62">
        <v>61</v>
      </c>
      <c r="B62" s="1">
        <v>45025</v>
      </c>
      <c r="C62" t="s">
        <v>74</v>
      </c>
      <c r="D62" t="s">
        <v>10</v>
      </c>
      <c r="E62">
        <v>21</v>
      </c>
      <c r="F62" t="str">
        <f t="shared" si="0"/>
        <v>20-30</v>
      </c>
      <c r="G62" t="s">
        <v>1033</v>
      </c>
      <c r="H62" t="s">
        <v>11</v>
      </c>
      <c r="I62">
        <v>4</v>
      </c>
      <c r="J62" s="2">
        <v>50</v>
      </c>
      <c r="K62" s="3">
        <v>200</v>
      </c>
    </row>
    <row r="63" spans="1:14">
      <c r="A63">
        <v>62</v>
      </c>
      <c r="B63" s="1">
        <v>45287</v>
      </c>
      <c r="C63" t="s">
        <v>75</v>
      </c>
      <c r="D63" t="s">
        <v>10</v>
      </c>
      <c r="E63">
        <v>18</v>
      </c>
      <c r="F63" t="str">
        <f t="shared" si="0"/>
        <v>10-20</v>
      </c>
      <c r="G63" t="s">
        <v>1027</v>
      </c>
      <c r="H63" t="s">
        <v>11</v>
      </c>
      <c r="I63">
        <v>2</v>
      </c>
      <c r="J63" s="2">
        <v>50</v>
      </c>
      <c r="K63" s="3">
        <v>100</v>
      </c>
    </row>
    <row r="64" spans="1:14">
      <c r="A64">
        <v>63</v>
      </c>
      <c r="B64" s="1">
        <v>44962</v>
      </c>
      <c r="C64" t="s">
        <v>76</v>
      </c>
      <c r="D64" t="s">
        <v>10</v>
      </c>
      <c r="E64">
        <v>57</v>
      </c>
      <c r="F64" t="str">
        <f t="shared" si="0"/>
        <v>50-60</v>
      </c>
      <c r="G64" t="s">
        <v>1036</v>
      </c>
      <c r="H64" t="s">
        <v>16</v>
      </c>
      <c r="I64">
        <v>2</v>
      </c>
      <c r="J64" s="2">
        <v>25</v>
      </c>
      <c r="K64" s="3">
        <v>50</v>
      </c>
    </row>
    <row r="65" spans="1:14">
      <c r="A65">
        <v>64</v>
      </c>
      <c r="B65" s="1">
        <v>44950</v>
      </c>
      <c r="C65" t="s">
        <v>77</v>
      </c>
      <c r="D65" t="s">
        <v>10</v>
      </c>
      <c r="E65">
        <v>49</v>
      </c>
      <c r="F65" t="str">
        <f t="shared" si="0"/>
        <v>40-50</v>
      </c>
      <c r="G65" t="s">
        <v>1035</v>
      </c>
      <c r="H65" t="s">
        <v>14</v>
      </c>
      <c r="I65">
        <v>4</v>
      </c>
      <c r="J65" s="2">
        <v>25</v>
      </c>
      <c r="K65" s="3">
        <v>100</v>
      </c>
    </row>
    <row r="66" spans="1:14">
      <c r="A66">
        <v>65</v>
      </c>
      <c r="B66" s="1">
        <v>45265</v>
      </c>
      <c r="C66" t="s">
        <v>78</v>
      </c>
      <c r="D66" t="s">
        <v>10</v>
      </c>
      <c r="E66">
        <v>51</v>
      </c>
      <c r="F66" t="str">
        <f t="shared" ref="F66:F129" si="1">IF(E66&lt;=20,"10-20",
IF(E66&lt;=30,"20-30",
IF(E66&lt;=40,"30-40",
IF(E66&lt;=50,"40-50",IF(E66&lt;=60,"50-60",IF(E66&lt;=70,"60+",))))))</f>
        <v>50-60</v>
      </c>
      <c r="G66" t="s">
        <v>1036</v>
      </c>
      <c r="H66" t="s">
        <v>16</v>
      </c>
      <c r="I66">
        <v>4</v>
      </c>
      <c r="J66" s="2">
        <v>500</v>
      </c>
      <c r="K66" s="3">
        <v>2000</v>
      </c>
    </row>
    <row r="67" spans="1:14">
      <c r="A67">
        <v>66</v>
      </c>
      <c r="B67" s="1">
        <v>45043</v>
      </c>
      <c r="C67" t="s">
        <v>79</v>
      </c>
      <c r="D67" t="s">
        <v>13</v>
      </c>
      <c r="E67">
        <v>45</v>
      </c>
      <c r="F67" t="str">
        <f t="shared" si="1"/>
        <v>40-50</v>
      </c>
      <c r="G67" t="s">
        <v>1035</v>
      </c>
      <c r="H67" t="s">
        <v>16</v>
      </c>
      <c r="I67">
        <v>1</v>
      </c>
      <c r="J67" s="2">
        <v>30</v>
      </c>
      <c r="K67" s="3">
        <v>30</v>
      </c>
    </row>
    <row r="68" spans="1:14">
      <c r="A68">
        <v>67</v>
      </c>
      <c r="B68" s="1">
        <v>45075</v>
      </c>
      <c r="C68" t="s">
        <v>80</v>
      </c>
      <c r="D68" t="s">
        <v>13</v>
      </c>
      <c r="E68">
        <v>48</v>
      </c>
      <c r="F68" t="str">
        <f t="shared" si="1"/>
        <v>40-50</v>
      </c>
      <c r="G68" t="s">
        <v>1035</v>
      </c>
      <c r="H68" t="s">
        <v>11</v>
      </c>
      <c r="I68">
        <v>4</v>
      </c>
      <c r="J68" s="2">
        <v>300</v>
      </c>
      <c r="K68" s="3">
        <v>1200</v>
      </c>
    </row>
    <row r="69" spans="1:14">
      <c r="A69">
        <v>68</v>
      </c>
      <c r="B69" s="1">
        <v>44967</v>
      </c>
      <c r="C69" t="s">
        <v>81</v>
      </c>
      <c r="D69" t="s">
        <v>10</v>
      </c>
      <c r="E69">
        <v>25</v>
      </c>
      <c r="F69" t="str">
        <f t="shared" si="1"/>
        <v>20-30</v>
      </c>
      <c r="G69" t="s">
        <v>1033</v>
      </c>
      <c r="H69" t="s">
        <v>16</v>
      </c>
      <c r="I69">
        <v>1</v>
      </c>
      <c r="J69" s="2">
        <v>300</v>
      </c>
      <c r="K69" s="3">
        <v>300</v>
      </c>
    </row>
    <row r="70" spans="1:14">
      <c r="A70">
        <v>69</v>
      </c>
      <c r="B70" s="1">
        <v>45046</v>
      </c>
      <c r="C70" t="s">
        <v>82</v>
      </c>
      <c r="D70" t="s">
        <v>13</v>
      </c>
      <c r="E70">
        <v>56</v>
      </c>
      <c r="F70" t="str">
        <f t="shared" si="1"/>
        <v>50-60</v>
      </c>
      <c r="G70" t="s">
        <v>1036</v>
      </c>
      <c r="H70" t="s">
        <v>11</v>
      </c>
      <c r="I70">
        <v>3</v>
      </c>
      <c r="J70" s="2">
        <v>25</v>
      </c>
      <c r="K70" s="3">
        <v>75</v>
      </c>
    </row>
    <row r="71" spans="1:14">
      <c r="A71">
        <v>70</v>
      </c>
      <c r="B71" s="1">
        <v>44978</v>
      </c>
      <c r="C71" t="s">
        <v>83</v>
      </c>
      <c r="D71" t="s">
        <v>13</v>
      </c>
      <c r="E71">
        <v>43</v>
      </c>
      <c r="F71" t="str">
        <f t="shared" si="1"/>
        <v>40-50</v>
      </c>
      <c r="G71" t="s">
        <v>1035</v>
      </c>
      <c r="H71" t="s">
        <v>14</v>
      </c>
      <c r="I71">
        <v>1</v>
      </c>
      <c r="J71" s="2">
        <v>300</v>
      </c>
      <c r="K71" s="3">
        <v>300</v>
      </c>
    </row>
    <row r="72" spans="1:14">
      <c r="A72">
        <v>71</v>
      </c>
      <c r="B72" s="1">
        <v>45121</v>
      </c>
      <c r="C72" t="s">
        <v>84</v>
      </c>
      <c r="D72" t="s">
        <v>13</v>
      </c>
      <c r="E72">
        <v>51</v>
      </c>
      <c r="F72" t="str">
        <f t="shared" si="1"/>
        <v>50-60</v>
      </c>
      <c r="G72" t="s">
        <v>1036</v>
      </c>
      <c r="H72" t="s">
        <v>11</v>
      </c>
      <c r="I72">
        <v>4</v>
      </c>
      <c r="J72" s="2">
        <v>25</v>
      </c>
      <c r="K72" s="3">
        <v>100</v>
      </c>
    </row>
    <row r="73" spans="1:14">
      <c r="A73">
        <v>72</v>
      </c>
      <c r="B73" s="1">
        <v>45069</v>
      </c>
      <c r="C73" t="s">
        <v>85</v>
      </c>
      <c r="D73" t="s">
        <v>13</v>
      </c>
      <c r="E73">
        <v>20</v>
      </c>
      <c r="F73" t="str">
        <f t="shared" si="1"/>
        <v>10-20</v>
      </c>
      <c r="G73" t="s">
        <v>1027</v>
      </c>
      <c r="H73" t="s">
        <v>16</v>
      </c>
      <c r="I73">
        <v>4</v>
      </c>
      <c r="J73" s="2">
        <v>500</v>
      </c>
      <c r="K73" s="3">
        <v>2000</v>
      </c>
      <c r="M73" s="4" t="s">
        <v>1014</v>
      </c>
      <c r="N73" t="s">
        <v>1016</v>
      </c>
    </row>
    <row r="74" spans="1:14">
      <c r="A74">
        <v>73</v>
      </c>
      <c r="B74" s="1">
        <v>45159</v>
      </c>
      <c r="C74" t="s">
        <v>86</v>
      </c>
      <c r="D74" t="s">
        <v>10</v>
      </c>
      <c r="E74">
        <v>29</v>
      </c>
      <c r="F74" t="str">
        <f t="shared" si="1"/>
        <v>20-30</v>
      </c>
      <c r="G74" t="s">
        <v>1033</v>
      </c>
      <c r="H74" t="s">
        <v>16</v>
      </c>
      <c r="I74">
        <v>3</v>
      </c>
      <c r="J74" s="2">
        <v>30</v>
      </c>
      <c r="K74" s="3">
        <v>90</v>
      </c>
      <c r="M74" s="5" t="s">
        <v>13</v>
      </c>
      <c r="N74" s="6">
        <v>232840</v>
      </c>
    </row>
    <row r="75" spans="1:14">
      <c r="A75">
        <v>74</v>
      </c>
      <c r="B75" s="1">
        <v>45252</v>
      </c>
      <c r="C75" t="s">
        <v>87</v>
      </c>
      <c r="D75" t="s">
        <v>13</v>
      </c>
      <c r="E75">
        <v>18</v>
      </c>
      <c r="F75" t="str">
        <f t="shared" si="1"/>
        <v>10-20</v>
      </c>
      <c r="G75" t="s">
        <v>1027</v>
      </c>
      <c r="H75" t="s">
        <v>11</v>
      </c>
      <c r="I75">
        <v>4</v>
      </c>
      <c r="J75" s="2">
        <v>500</v>
      </c>
      <c r="K75" s="3">
        <v>2000</v>
      </c>
      <c r="M75" s="5" t="s">
        <v>10</v>
      </c>
      <c r="N75" s="6">
        <v>223160</v>
      </c>
    </row>
    <row r="76" spans="1:14">
      <c r="A76">
        <v>75</v>
      </c>
      <c r="B76" s="1">
        <v>45113</v>
      </c>
      <c r="C76" t="s">
        <v>88</v>
      </c>
      <c r="D76" t="s">
        <v>10</v>
      </c>
      <c r="E76">
        <v>61</v>
      </c>
      <c r="F76" t="str">
        <f t="shared" si="1"/>
        <v>60+</v>
      </c>
      <c r="G76" t="s">
        <v>1038</v>
      </c>
      <c r="H76" t="s">
        <v>11</v>
      </c>
      <c r="I76">
        <v>4</v>
      </c>
      <c r="J76" s="2">
        <v>50</v>
      </c>
      <c r="K76" s="3">
        <v>200</v>
      </c>
      <c r="M76" s="5" t="s">
        <v>1015</v>
      </c>
      <c r="N76" s="6">
        <v>456000</v>
      </c>
    </row>
    <row r="77" spans="1:14">
      <c r="A77">
        <v>76</v>
      </c>
      <c r="B77" s="1">
        <v>45010</v>
      </c>
      <c r="C77" t="s">
        <v>89</v>
      </c>
      <c r="D77" t="s">
        <v>13</v>
      </c>
      <c r="E77">
        <v>22</v>
      </c>
      <c r="F77" t="str">
        <f t="shared" si="1"/>
        <v>20-30</v>
      </c>
      <c r="G77" t="s">
        <v>1033</v>
      </c>
      <c r="H77" t="s">
        <v>16</v>
      </c>
      <c r="I77">
        <v>2</v>
      </c>
      <c r="J77" s="2">
        <v>50</v>
      </c>
      <c r="K77" s="3">
        <v>100</v>
      </c>
    </row>
    <row r="78" spans="1:14">
      <c r="A78">
        <v>77</v>
      </c>
      <c r="B78" s="1">
        <v>45116</v>
      </c>
      <c r="C78" t="s">
        <v>90</v>
      </c>
      <c r="D78" t="s">
        <v>13</v>
      </c>
      <c r="E78">
        <v>47</v>
      </c>
      <c r="F78" t="str">
        <f t="shared" si="1"/>
        <v>40-50</v>
      </c>
      <c r="G78" t="s">
        <v>1035</v>
      </c>
      <c r="H78" t="s">
        <v>14</v>
      </c>
      <c r="I78">
        <v>2</v>
      </c>
      <c r="J78" s="2">
        <v>50</v>
      </c>
      <c r="K78" s="3">
        <v>100</v>
      </c>
    </row>
    <row r="79" spans="1:14">
      <c r="A79">
        <v>78</v>
      </c>
      <c r="B79" s="1">
        <v>45108</v>
      </c>
      <c r="C79" t="s">
        <v>91</v>
      </c>
      <c r="D79" t="s">
        <v>13</v>
      </c>
      <c r="E79">
        <v>47</v>
      </c>
      <c r="F79" t="str">
        <f t="shared" si="1"/>
        <v>40-50</v>
      </c>
      <c r="G79" t="s">
        <v>1035</v>
      </c>
      <c r="H79" t="s">
        <v>14</v>
      </c>
      <c r="I79">
        <v>3</v>
      </c>
      <c r="J79" s="2">
        <v>500</v>
      </c>
      <c r="K79" s="3">
        <v>1500</v>
      </c>
    </row>
    <row r="80" spans="1:14">
      <c r="A80">
        <v>79</v>
      </c>
      <c r="B80" s="1">
        <v>45034</v>
      </c>
      <c r="C80" t="s">
        <v>92</v>
      </c>
      <c r="D80" t="s">
        <v>10</v>
      </c>
      <c r="E80">
        <v>34</v>
      </c>
      <c r="F80" t="str">
        <f t="shared" si="1"/>
        <v>30-40</v>
      </c>
      <c r="G80" t="s">
        <v>1034</v>
      </c>
      <c r="H80" t="s">
        <v>11</v>
      </c>
      <c r="I80">
        <v>1</v>
      </c>
      <c r="J80" s="2">
        <v>300</v>
      </c>
      <c r="K80" s="3">
        <v>300</v>
      </c>
    </row>
    <row r="81" spans="1:14">
      <c r="A81">
        <v>80</v>
      </c>
      <c r="B81" s="1">
        <v>45270</v>
      </c>
      <c r="C81" t="s">
        <v>93</v>
      </c>
      <c r="D81" t="s">
        <v>13</v>
      </c>
      <c r="E81">
        <v>64</v>
      </c>
      <c r="F81" t="str">
        <f t="shared" si="1"/>
        <v>60+</v>
      </c>
      <c r="G81" t="s">
        <v>1038</v>
      </c>
      <c r="H81" t="s">
        <v>14</v>
      </c>
      <c r="I81">
        <v>2</v>
      </c>
      <c r="J81" s="2">
        <v>30</v>
      </c>
      <c r="K81" s="3">
        <v>60</v>
      </c>
    </row>
    <row r="82" spans="1:14">
      <c r="A82">
        <v>81</v>
      </c>
      <c r="B82" s="1">
        <v>45063</v>
      </c>
      <c r="C82" t="s">
        <v>94</v>
      </c>
      <c r="D82" t="s">
        <v>10</v>
      </c>
      <c r="E82">
        <v>40</v>
      </c>
      <c r="F82" t="str">
        <f t="shared" si="1"/>
        <v>30-40</v>
      </c>
      <c r="G82" t="s">
        <v>1034</v>
      </c>
      <c r="H82" t="s">
        <v>16</v>
      </c>
      <c r="I82">
        <v>1</v>
      </c>
      <c r="J82" s="2">
        <v>50</v>
      </c>
      <c r="K82" s="3">
        <v>50</v>
      </c>
    </row>
    <row r="83" spans="1:14">
      <c r="A83">
        <v>82</v>
      </c>
      <c r="B83" s="1">
        <v>45286</v>
      </c>
      <c r="C83" t="s">
        <v>95</v>
      </c>
      <c r="D83" t="s">
        <v>13</v>
      </c>
      <c r="E83">
        <v>32</v>
      </c>
      <c r="F83" t="str">
        <f t="shared" si="1"/>
        <v>30-40</v>
      </c>
      <c r="G83" t="s">
        <v>1034</v>
      </c>
      <c r="H83" t="s">
        <v>11</v>
      </c>
      <c r="I83">
        <v>4</v>
      </c>
      <c r="J83" s="2">
        <v>50</v>
      </c>
      <c r="K83" s="3">
        <v>200</v>
      </c>
    </row>
    <row r="84" spans="1:14">
      <c r="A84">
        <v>83</v>
      </c>
      <c r="B84" s="1">
        <v>45276</v>
      </c>
      <c r="C84" t="s">
        <v>96</v>
      </c>
      <c r="D84" t="s">
        <v>10</v>
      </c>
      <c r="E84">
        <v>54</v>
      </c>
      <c r="F84" t="str">
        <f t="shared" si="1"/>
        <v>50-60</v>
      </c>
      <c r="G84" t="s">
        <v>1036</v>
      </c>
      <c r="H84" t="s">
        <v>16</v>
      </c>
      <c r="I84">
        <v>2</v>
      </c>
      <c r="J84" s="2">
        <v>50</v>
      </c>
      <c r="K84" s="3">
        <v>100</v>
      </c>
    </row>
    <row r="85" spans="1:14">
      <c r="A85">
        <v>84</v>
      </c>
      <c r="B85" s="1">
        <v>45258</v>
      </c>
      <c r="C85" t="s">
        <v>97</v>
      </c>
      <c r="D85" t="s">
        <v>13</v>
      </c>
      <c r="E85">
        <v>38</v>
      </c>
      <c r="F85" t="str">
        <f t="shared" si="1"/>
        <v>30-40</v>
      </c>
      <c r="G85" t="s">
        <v>1034</v>
      </c>
      <c r="H85" t="s">
        <v>16</v>
      </c>
      <c r="I85">
        <v>3</v>
      </c>
      <c r="J85" s="2">
        <v>30</v>
      </c>
      <c r="K85" s="3">
        <v>90</v>
      </c>
    </row>
    <row r="86" spans="1:14">
      <c r="A86">
        <v>85</v>
      </c>
      <c r="B86" s="1">
        <v>44963</v>
      </c>
      <c r="C86" t="s">
        <v>98</v>
      </c>
      <c r="D86" t="s">
        <v>10</v>
      </c>
      <c r="E86">
        <v>31</v>
      </c>
      <c r="F86" t="str">
        <f t="shared" si="1"/>
        <v>30-40</v>
      </c>
      <c r="G86" t="s">
        <v>1034</v>
      </c>
      <c r="H86" t="s">
        <v>14</v>
      </c>
      <c r="I86">
        <v>3</v>
      </c>
      <c r="J86" s="2">
        <v>50</v>
      </c>
      <c r="K86" s="3">
        <v>150</v>
      </c>
    </row>
    <row r="87" spans="1:14">
      <c r="A87">
        <v>86</v>
      </c>
      <c r="B87" s="1">
        <v>45238</v>
      </c>
      <c r="C87" t="s">
        <v>99</v>
      </c>
      <c r="D87" t="s">
        <v>10</v>
      </c>
      <c r="E87">
        <v>19</v>
      </c>
      <c r="F87" t="str">
        <f t="shared" si="1"/>
        <v>10-20</v>
      </c>
      <c r="G87" t="s">
        <v>1027</v>
      </c>
      <c r="H87" t="s">
        <v>11</v>
      </c>
      <c r="I87">
        <v>3</v>
      </c>
      <c r="J87" s="2">
        <v>30</v>
      </c>
      <c r="K87" s="3">
        <v>90</v>
      </c>
    </row>
    <row r="88" spans="1:14">
      <c r="A88">
        <v>87</v>
      </c>
      <c r="B88" s="1">
        <v>45252</v>
      </c>
      <c r="C88" t="s">
        <v>100</v>
      </c>
      <c r="D88" t="s">
        <v>13</v>
      </c>
      <c r="E88">
        <v>28</v>
      </c>
      <c r="F88" t="str">
        <f t="shared" si="1"/>
        <v>20-30</v>
      </c>
      <c r="G88" t="s">
        <v>1033</v>
      </c>
      <c r="H88" t="s">
        <v>11</v>
      </c>
      <c r="I88">
        <v>2</v>
      </c>
      <c r="J88" s="2">
        <v>50</v>
      </c>
      <c r="K88" s="3">
        <v>100</v>
      </c>
    </row>
    <row r="89" spans="1:14">
      <c r="A89">
        <v>88</v>
      </c>
      <c r="B89" s="1">
        <v>45014</v>
      </c>
      <c r="C89" t="s">
        <v>101</v>
      </c>
      <c r="D89" t="s">
        <v>10</v>
      </c>
      <c r="E89">
        <v>56</v>
      </c>
      <c r="F89" t="str">
        <f t="shared" si="1"/>
        <v>50-60</v>
      </c>
      <c r="G89" t="s">
        <v>1036</v>
      </c>
      <c r="H89" t="s">
        <v>14</v>
      </c>
      <c r="I89">
        <v>1</v>
      </c>
      <c r="J89" s="2">
        <v>500</v>
      </c>
      <c r="K89" s="3">
        <v>500</v>
      </c>
    </row>
    <row r="90" spans="1:14">
      <c r="A90">
        <v>89</v>
      </c>
      <c r="B90" s="1">
        <v>45200</v>
      </c>
      <c r="C90" t="s">
        <v>102</v>
      </c>
      <c r="D90" t="s">
        <v>13</v>
      </c>
      <c r="E90">
        <v>55</v>
      </c>
      <c r="F90" t="str">
        <f t="shared" si="1"/>
        <v>50-60</v>
      </c>
      <c r="G90" t="s">
        <v>1036</v>
      </c>
      <c r="H90" t="s">
        <v>16</v>
      </c>
      <c r="I90">
        <v>4</v>
      </c>
      <c r="J90" s="2">
        <v>500</v>
      </c>
      <c r="K90" s="3">
        <v>2000</v>
      </c>
    </row>
    <row r="91" spans="1:14">
      <c r="A91">
        <v>90</v>
      </c>
      <c r="B91" s="1">
        <v>45052</v>
      </c>
      <c r="C91" t="s">
        <v>103</v>
      </c>
      <c r="D91" t="s">
        <v>13</v>
      </c>
      <c r="E91">
        <v>51</v>
      </c>
      <c r="F91" t="str">
        <f t="shared" si="1"/>
        <v>50-60</v>
      </c>
      <c r="G91" t="s">
        <v>1036</v>
      </c>
      <c r="H91" t="s">
        <v>16</v>
      </c>
      <c r="I91">
        <v>1</v>
      </c>
      <c r="J91" s="2">
        <v>30</v>
      </c>
      <c r="K91" s="3">
        <v>30</v>
      </c>
    </row>
    <row r="92" spans="1:14">
      <c r="A92">
        <v>91</v>
      </c>
      <c r="B92" s="1">
        <v>45010</v>
      </c>
      <c r="C92" t="s">
        <v>104</v>
      </c>
      <c r="D92" t="s">
        <v>13</v>
      </c>
      <c r="E92">
        <v>55</v>
      </c>
      <c r="F92" t="str">
        <f t="shared" si="1"/>
        <v>50-60</v>
      </c>
      <c r="G92" t="s">
        <v>1036</v>
      </c>
      <c r="H92" t="s">
        <v>16</v>
      </c>
      <c r="I92">
        <v>1</v>
      </c>
      <c r="J92" s="2">
        <v>500</v>
      </c>
      <c r="K92" s="3">
        <v>500</v>
      </c>
    </row>
    <row r="93" spans="1:14">
      <c r="A93">
        <v>92</v>
      </c>
      <c r="B93" s="1">
        <v>45163</v>
      </c>
      <c r="C93" t="s">
        <v>105</v>
      </c>
      <c r="D93" t="s">
        <v>13</v>
      </c>
      <c r="E93">
        <v>51</v>
      </c>
      <c r="F93" t="str">
        <f t="shared" si="1"/>
        <v>50-60</v>
      </c>
      <c r="G93" t="s">
        <v>1036</v>
      </c>
      <c r="H93" t="s">
        <v>16</v>
      </c>
      <c r="I93">
        <v>4</v>
      </c>
      <c r="J93" s="2">
        <v>30</v>
      </c>
      <c r="K93" s="3">
        <v>120</v>
      </c>
    </row>
    <row r="94" spans="1:14">
      <c r="A94">
        <v>93</v>
      </c>
      <c r="B94" s="1">
        <v>45121</v>
      </c>
      <c r="C94" t="s">
        <v>106</v>
      </c>
      <c r="D94" t="s">
        <v>13</v>
      </c>
      <c r="E94">
        <v>35</v>
      </c>
      <c r="F94" t="str">
        <f t="shared" si="1"/>
        <v>30-40</v>
      </c>
      <c r="G94" t="s">
        <v>1034</v>
      </c>
      <c r="H94" t="s">
        <v>11</v>
      </c>
      <c r="I94">
        <v>4</v>
      </c>
      <c r="J94" s="2">
        <v>500</v>
      </c>
      <c r="K94" s="3">
        <v>2000</v>
      </c>
    </row>
    <row r="95" spans="1:14">
      <c r="A95">
        <v>94</v>
      </c>
      <c r="B95" s="1">
        <v>45065</v>
      </c>
      <c r="C95" t="s">
        <v>107</v>
      </c>
      <c r="D95" t="s">
        <v>13</v>
      </c>
      <c r="E95">
        <v>47</v>
      </c>
      <c r="F95" t="str">
        <f t="shared" si="1"/>
        <v>40-50</v>
      </c>
      <c r="G95" t="s">
        <v>1035</v>
      </c>
      <c r="H95" t="s">
        <v>11</v>
      </c>
      <c r="I95">
        <v>2</v>
      </c>
      <c r="J95" s="2">
        <v>500</v>
      </c>
      <c r="K95" s="3">
        <v>1000</v>
      </c>
      <c r="M95" s="4" t="s">
        <v>1014</v>
      </c>
      <c r="N95" t="s">
        <v>1016</v>
      </c>
    </row>
    <row r="96" spans="1:14">
      <c r="A96">
        <v>95</v>
      </c>
      <c r="B96" s="1">
        <v>45254</v>
      </c>
      <c r="C96" t="s">
        <v>108</v>
      </c>
      <c r="D96" t="s">
        <v>13</v>
      </c>
      <c r="E96">
        <v>32</v>
      </c>
      <c r="F96" t="str">
        <f t="shared" si="1"/>
        <v>30-40</v>
      </c>
      <c r="G96" t="s">
        <v>1034</v>
      </c>
      <c r="H96" t="s">
        <v>14</v>
      </c>
      <c r="I96">
        <v>2</v>
      </c>
      <c r="J96" s="2">
        <v>30</v>
      </c>
      <c r="K96" s="3">
        <v>60</v>
      </c>
      <c r="M96" s="5" t="s">
        <v>1052</v>
      </c>
      <c r="N96" s="6">
        <v>454470</v>
      </c>
    </row>
    <row r="97" spans="1:14">
      <c r="A97">
        <v>96</v>
      </c>
      <c r="B97" s="1">
        <v>45279</v>
      </c>
      <c r="C97" t="s">
        <v>109</v>
      </c>
      <c r="D97" t="s">
        <v>13</v>
      </c>
      <c r="E97">
        <v>44</v>
      </c>
      <c r="F97" t="str">
        <f t="shared" si="1"/>
        <v>40-50</v>
      </c>
      <c r="G97" t="s">
        <v>1035</v>
      </c>
      <c r="H97" t="s">
        <v>14</v>
      </c>
      <c r="I97">
        <v>2</v>
      </c>
      <c r="J97" s="2">
        <v>300</v>
      </c>
      <c r="K97" s="3">
        <v>600</v>
      </c>
      <c r="M97" s="27" t="s">
        <v>1055</v>
      </c>
      <c r="N97" s="6">
        <v>35450</v>
      </c>
    </row>
    <row r="98" spans="1:14">
      <c r="A98">
        <v>97</v>
      </c>
      <c r="B98" s="1">
        <v>45212</v>
      </c>
      <c r="C98" t="s">
        <v>110</v>
      </c>
      <c r="D98" t="s">
        <v>13</v>
      </c>
      <c r="E98">
        <v>51</v>
      </c>
      <c r="F98" t="str">
        <f t="shared" si="1"/>
        <v>50-60</v>
      </c>
      <c r="G98" t="s">
        <v>1036</v>
      </c>
      <c r="H98" t="s">
        <v>11</v>
      </c>
      <c r="I98">
        <v>2</v>
      </c>
      <c r="J98" s="2">
        <v>500</v>
      </c>
      <c r="K98" s="3">
        <v>1000</v>
      </c>
      <c r="M98" s="27" t="s">
        <v>1056</v>
      </c>
      <c r="N98" s="6">
        <v>44060</v>
      </c>
    </row>
    <row r="99" spans="1:14">
      <c r="A99">
        <v>98</v>
      </c>
      <c r="B99" s="1">
        <v>45039</v>
      </c>
      <c r="C99" t="s">
        <v>111</v>
      </c>
      <c r="D99" t="s">
        <v>13</v>
      </c>
      <c r="E99">
        <v>55</v>
      </c>
      <c r="F99" t="str">
        <f t="shared" si="1"/>
        <v>50-60</v>
      </c>
      <c r="G99" t="s">
        <v>1036</v>
      </c>
      <c r="H99" t="s">
        <v>11</v>
      </c>
      <c r="I99">
        <v>2</v>
      </c>
      <c r="J99" s="2">
        <v>50</v>
      </c>
      <c r="K99" s="3">
        <v>100</v>
      </c>
      <c r="M99" s="27" t="s">
        <v>1057</v>
      </c>
      <c r="N99" s="6">
        <v>28990</v>
      </c>
    </row>
    <row r="100" spans="1:14">
      <c r="A100">
        <v>99</v>
      </c>
      <c r="B100" s="1">
        <v>45277</v>
      </c>
      <c r="C100" t="s">
        <v>112</v>
      </c>
      <c r="D100" t="s">
        <v>13</v>
      </c>
      <c r="E100">
        <v>50</v>
      </c>
      <c r="F100" t="str">
        <f t="shared" si="1"/>
        <v>40-50</v>
      </c>
      <c r="G100" t="s">
        <v>1035</v>
      </c>
      <c r="H100" t="s">
        <v>16</v>
      </c>
      <c r="I100">
        <v>4</v>
      </c>
      <c r="J100" s="2">
        <v>300</v>
      </c>
      <c r="K100" s="3">
        <v>1200</v>
      </c>
      <c r="M100" s="27" t="s">
        <v>1058</v>
      </c>
      <c r="N100" s="6">
        <v>33870</v>
      </c>
    </row>
    <row r="101" spans="1:14">
      <c r="A101">
        <v>100</v>
      </c>
      <c r="B101" s="1">
        <v>45093</v>
      </c>
      <c r="C101" t="s">
        <v>113</v>
      </c>
      <c r="D101" t="s">
        <v>10</v>
      </c>
      <c r="E101">
        <v>41</v>
      </c>
      <c r="F101" t="str">
        <f t="shared" si="1"/>
        <v>40-50</v>
      </c>
      <c r="G101" t="s">
        <v>1035</v>
      </c>
      <c r="H101" t="s">
        <v>16</v>
      </c>
      <c r="I101">
        <v>1</v>
      </c>
      <c r="J101" s="2">
        <v>30</v>
      </c>
      <c r="K101" s="3">
        <v>30</v>
      </c>
      <c r="M101" s="27" t="s">
        <v>1059</v>
      </c>
      <c r="N101" s="6">
        <v>53150</v>
      </c>
    </row>
    <row r="102" spans="1:14">
      <c r="A102">
        <v>101</v>
      </c>
      <c r="B102" s="1">
        <v>44955</v>
      </c>
      <c r="C102" t="s">
        <v>114</v>
      </c>
      <c r="D102" t="s">
        <v>10</v>
      </c>
      <c r="E102">
        <v>32</v>
      </c>
      <c r="F102" t="str">
        <f t="shared" si="1"/>
        <v>30-40</v>
      </c>
      <c r="G102" t="s">
        <v>1034</v>
      </c>
      <c r="H102" t="s">
        <v>14</v>
      </c>
      <c r="I102">
        <v>2</v>
      </c>
      <c r="J102" s="2">
        <v>300</v>
      </c>
      <c r="K102" s="3">
        <v>600</v>
      </c>
      <c r="M102" s="27" t="s">
        <v>1060</v>
      </c>
      <c r="N102" s="6">
        <v>36715</v>
      </c>
    </row>
    <row r="103" spans="1:14">
      <c r="A103">
        <v>102</v>
      </c>
      <c r="B103" s="1">
        <v>45044</v>
      </c>
      <c r="C103" t="s">
        <v>115</v>
      </c>
      <c r="D103" t="s">
        <v>13</v>
      </c>
      <c r="E103">
        <v>47</v>
      </c>
      <c r="F103" t="str">
        <f t="shared" si="1"/>
        <v>40-50</v>
      </c>
      <c r="G103" t="s">
        <v>1035</v>
      </c>
      <c r="H103" t="s">
        <v>11</v>
      </c>
      <c r="I103">
        <v>2</v>
      </c>
      <c r="J103" s="2">
        <v>25</v>
      </c>
      <c r="K103" s="3">
        <v>50</v>
      </c>
      <c r="M103" s="27" t="s">
        <v>1061</v>
      </c>
      <c r="N103" s="6">
        <v>35465</v>
      </c>
    </row>
    <row r="104" spans="1:14">
      <c r="A104">
        <v>103</v>
      </c>
      <c r="B104" s="1">
        <v>44943</v>
      </c>
      <c r="C104" t="s">
        <v>116</v>
      </c>
      <c r="D104" t="s">
        <v>13</v>
      </c>
      <c r="E104">
        <v>59</v>
      </c>
      <c r="F104" t="str">
        <f t="shared" si="1"/>
        <v>50-60</v>
      </c>
      <c r="G104" t="s">
        <v>1036</v>
      </c>
      <c r="H104" t="s">
        <v>14</v>
      </c>
      <c r="I104">
        <v>1</v>
      </c>
      <c r="J104" s="2">
        <v>25</v>
      </c>
      <c r="K104" s="3">
        <v>25</v>
      </c>
      <c r="M104" s="27" t="s">
        <v>1062</v>
      </c>
      <c r="N104" s="6">
        <v>36960</v>
      </c>
    </row>
    <row r="105" spans="1:14">
      <c r="A105">
        <v>104</v>
      </c>
      <c r="B105" s="1">
        <v>45088</v>
      </c>
      <c r="C105" t="s">
        <v>117</v>
      </c>
      <c r="D105" t="s">
        <v>13</v>
      </c>
      <c r="E105">
        <v>34</v>
      </c>
      <c r="F105" t="str">
        <f t="shared" si="1"/>
        <v>30-40</v>
      </c>
      <c r="G105" t="s">
        <v>1034</v>
      </c>
      <c r="H105" t="s">
        <v>11</v>
      </c>
      <c r="I105">
        <v>2</v>
      </c>
      <c r="J105" s="2">
        <v>500</v>
      </c>
      <c r="K105" s="3">
        <v>1000</v>
      </c>
      <c r="M105" s="27" t="s">
        <v>1063</v>
      </c>
      <c r="N105" s="6">
        <v>23620</v>
      </c>
    </row>
    <row r="106" spans="1:14">
      <c r="A106">
        <v>105</v>
      </c>
      <c r="B106" s="1">
        <v>45132</v>
      </c>
      <c r="C106" t="s">
        <v>118</v>
      </c>
      <c r="D106" t="s">
        <v>13</v>
      </c>
      <c r="E106">
        <v>22</v>
      </c>
      <c r="F106" t="str">
        <f t="shared" si="1"/>
        <v>20-30</v>
      </c>
      <c r="G106" t="s">
        <v>1033</v>
      </c>
      <c r="H106" t="s">
        <v>16</v>
      </c>
      <c r="I106">
        <v>1</v>
      </c>
      <c r="J106" s="2">
        <v>500</v>
      </c>
      <c r="K106" s="3">
        <v>500</v>
      </c>
      <c r="M106" s="27" t="s">
        <v>1064</v>
      </c>
      <c r="N106" s="6">
        <v>46580</v>
      </c>
    </row>
    <row r="107" spans="1:14">
      <c r="A107">
        <v>106</v>
      </c>
      <c r="B107" s="1">
        <v>45064</v>
      </c>
      <c r="C107" t="s">
        <v>119</v>
      </c>
      <c r="D107" t="s">
        <v>13</v>
      </c>
      <c r="E107">
        <v>46</v>
      </c>
      <c r="F107" t="str">
        <f t="shared" si="1"/>
        <v>40-50</v>
      </c>
      <c r="G107" t="s">
        <v>1035</v>
      </c>
      <c r="H107" t="s">
        <v>14</v>
      </c>
      <c r="I107">
        <v>1</v>
      </c>
      <c r="J107" s="2">
        <v>50</v>
      </c>
      <c r="K107" s="3">
        <v>50</v>
      </c>
      <c r="M107" s="27" t="s">
        <v>1065</v>
      </c>
      <c r="N107" s="6">
        <v>34920</v>
      </c>
    </row>
    <row r="108" spans="1:14">
      <c r="A108">
        <v>107</v>
      </c>
      <c r="B108" s="1">
        <v>44960</v>
      </c>
      <c r="C108" t="s">
        <v>120</v>
      </c>
      <c r="D108" t="s">
        <v>13</v>
      </c>
      <c r="E108">
        <v>21</v>
      </c>
      <c r="F108" t="str">
        <f t="shared" si="1"/>
        <v>20-30</v>
      </c>
      <c r="G108" t="s">
        <v>1033</v>
      </c>
      <c r="H108" t="s">
        <v>14</v>
      </c>
      <c r="I108">
        <v>4</v>
      </c>
      <c r="J108" s="2">
        <v>300</v>
      </c>
      <c r="K108" s="3">
        <v>1200</v>
      </c>
      <c r="M108" s="27" t="s">
        <v>1066</v>
      </c>
      <c r="N108" s="6">
        <v>44690</v>
      </c>
    </row>
    <row r="109" spans="1:14">
      <c r="A109">
        <v>108</v>
      </c>
      <c r="B109" s="1">
        <v>45035</v>
      </c>
      <c r="C109" t="s">
        <v>121</v>
      </c>
      <c r="D109" t="s">
        <v>13</v>
      </c>
      <c r="E109">
        <v>27</v>
      </c>
      <c r="F109" t="str">
        <f t="shared" si="1"/>
        <v>20-30</v>
      </c>
      <c r="G109" t="s">
        <v>1033</v>
      </c>
      <c r="H109" t="s">
        <v>11</v>
      </c>
      <c r="I109">
        <v>3</v>
      </c>
      <c r="J109" s="2">
        <v>25</v>
      </c>
      <c r="K109" s="3">
        <v>75</v>
      </c>
      <c r="M109" s="5" t="s">
        <v>1053</v>
      </c>
      <c r="N109" s="6">
        <v>1530</v>
      </c>
    </row>
    <row r="110" spans="1:14">
      <c r="A110">
        <v>109</v>
      </c>
      <c r="B110" s="1">
        <v>45217</v>
      </c>
      <c r="C110" t="s">
        <v>122</v>
      </c>
      <c r="D110" t="s">
        <v>13</v>
      </c>
      <c r="E110">
        <v>34</v>
      </c>
      <c r="F110" t="str">
        <f t="shared" si="1"/>
        <v>30-40</v>
      </c>
      <c r="G110" t="s">
        <v>1034</v>
      </c>
      <c r="H110" t="s">
        <v>16</v>
      </c>
      <c r="I110">
        <v>4</v>
      </c>
      <c r="J110" s="2">
        <v>500</v>
      </c>
      <c r="K110" s="3">
        <v>2000</v>
      </c>
      <c r="M110" s="27" t="s">
        <v>1055</v>
      </c>
      <c r="N110" s="6">
        <v>1530</v>
      </c>
    </row>
    <row r="111" spans="1:14">
      <c r="A111">
        <v>110</v>
      </c>
      <c r="B111" s="1">
        <v>45088</v>
      </c>
      <c r="C111" t="s">
        <v>123</v>
      </c>
      <c r="D111" t="s">
        <v>10</v>
      </c>
      <c r="E111">
        <v>27</v>
      </c>
      <c r="F111" t="str">
        <f t="shared" si="1"/>
        <v>20-30</v>
      </c>
      <c r="G111" t="s">
        <v>1033</v>
      </c>
      <c r="H111" t="s">
        <v>14</v>
      </c>
      <c r="I111">
        <v>3</v>
      </c>
      <c r="J111" s="2">
        <v>300</v>
      </c>
      <c r="K111" s="3">
        <v>900</v>
      </c>
      <c r="M111" s="5" t="s">
        <v>1015</v>
      </c>
      <c r="N111" s="6">
        <v>456000</v>
      </c>
    </row>
    <row r="112" spans="1:14">
      <c r="A112">
        <v>111</v>
      </c>
      <c r="B112" s="1">
        <v>45035</v>
      </c>
      <c r="C112" t="s">
        <v>124</v>
      </c>
      <c r="D112" t="s">
        <v>13</v>
      </c>
      <c r="E112">
        <v>34</v>
      </c>
      <c r="F112" t="str">
        <f t="shared" si="1"/>
        <v>30-40</v>
      </c>
      <c r="G112" t="s">
        <v>1034</v>
      </c>
      <c r="H112" t="s">
        <v>16</v>
      </c>
      <c r="I112">
        <v>3</v>
      </c>
      <c r="J112" s="2">
        <v>500</v>
      </c>
      <c r="K112" s="3">
        <v>1500</v>
      </c>
    </row>
    <row r="113" spans="1:14">
      <c r="A113">
        <v>112</v>
      </c>
      <c r="B113" s="1">
        <v>45262</v>
      </c>
      <c r="C113" t="s">
        <v>125</v>
      </c>
      <c r="D113" t="s">
        <v>10</v>
      </c>
      <c r="E113">
        <v>37</v>
      </c>
      <c r="F113" t="str">
        <f t="shared" si="1"/>
        <v>30-40</v>
      </c>
      <c r="G113" t="s">
        <v>1034</v>
      </c>
      <c r="H113" t="s">
        <v>14</v>
      </c>
      <c r="I113">
        <v>3</v>
      </c>
      <c r="J113" s="2">
        <v>500</v>
      </c>
      <c r="K113" s="3">
        <v>1500</v>
      </c>
    </row>
    <row r="114" spans="1:14">
      <c r="A114">
        <v>113</v>
      </c>
      <c r="B114" s="1">
        <v>45182</v>
      </c>
      <c r="C114" t="s">
        <v>126</v>
      </c>
      <c r="D114" t="s">
        <v>13</v>
      </c>
      <c r="E114">
        <v>41</v>
      </c>
      <c r="F114" t="str">
        <f t="shared" si="1"/>
        <v>40-50</v>
      </c>
      <c r="G114" t="s">
        <v>1035</v>
      </c>
      <c r="H114" t="s">
        <v>16</v>
      </c>
      <c r="I114">
        <v>2</v>
      </c>
      <c r="J114" s="2">
        <v>25</v>
      </c>
      <c r="K114" s="3">
        <v>50</v>
      </c>
    </row>
    <row r="115" spans="1:14">
      <c r="A115">
        <v>114</v>
      </c>
      <c r="B115" s="1">
        <v>45129</v>
      </c>
      <c r="C115" t="s">
        <v>127</v>
      </c>
      <c r="D115" t="s">
        <v>13</v>
      </c>
      <c r="E115">
        <v>22</v>
      </c>
      <c r="F115" t="str">
        <f t="shared" si="1"/>
        <v>20-30</v>
      </c>
      <c r="G115" t="s">
        <v>1033</v>
      </c>
      <c r="H115" t="s">
        <v>11</v>
      </c>
      <c r="I115">
        <v>4</v>
      </c>
      <c r="J115" s="2">
        <v>25</v>
      </c>
      <c r="K115" s="3">
        <v>100</v>
      </c>
    </row>
    <row r="116" spans="1:14">
      <c r="A116">
        <v>115</v>
      </c>
      <c r="B116" s="1">
        <v>45256</v>
      </c>
      <c r="C116" t="s">
        <v>128</v>
      </c>
      <c r="D116" t="s">
        <v>10</v>
      </c>
      <c r="E116">
        <v>51</v>
      </c>
      <c r="F116" t="str">
        <f t="shared" si="1"/>
        <v>50-60</v>
      </c>
      <c r="G116" t="s">
        <v>1036</v>
      </c>
      <c r="H116" t="s">
        <v>14</v>
      </c>
      <c r="I116">
        <v>3</v>
      </c>
      <c r="J116" s="2">
        <v>500</v>
      </c>
      <c r="K116" s="3">
        <v>1500</v>
      </c>
      <c r="M116" s="4" t="s">
        <v>1014</v>
      </c>
      <c r="N116" t="s">
        <v>1016</v>
      </c>
    </row>
    <row r="117" spans="1:14">
      <c r="A117">
        <v>116</v>
      </c>
      <c r="B117" s="1">
        <v>45161</v>
      </c>
      <c r="C117" t="s">
        <v>129</v>
      </c>
      <c r="D117" t="s">
        <v>13</v>
      </c>
      <c r="E117">
        <v>23</v>
      </c>
      <c r="F117" t="str">
        <f t="shared" si="1"/>
        <v>20-30</v>
      </c>
      <c r="G117" t="s">
        <v>1033</v>
      </c>
      <c r="H117" t="s">
        <v>14</v>
      </c>
      <c r="I117">
        <v>1</v>
      </c>
      <c r="J117" s="2">
        <v>30</v>
      </c>
      <c r="K117" s="3">
        <v>30</v>
      </c>
      <c r="M117" s="5" t="s">
        <v>1027</v>
      </c>
      <c r="N117" s="6">
        <v>34730</v>
      </c>
    </row>
    <row r="118" spans="1:14">
      <c r="A118">
        <v>117</v>
      </c>
      <c r="B118" s="1">
        <v>45000</v>
      </c>
      <c r="C118" t="s">
        <v>130</v>
      </c>
      <c r="D118" t="s">
        <v>10</v>
      </c>
      <c r="E118">
        <v>19</v>
      </c>
      <c r="F118" t="str">
        <f t="shared" si="1"/>
        <v>10-20</v>
      </c>
      <c r="G118" t="s">
        <v>1027</v>
      </c>
      <c r="H118" t="s">
        <v>16</v>
      </c>
      <c r="I118">
        <v>2</v>
      </c>
      <c r="J118" s="2">
        <v>500</v>
      </c>
      <c r="K118" s="3">
        <v>1000</v>
      </c>
      <c r="M118" s="5" t="s">
        <v>1033</v>
      </c>
      <c r="N118" s="6">
        <v>98215</v>
      </c>
    </row>
    <row r="119" spans="1:14">
      <c r="A119">
        <v>118</v>
      </c>
      <c r="B119" s="1">
        <v>45062</v>
      </c>
      <c r="C119" t="s">
        <v>131</v>
      </c>
      <c r="D119" t="s">
        <v>13</v>
      </c>
      <c r="E119">
        <v>30</v>
      </c>
      <c r="F119" t="str">
        <f t="shared" si="1"/>
        <v>20-30</v>
      </c>
      <c r="G119" t="s">
        <v>1033</v>
      </c>
      <c r="H119" t="s">
        <v>16</v>
      </c>
      <c r="I119">
        <v>4</v>
      </c>
      <c r="J119" s="2">
        <v>500</v>
      </c>
      <c r="K119" s="3">
        <v>2000</v>
      </c>
      <c r="M119" s="5" t="s">
        <v>1034</v>
      </c>
      <c r="N119" s="6">
        <v>95950</v>
      </c>
    </row>
    <row r="120" spans="1:14">
      <c r="A120">
        <v>119</v>
      </c>
      <c r="B120" s="1">
        <v>44998</v>
      </c>
      <c r="C120" t="s">
        <v>132</v>
      </c>
      <c r="D120" t="s">
        <v>13</v>
      </c>
      <c r="E120">
        <v>60</v>
      </c>
      <c r="F120" t="str">
        <f t="shared" si="1"/>
        <v>50-60</v>
      </c>
      <c r="G120" t="s">
        <v>1036</v>
      </c>
      <c r="H120" t="s">
        <v>14</v>
      </c>
      <c r="I120">
        <v>3</v>
      </c>
      <c r="J120" s="2">
        <v>50</v>
      </c>
      <c r="K120" s="3">
        <v>150</v>
      </c>
      <c r="M120" s="5" t="s">
        <v>1035</v>
      </c>
      <c r="N120" s="6">
        <v>93795</v>
      </c>
    </row>
    <row r="121" spans="1:14">
      <c r="A121">
        <v>120</v>
      </c>
      <c r="B121" s="1">
        <v>45053</v>
      </c>
      <c r="C121" t="s">
        <v>133</v>
      </c>
      <c r="D121" t="s">
        <v>10</v>
      </c>
      <c r="E121">
        <v>60</v>
      </c>
      <c r="F121" t="str">
        <f t="shared" si="1"/>
        <v>50-60</v>
      </c>
      <c r="G121" t="s">
        <v>1036</v>
      </c>
      <c r="H121" t="s">
        <v>11</v>
      </c>
      <c r="I121">
        <v>1</v>
      </c>
      <c r="J121" s="2">
        <v>50</v>
      </c>
      <c r="K121" s="3">
        <v>50</v>
      </c>
      <c r="M121" s="5" t="s">
        <v>1036</v>
      </c>
      <c r="N121" s="6">
        <v>100085</v>
      </c>
    </row>
    <row r="122" spans="1:14">
      <c r="A122">
        <v>121</v>
      </c>
      <c r="B122" s="1">
        <v>45214</v>
      </c>
      <c r="C122" t="s">
        <v>134</v>
      </c>
      <c r="D122" t="s">
        <v>13</v>
      </c>
      <c r="E122">
        <v>28</v>
      </c>
      <c r="F122" t="str">
        <f t="shared" si="1"/>
        <v>20-30</v>
      </c>
      <c r="G122" t="s">
        <v>1033</v>
      </c>
      <c r="H122" t="s">
        <v>16</v>
      </c>
      <c r="I122">
        <v>4</v>
      </c>
      <c r="J122" s="2">
        <v>50</v>
      </c>
      <c r="K122" s="3">
        <v>200</v>
      </c>
      <c r="M122" s="5" t="s">
        <v>1038</v>
      </c>
      <c r="N122" s="6">
        <v>33225</v>
      </c>
    </row>
    <row r="123" spans="1:14">
      <c r="A123">
        <v>122</v>
      </c>
      <c r="B123" s="1">
        <v>45202</v>
      </c>
      <c r="C123" t="s">
        <v>135</v>
      </c>
      <c r="D123" t="s">
        <v>10</v>
      </c>
      <c r="E123">
        <v>64</v>
      </c>
      <c r="F123" t="str">
        <f t="shared" si="1"/>
        <v>60+</v>
      </c>
      <c r="G123" t="s">
        <v>1038</v>
      </c>
      <c r="H123" t="s">
        <v>16</v>
      </c>
      <c r="I123">
        <v>4</v>
      </c>
      <c r="J123" s="2">
        <v>30</v>
      </c>
      <c r="K123" s="3">
        <v>120</v>
      </c>
      <c r="M123" s="5" t="s">
        <v>1015</v>
      </c>
      <c r="N123" s="6">
        <v>456000</v>
      </c>
    </row>
    <row r="124" spans="1:14">
      <c r="A124">
        <v>123</v>
      </c>
      <c r="B124" s="1">
        <v>45061</v>
      </c>
      <c r="C124" t="s">
        <v>136</v>
      </c>
      <c r="D124" t="s">
        <v>13</v>
      </c>
      <c r="E124">
        <v>40</v>
      </c>
      <c r="F124" t="str">
        <f t="shared" si="1"/>
        <v>30-40</v>
      </c>
      <c r="G124" t="s">
        <v>1034</v>
      </c>
      <c r="H124" t="s">
        <v>16</v>
      </c>
      <c r="I124">
        <v>2</v>
      </c>
      <c r="J124" s="2">
        <v>30</v>
      </c>
      <c r="K124" s="3">
        <v>60</v>
      </c>
    </row>
    <row r="125" spans="1:14">
      <c r="A125">
        <v>124</v>
      </c>
      <c r="B125" s="1">
        <v>45226</v>
      </c>
      <c r="C125" t="s">
        <v>137</v>
      </c>
      <c r="D125" t="s">
        <v>10</v>
      </c>
      <c r="E125">
        <v>33</v>
      </c>
      <c r="F125" t="str">
        <f t="shared" si="1"/>
        <v>30-40</v>
      </c>
      <c r="G125" t="s">
        <v>1034</v>
      </c>
      <c r="H125" t="s">
        <v>14</v>
      </c>
      <c r="I125">
        <v>4</v>
      </c>
      <c r="J125" s="2">
        <v>500</v>
      </c>
      <c r="K125" s="3">
        <v>2000</v>
      </c>
    </row>
    <row r="126" spans="1:14">
      <c r="A126">
        <v>125</v>
      </c>
      <c r="B126" s="1">
        <v>45146</v>
      </c>
      <c r="C126" t="s">
        <v>138</v>
      </c>
      <c r="D126" t="s">
        <v>10</v>
      </c>
      <c r="E126">
        <v>48</v>
      </c>
      <c r="F126" t="str">
        <f t="shared" si="1"/>
        <v>40-50</v>
      </c>
      <c r="G126" t="s">
        <v>1035</v>
      </c>
      <c r="H126" t="s">
        <v>14</v>
      </c>
      <c r="I126">
        <v>2</v>
      </c>
      <c r="J126" s="2">
        <v>50</v>
      </c>
      <c r="K126" s="3">
        <v>100</v>
      </c>
    </row>
    <row r="127" spans="1:14">
      <c r="A127">
        <v>126</v>
      </c>
      <c r="B127" s="1">
        <v>45225</v>
      </c>
      <c r="C127" t="s">
        <v>139</v>
      </c>
      <c r="D127" t="s">
        <v>13</v>
      </c>
      <c r="E127">
        <v>28</v>
      </c>
      <c r="F127" t="str">
        <f t="shared" si="1"/>
        <v>20-30</v>
      </c>
      <c r="G127" t="s">
        <v>1033</v>
      </c>
      <c r="H127" t="s">
        <v>14</v>
      </c>
      <c r="I127">
        <v>3</v>
      </c>
      <c r="J127" s="2">
        <v>30</v>
      </c>
      <c r="K127" s="3">
        <v>90</v>
      </c>
    </row>
    <row r="128" spans="1:14">
      <c r="A128">
        <v>127</v>
      </c>
      <c r="B128" s="1">
        <v>45131</v>
      </c>
      <c r="C128" t="s">
        <v>140</v>
      </c>
      <c r="D128" t="s">
        <v>13</v>
      </c>
      <c r="E128">
        <v>33</v>
      </c>
      <c r="F128" t="str">
        <f t="shared" si="1"/>
        <v>30-40</v>
      </c>
      <c r="G128" t="s">
        <v>1034</v>
      </c>
      <c r="H128" t="s">
        <v>14</v>
      </c>
      <c r="I128">
        <v>2</v>
      </c>
      <c r="J128" s="2">
        <v>25</v>
      </c>
      <c r="K128" s="3">
        <v>50</v>
      </c>
    </row>
    <row r="129" spans="1:14">
      <c r="A129">
        <v>128</v>
      </c>
      <c r="B129" s="1">
        <v>45112</v>
      </c>
      <c r="C129" t="s">
        <v>141</v>
      </c>
      <c r="D129" t="s">
        <v>10</v>
      </c>
      <c r="E129">
        <v>25</v>
      </c>
      <c r="F129" t="str">
        <f t="shared" si="1"/>
        <v>20-30</v>
      </c>
      <c r="G129" t="s">
        <v>1033</v>
      </c>
      <c r="H129" t="s">
        <v>11</v>
      </c>
      <c r="I129">
        <v>1</v>
      </c>
      <c r="J129" s="2">
        <v>500</v>
      </c>
      <c r="K129" s="3">
        <v>500</v>
      </c>
    </row>
    <row r="130" spans="1:14">
      <c r="A130">
        <v>129</v>
      </c>
      <c r="B130" s="1">
        <v>45039</v>
      </c>
      <c r="C130" t="s">
        <v>142</v>
      </c>
      <c r="D130" t="s">
        <v>13</v>
      </c>
      <c r="E130">
        <v>21</v>
      </c>
      <c r="F130" t="str">
        <f t="shared" ref="F130:F193" si="2">IF(E130&lt;=20,"10-20",
IF(E130&lt;=30,"20-30",
IF(E130&lt;=40,"30-40",
IF(E130&lt;=50,"40-50",IF(E130&lt;=60,"50-60",IF(E130&lt;=70,"60+",))))))</f>
        <v>20-30</v>
      </c>
      <c r="G130" t="s">
        <v>1033</v>
      </c>
      <c r="H130" t="s">
        <v>11</v>
      </c>
      <c r="I130">
        <v>2</v>
      </c>
      <c r="J130" s="2">
        <v>300</v>
      </c>
      <c r="K130" s="3">
        <v>600</v>
      </c>
    </row>
    <row r="131" spans="1:14">
      <c r="A131">
        <v>130</v>
      </c>
      <c r="B131" s="1">
        <v>44997</v>
      </c>
      <c r="C131" t="s">
        <v>143</v>
      </c>
      <c r="D131" t="s">
        <v>13</v>
      </c>
      <c r="E131">
        <v>57</v>
      </c>
      <c r="F131" t="str">
        <f t="shared" si="2"/>
        <v>50-60</v>
      </c>
      <c r="G131" t="s">
        <v>1036</v>
      </c>
      <c r="H131" t="s">
        <v>14</v>
      </c>
      <c r="I131">
        <v>1</v>
      </c>
      <c r="J131" s="2">
        <v>500</v>
      </c>
      <c r="K131" s="3">
        <v>500</v>
      </c>
    </row>
    <row r="132" spans="1:14">
      <c r="A132">
        <v>131</v>
      </c>
      <c r="B132" s="1">
        <v>45187</v>
      </c>
      <c r="C132" t="s">
        <v>144</v>
      </c>
      <c r="D132" t="s">
        <v>13</v>
      </c>
      <c r="E132">
        <v>21</v>
      </c>
      <c r="F132" t="str">
        <f t="shared" si="2"/>
        <v>20-30</v>
      </c>
      <c r="G132" t="s">
        <v>1033</v>
      </c>
      <c r="H132" t="s">
        <v>11</v>
      </c>
      <c r="I132">
        <v>2</v>
      </c>
      <c r="J132" s="2">
        <v>300</v>
      </c>
      <c r="K132" s="3">
        <v>600</v>
      </c>
    </row>
    <row r="133" spans="1:14">
      <c r="A133">
        <v>132</v>
      </c>
      <c r="B133" s="1">
        <v>45179</v>
      </c>
      <c r="C133" t="s">
        <v>145</v>
      </c>
      <c r="D133" t="s">
        <v>10</v>
      </c>
      <c r="E133">
        <v>42</v>
      </c>
      <c r="F133" t="str">
        <f t="shared" si="2"/>
        <v>40-50</v>
      </c>
      <c r="G133" t="s">
        <v>1035</v>
      </c>
      <c r="H133" t="s">
        <v>16</v>
      </c>
      <c r="I133">
        <v>4</v>
      </c>
      <c r="J133" s="2">
        <v>50</v>
      </c>
      <c r="K133" s="3">
        <v>200</v>
      </c>
      <c r="M133" s="4" t="s">
        <v>1014</v>
      </c>
      <c r="N133" t="s">
        <v>1021</v>
      </c>
    </row>
    <row r="134" spans="1:14">
      <c r="A134">
        <v>133</v>
      </c>
      <c r="B134" s="1">
        <v>44973</v>
      </c>
      <c r="C134" t="s">
        <v>146</v>
      </c>
      <c r="D134" t="s">
        <v>10</v>
      </c>
      <c r="E134">
        <v>20</v>
      </c>
      <c r="F134" t="str">
        <f t="shared" si="2"/>
        <v>10-20</v>
      </c>
      <c r="G134" t="s">
        <v>1027</v>
      </c>
      <c r="H134" t="s">
        <v>16</v>
      </c>
      <c r="I134">
        <v>3</v>
      </c>
      <c r="J134" s="2">
        <v>300</v>
      </c>
      <c r="K134" s="3">
        <v>900</v>
      </c>
      <c r="M134" s="5" t="s">
        <v>1036</v>
      </c>
      <c r="N134" s="28">
        <v>552</v>
      </c>
    </row>
    <row r="135" spans="1:14">
      <c r="A135">
        <v>134</v>
      </c>
      <c r="B135" s="1">
        <v>44951</v>
      </c>
      <c r="C135" t="s">
        <v>147</v>
      </c>
      <c r="D135" t="s">
        <v>10</v>
      </c>
      <c r="E135">
        <v>49</v>
      </c>
      <c r="F135" t="str">
        <f t="shared" si="2"/>
        <v>40-50</v>
      </c>
      <c r="G135" t="s">
        <v>1035</v>
      </c>
      <c r="H135" t="s">
        <v>16</v>
      </c>
      <c r="I135">
        <v>1</v>
      </c>
      <c r="J135" s="2">
        <v>50</v>
      </c>
      <c r="K135" s="3">
        <v>50</v>
      </c>
      <c r="M135" s="5" t="s">
        <v>1035</v>
      </c>
      <c r="N135" s="28">
        <v>551</v>
      </c>
    </row>
    <row r="136" spans="1:14">
      <c r="A136">
        <v>135</v>
      </c>
      <c r="B136" s="1">
        <v>44983</v>
      </c>
      <c r="C136" t="s">
        <v>148</v>
      </c>
      <c r="D136" t="s">
        <v>10</v>
      </c>
      <c r="E136">
        <v>20</v>
      </c>
      <c r="F136" t="str">
        <f t="shared" si="2"/>
        <v>10-20</v>
      </c>
      <c r="G136" t="s">
        <v>1027</v>
      </c>
      <c r="H136" t="s">
        <v>14</v>
      </c>
      <c r="I136">
        <v>2</v>
      </c>
      <c r="J136" s="2">
        <v>25</v>
      </c>
      <c r="K136" s="3">
        <v>50</v>
      </c>
      <c r="M136" s="5" t="s">
        <v>1033</v>
      </c>
      <c r="N136" s="28">
        <v>527</v>
      </c>
    </row>
    <row r="137" spans="1:14">
      <c r="A137">
        <v>136</v>
      </c>
      <c r="B137" s="1">
        <v>45005</v>
      </c>
      <c r="C137" t="s">
        <v>149</v>
      </c>
      <c r="D137" t="s">
        <v>10</v>
      </c>
      <c r="E137">
        <v>44</v>
      </c>
      <c r="F137" t="str">
        <f t="shared" si="2"/>
        <v>40-50</v>
      </c>
      <c r="G137" t="s">
        <v>1035</v>
      </c>
      <c r="H137" t="s">
        <v>16</v>
      </c>
      <c r="I137">
        <v>2</v>
      </c>
      <c r="J137" s="2">
        <v>300</v>
      </c>
      <c r="K137" s="3">
        <v>600</v>
      </c>
      <c r="M137" s="5" t="s">
        <v>1034</v>
      </c>
      <c r="N137" s="28">
        <v>501</v>
      </c>
    </row>
    <row r="138" spans="1:14">
      <c r="A138">
        <v>137</v>
      </c>
      <c r="B138" s="1">
        <v>45248</v>
      </c>
      <c r="C138" t="s">
        <v>150</v>
      </c>
      <c r="D138" t="s">
        <v>10</v>
      </c>
      <c r="E138">
        <v>46</v>
      </c>
      <c r="F138" t="str">
        <f t="shared" si="2"/>
        <v>40-50</v>
      </c>
      <c r="G138" t="s">
        <v>1035</v>
      </c>
      <c r="H138" t="s">
        <v>11</v>
      </c>
      <c r="I138">
        <v>2</v>
      </c>
      <c r="J138" s="2">
        <v>500</v>
      </c>
      <c r="K138" s="3">
        <v>1000</v>
      </c>
      <c r="M138" s="5" t="s">
        <v>1038</v>
      </c>
      <c r="N138" s="28">
        <v>225</v>
      </c>
    </row>
    <row r="139" spans="1:14">
      <c r="A139">
        <v>138</v>
      </c>
      <c r="B139" s="1">
        <v>45008</v>
      </c>
      <c r="C139" t="s">
        <v>151</v>
      </c>
      <c r="D139" t="s">
        <v>10</v>
      </c>
      <c r="E139">
        <v>49</v>
      </c>
      <c r="F139" t="str">
        <f t="shared" si="2"/>
        <v>40-50</v>
      </c>
      <c r="G139" t="s">
        <v>1035</v>
      </c>
      <c r="H139" t="s">
        <v>14</v>
      </c>
      <c r="I139">
        <v>4</v>
      </c>
      <c r="J139" s="2">
        <v>50</v>
      </c>
      <c r="K139" s="3">
        <v>200</v>
      </c>
      <c r="M139" s="5" t="s">
        <v>1027</v>
      </c>
      <c r="N139" s="28">
        <v>158</v>
      </c>
    </row>
    <row r="140" spans="1:14">
      <c r="A140">
        <v>139</v>
      </c>
      <c r="B140" s="1">
        <v>45275</v>
      </c>
      <c r="C140" t="s">
        <v>152</v>
      </c>
      <c r="D140" t="s">
        <v>10</v>
      </c>
      <c r="E140">
        <v>36</v>
      </c>
      <c r="F140" t="str">
        <f t="shared" si="2"/>
        <v>30-40</v>
      </c>
      <c r="G140" t="s">
        <v>1034</v>
      </c>
      <c r="H140" t="s">
        <v>11</v>
      </c>
      <c r="I140">
        <v>4</v>
      </c>
      <c r="J140" s="2">
        <v>500</v>
      </c>
      <c r="K140" s="3">
        <v>2000</v>
      </c>
      <c r="M140" s="5" t="s">
        <v>1015</v>
      </c>
      <c r="N140" s="28">
        <v>2514</v>
      </c>
    </row>
    <row r="141" spans="1:14">
      <c r="A141">
        <v>140</v>
      </c>
      <c r="B141" s="1">
        <v>45143</v>
      </c>
      <c r="C141" t="s">
        <v>153</v>
      </c>
      <c r="D141" t="s">
        <v>10</v>
      </c>
      <c r="E141">
        <v>38</v>
      </c>
      <c r="F141" t="str">
        <f t="shared" si="2"/>
        <v>30-40</v>
      </c>
      <c r="G141" t="s">
        <v>1034</v>
      </c>
      <c r="H141" t="s">
        <v>16</v>
      </c>
      <c r="I141">
        <v>1</v>
      </c>
      <c r="J141" s="2">
        <v>30</v>
      </c>
      <c r="K141" s="3">
        <v>30</v>
      </c>
    </row>
    <row r="142" spans="1:14">
      <c r="A142">
        <v>141</v>
      </c>
      <c r="B142" s="1">
        <v>45232</v>
      </c>
      <c r="C142" t="s">
        <v>154</v>
      </c>
      <c r="D142" t="s">
        <v>13</v>
      </c>
      <c r="E142">
        <v>22</v>
      </c>
      <c r="F142" t="str">
        <f t="shared" si="2"/>
        <v>20-30</v>
      </c>
      <c r="G142" t="s">
        <v>1033</v>
      </c>
      <c r="H142" t="s">
        <v>16</v>
      </c>
      <c r="I142">
        <v>1</v>
      </c>
      <c r="J142" s="2">
        <v>50</v>
      </c>
      <c r="K142" s="3">
        <v>50</v>
      </c>
    </row>
    <row r="143" spans="1:14">
      <c r="A143">
        <v>142</v>
      </c>
      <c r="B143" s="1">
        <v>44959</v>
      </c>
      <c r="C143" t="s">
        <v>155</v>
      </c>
      <c r="D143" t="s">
        <v>10</v>
      </c>
      <c r="E143">
        <v>35</v>
      </c>
      <c r="F143" t="str">
        <f t="shared" si="2"/>
        <v>30-40</v>
      </c>
      <c r="G143" t="s">
        <v>1034</v>
      </c>
      <c r="H143" t="s">
        <v>16</v>
      </c>
      <c r="I143">
        <v>4</v>
      </c>
      <c r="J143" s="2">
        <v>300</v>
      </c>
      <c r="K143" s="3">
        <v>1200</v>
      </c>
    </row>
    <row r="144" spans="1:14">
      <c r="A144">
        <v>143</v>
      </c>
      <c r="B144" s="1">
        <v>45124</v>
      </c>
      <c r="C144" t="s">
        <v>156</v>
      </c>
      <c r="D144" t="s">
        <v>13</v>
      </c>
      <c r="E144">
        <v>45</v>
      </c>
      <c r="F144" t="str">
        <f t="shared" si="2"/>
        <v>40-50</v>
      </c>
      <c r="G144" t="s">
        <v>1035</v>
      </c>
      <c r="H144" t="s">
        <v>14</v>
      </c>
      <c r="I144">
        <v>1</v>
      </c>
      <c r="J144" s="2">
        <v>50</v>
      </c>
      <c r="K144" s="3">
        <v>50</v>
      </c>
    </row>
    <row r="145" spans="1:14">
      <c r="A145">
        <v>144</v>
      </c>
      <c r="B145" s="1">
        <v>45122</v>
      </c>
      <c r="C145" t="s">
        <v>157</v>
      </c>
      <c r="D145" t="s">
        <v>13</v>
      </c>
      <c r="E145">
        <v>59</v>
      </c>
      <c r="F145" t="str">
        <f t="shared" si="2"/>
        <v>50-60</v>
      </c>
      <c r="G145" t="s">
        <v>1036</v>
      </c>
      <c r="H145" t="s">
        <v>11</v>
      </c>
      <c r="I145">
        <v>3</v>
      </c>
      <c r="J145" s="2">
        <v>500</v>
      </c>
      <c r="K145" s="3">
        <v>1500</v>
      </c>
    </row>
    <row r="146" spans="1:14">
      <c r="A146">
        <v>145</v>
      </c>
      <c r="B146" s="1">
        <v>45232</v>
      </c>
      <c r="C146" t="s">
        <v>158</v>
      </c>
      <c r="D146" t="s">
        <v>13</v>
      </c>
      <c r="E146">
        <v>39</v>
      </c>
      <c r="F146" t="str">
        <f t="shared" si="2"/>
        <v>30-40</v>
      </c>
      <c r="G146" t="s">
        <v>1034</v>
      </c>
      <c r="H146" t="s">
        <v>14</v>
      </c>
      <c r="I146">
        <v>3</v>
      </c>
      <c r="J146" s="2">
        <v>25</v>
      </c>
      <c r="K146" s="3">
        <v>75</v>
      </c>
    </row>
    <row r="147" spans="1:14">
      <c r="A147">
        <v>146</v>
      </c>
      <c r="B147" s="1">
        <v>45166</v>
      </c>
      <c r="C147" t="s">
        <v>159</v>
      </c>
      <c r="D147" t="s">
        <v>10</v>
      </c>
      <c r="E147">
        <v>38</v>
      </c>
      <c r="F147" t="str">
        <f t="shared" si="2"/>
        <v>30-40</v>
      </c>
      <c r="G147" t="s">
        <v>1034</v>
      </c>
      <c r="H147" t="s">
        <v>14</v>
      </c>
      <c r="I147">
        <v>4</v>
      </c>
      <c r="J147" s="2">
        <v>50</v>
      </c>
      <c r="K147" s="3">
        <v>200</v>
      </c>
    </row>
    <row r="148" spans="1:14">
      <c r="A148">
        <v>147</v>
      </c>
      <c r="B148" s="1">
        <v>45197</v>
      </c>
      <c r="C148" t="s">
        <v>160</v>
      </c>
      <c r="D148" t="s">
        <v>10</v>
      </c>
      <c r="E148">
        <v>23</v>
      </c>
      <c r="F148" t="str">
        <f t="shared" si="2"/>
        <v>20-30</v>
      </c>
      <c r="G148" t="s">
        <v>1033</v>
      </c>
      <c r="H148" t="s">
        <v>16</v>
      </c>
      <c r="I148">
        <v>1</v>
      </c>
      <c r="J148" s="2">
        <v>300</v>
      </c>
      <c r="K148" s="3">
        <v>300</v>
      </c>
      <c r="M148" s="4" t="s">
        <v>1014</v>
      </c>
      <c r="N148" t="s">
        <v>1023</v>
      </c>
    </row>
    <row r="149" spans="1:14">
      <c r="A149">
        <v>148</v>
      </c>
      <c r="B149" s="1">
        <v>45055</v>
      </c>
      <c r="C149" t="s">
        <v>161</v>
      </c>
      <c r="D149" t="s">
        <v>10</v>
      </c>
      <c r="E149">
        <v>18</v>
      </c>
      <c r="F149" t="str">
        <f t="shared" si="2"/>
        <v>10-20</v>
      </c>
      <c r="G149" t="s">
        <v>1027</v>
      </c>
      <c r="H149" t="s">
        <v>14</v>
      </c>
      <c r="I149">
        <v>2</v>
      </c>
      <c r="J149" s="2">
        <v>30</v>
      </c>
      <c r="K149" s="3">
        <v>60</v>
      </c>
      <c r="M149" s="5" t="s">
        <v>16</v>
      </c>
      <c r="N149" s="2">
        <v>62210</v>
      </c>
    </row>
    <row r="150" spans="1:14">
      <c r="A150">
        <v>149</v>
      </c>
      <c r="B150" s="1">
        <v>45210</v>
      </c>
      <c r="C150" t="s">
        <v>162</v>
      </c>
      <c r="D150" t="s">
        <v>10</v>
      </c>
      <c r="E150">
        <v>22</v>
      </c>
      <c r="F150" t="str">
        <f t="shared" si="2"/>
        <v>20-30</v>
      </c>
      <c r="G150" t="s">
        <v>1033</v>
      </c>
      <c r="H150" t="s">
        <v>14</v>
      </c>
      <c r="I150">
        <v>3</v>
      </c>
      <c r="J150" s="2">
        <v>25</v>
      </c>
      <c r="K150" s="3">
        <v>75</v>
      </c>
      <c r="M150" s="5" t="s">
        <v>14</v>
      </c>
      <c r="N150" s="2">
        <v>61175</v>
      </c>
    </row>
    <row r="151" spans="1:14">
      <c r="A151">
        <v>150</v>
      </c>
      <c r="B151" s="1">
        <v>44932</v>
      </c>
      <c r="C151" t="s">
        <v>163</v>
      </c>
      <c r="D151" t="s">
        <v>13</v>
      </c>
      <c r="E151">
        <v>58</v>
      </c>
      <c r="F151" t="str">
        <f t="shared" si="2"/>
        <v>50-60</v>
      </c>
      <c r="G151" t="s">
        <v>1036</v>
      </c>
      <c r="H151" t="s">
        <v>16</v>
      </c>
      <c r="I151">
        <v>4</v>
      </c>
      <c r="J151" s="2">
        <v>30</v>
      </c>
      <c r="K151" s="3">
        <v>120</v>
      </c>
      <c r="M151" s="5" t="s">
        <v>11</v>
      </c>
      <c r="N151" s="2">
        <v>56505</v>
      </c>
    </row>
    <row r="152" spans="1:14">
      <c r="A152">
        <v>151</v>
      </c>
      <c r="B152" s="1">
        <v>45275</v>
      </c>
      <c r="C152" t="s">
        <v>164</v>
      </c>
      <c r="D152" t="s">
        <v>10</v>
      </c>
      <c r="E152">
        <v>29</v>
      </c>
      <c r="F152" t="str">
        <f t="shared" si="2"/>
        <v>20-30</v>
      </c>
      <c r="G152" t="s">
        <v>1033</v>
      </c>
      <c r="H152" t="s">
        <v>14</v>
      </c>
      <c r="I152">
        <v>1</v>
      </c>
      <c r="J152" s="2">
        <v>50</v>
      </c>
      <c r="K152" s="3">
        <v>50</v>
      </c>
      <c r="M152" s="5" t="s">
        <v>1015</v>
      </c>
      <c r="N152" s="2">
        <v>179890</v>
      </c>
    </row>
    <row r="153" spans="1:14">
      <c r="A153">
        <v>152</v>
      </c>
      <c r="B153" s="1">
        <v>44985</v>
      </c>
      <c r="C153" t="s">
        <v>165</v>
      </c>
      <c r="D153" t="s">
        <v>10</v>
      </c>
      <c r="E153">
        <v>43</v>
      </c>
      <c r="F153" t="str">
        <f t="shared" si="2"/>
        <v>40-50</v>
      </c>
      <c r="G153" t="s">
        <v>1035</v>
      </c>
      <c r="H153" t="s">
        <v>16</v>
      </c>
      <c r="I153">
        <v>4</v>
      </c>
      <c r="J153" s="2">
        <v>500</v>
      </c>
      <c r="K153" s="3">
        <v>2000</v>
      </c>
    </row>
    <row r="154" spans="1:14">
      <c r="A154">
        <v>153</v>
      </c>
      <c r="B154" s="1">
        <v>45276</v>
      </c>
      <c r="C154" t="s">
        <v>166</v>
      </c>
      <c r="D154" t="s">
        <v>10</v>
      </c>
      <c r="E154">
        <v>63</v>
      </c>
      <c r="F154" t="str">
        <f t="shared" si="2"/>
        <v>60+</v>
      </c>
      <c r="G154" t="s">
        <v>1038</v>
      </c>
      <c r="H154" t="s">
        <v>16</v>
      </c>
      <c r="I154">
        <v>2</v>
      </c>
      <c r="J154" s="2">
        <v>500</v>
      </c>
      <c r="K154" s="3">
        <v>1000</v>
      </c>
    </row>
    <row r="155" spans="1:14">
      <c r="A155">
        <v>154</v>
      </c>
      <c r="B155" s="1">
        <v>45201</v>
      </c>
      <c r="C155" t="s">
        <v>167</v>
      </c>
      <c r="D155" t="s">
        <v>10</v>
      </c>
      <c r="E155">
        <v>51</v>
      </c>
      <c r="F155" t="str">
        <f t="shared" si="2"/>
        <v>50-60</v>
      </c>
      <c r="G155" t="s">
        <v>1036</v>
      </c>
      <c r="H155" t="s">
        <v>16</v>
      </c>
      <c r="I155">
        <v>3</v>
      </c>
      <c r="J155" s="2">
        <v>300</v>
      </c>
      <c r="K155" s="3">
        <v>900</v>
      </c>
    </row>
    <row r="156" spans="1:14">
      <c r="A156">
        <v>155</v>
      </c>
      <c r="B156" s="1">
        <v>45063</v>
      </c>
      <c r="C156" t="s">
        <v>168</v>
      </c>
      <c r="D156" t="s">
        <v>10</v>
      </c>
      <c r="E156">
        <v>31</v>
      </c>
      <c r="F156" t="str">
        <f t="shared" si="2"/>
        <v>30-40</v>
      </c>
      <c r="G156" t="s">
        <v>1034</v>
      </c>
      <c r="H156" t="s">
        <v>16</v>
      </c>
      <c r="I156">
        <v>4</v>
      </c>
      <c r="J156" s="2">
        <v>500</v>
      </c>
      <c r="K156" s="3">
        <v>2000</v>
      </c>
    </row>
    <row r="157" spans="1:14">
      <c r="A157">
        <v>156</v>
      </c>
      <c r="B157" s="1">
        <v>45255</v>
      </c>
      <c r="C157" t="s">
        <v>169</v>
      </c>
      <c r="D157" t="s">
        <v>13</v>
      </c>
      <c r="E157">
        <v>43</v>
      </c>
      <c r="F157" t="str">
        <f t="shared" si="2"/>
        <v>40-50</v>
      </c>
      <c r="G157" t="s">
        <v>1035</v>
      </c>
      <c r="H157" t="s">
        <v>14</v>
      </c>
      <c r="I157">
        <v>4</v>
      </c>
      <c r="J157" s="2">
        <v>25</v>
      </c>
      <c r="K157" s="3">
        <v>100</v>
      </c>
    </row>
    <row r="158" spans="1:14">
      <c r="A158">
        <v>157</v>
      </c>
      <c r="B158" s="1">
        <v>45101</v>
      </c>
      <c r="C158" t="s">
        <v>170</v>
      </c>
      <c r="D158" t="s">
        <v>10</v>
      </c>
      <c r="E158">
        <v>62</v>
      </c>
      <c r="F158" t="str">
        <f t="shared" si="2"/>
        <v>60+</v>
      </c>
      <c r="G158" t="s">
        <v>1038</v>
      </c>
      <c r="H158" t="s">
        <v>16</v>
      </c>
      <c r="I158">
        <v>4</v>
      </c>
      <c r="J158" s="2">
        <v>500</v>
      </c>
      <c r="K158" s="3">
        <v>2000</v>
      </c>
    </row>
    <row r="159" spans="1:14">
      <c r="A159">
        <v>158</v>
      </c>
      <c r="B159" s="1">
        <v>44984</v>
      </c>
      <c r="C159" t="s">
        <v>171</v>
      </c>
      <c r="D159" t="s">
        <v>13</v>
      </c>
      <c r="E159">
        <v>44</v>
      </c>
      <c r="F159" t="str">
        <f t="shared" si="2"/>
        <v>40-50</v>
      </c>
      <c r="G159" t="s">
        <v>1035</v>
      </c>
      <c r="H159" t="s">
        <v>16</v>
      </c>
      <c r="I159">
        <v>2</v>
      </c>
      <c r="J159" s="2">
        <v>300</v>
      </c>
      <c r="K159" s="3">
        <v>600</v>
      </c>
    </row>
    <row r="160" spans="1:14">
      <c r="A160">
        <v>159</v>
      </c>
      <c r="B160" s="1">
        <v>45077</v>
      </c>
      <c r="C160" t="s">
        <v>172</v>
      </c>
      <c r="D160" t="s">
        <v>10</v>
      </c>
      <c r="E160">
        <v>26</v>
      </c>
      <c r="F160" t="str">
        <f t="shared" si="2"/>
        <v>20-30</v>
      </c>
      <c r="G160" t="s">
        <v>1033</v>
      </c>
      <c r="H160" t="s">
        <v>14</v>
      </c>
      <c r="I160">
        <v>4</v>
      </c>
      <c r="J160" s="2">
        <v>50</v>
      </c>
      <c r="K160" s="3">
        <v>200</v>
      </c>
    </row>
    <row r="161" spans="1:17">
      <c r="A161">
        <v>160</v>
      </c>
      <c r="B161" s="1">
        <v>45149</v>
      </c>
      <c r="C161" t="s">
        <v>173</v>
      </c>
      <c r="D161" t="s">
        <v>13</v>
      </c>
      <c r="E161">
        <v>43</v>
      </c>
      <c r="F161" t="str">
        <f t="shared" si="2"/>
        <v>40-50</v>
      </c>
      <c r="G161" t="s">
        <v>1035</v>
      </c>
      <c r="H161" t="s">
        <v>14</v>
      </c>
      <c r="I161">
        <v>2</v>
      </c>
      <c r="J161" s="2">
        <v>50</v>
      </c>
      <c r="K161" s="3">
        <v>100</v>
      </c>
    </row>
    <row r="162" spans="1:17">
      <c r="A162">
        <v>161</v>
      </c>
      <c r="B162" s="1">
        <v>45007</v>
      </c>
      <c r="C162" t="s">
        <v>174</v>
      </c>
      <c r="D162" t="s">
        <v>10</v>
      </c>
      <c r="E162">
        <v>64</v>
      </c>
      <c r="F162" t="str">
        <f t="shared" si="2"/>
        <v>60+</v>
      </c>
      <c r="G162" t="s">
        <v>1038</v>
      </c>
      <c r="H162" t="s">
        <v>11</v>
      </c>
      <c r="I162">
        <v>2</v>
      </c>
      <c r="J162" s="2">
        <v>500</v>
      </c>
      <c r="K162" s="3">
        <v>1000</v>
      </c>
    </row>
    <row r="163" spans="1:17">
      <c r="A163">
        <v>162</v>
      </c>
      <c r="B163" s="1">
        <v>45159</v>
      </c>
      <c r="C163" t="s">
        <v>175</v>
      </c>
      <c r="D163" t="s">
        <v>10</v>
      </c>
      <c r="E163">
        <v>39</v>
      </c>
      <c r="F163" t="str">
        <f t="shared" si="2"/>
        <v>30-40</v>
      </c>
      <c r="G163" t="s">
        <v>1034</v>
      </c>
      <c r="H163" t="s">
        <v>14</v>
      </c>
      <c r="I163">
        <v>2</v>
      </c>
      <c r="J163" s="2">
        <v>30</v>
      </c>
      <c r="K163" s="3">
        <v>60</v>
      </c>
    </row>
    <row r="164" spans="1:17">
      <c r="A164">
        <v>163</v>
      </c>
      <c r="B164" s="1">
        <v>44928</v>
      </c>
      <c r="C164" t="s">
        <v>176</v>
      </c>
      <c r="D164" t="s">
        <v>13</v>
      </c>
      <c r="E164">
        <v>64</v>
      </c>
      <c r="F164" t="str">
        <f t="shared" si="2"/>
        <v>60+</v>
      </c>
      <c r="G164" t="s">
        <v>1038</v>
      </c>
      <c r="H164" t="s">
        <v>14</v>
      </c>
      <c r="I164">
        <v>3</v>
      </c>
      <c r="J164" s="2">
        <v>50</v>
      </c>
      <c r="K164" s="3">
        <v>150</v>
      </c>
      <c r="M164" s="4" t="s">
        <v>1021</v>
      </c>
      <c r="N164" s="4" t="s">
        <v>1017</v>
      </c>
    </row>
    <row r="165" spans="1:17">
      <c r="A165">
        <v>164</v>
      </c>
      <c r="B165" s="1">
        <v>45061</v>
      </c>
      <c r="C165" t="s">
        <v>177</v>
      </c>
      <c r="D165" t="s">
        <v>13</v>
      </c>
      <c r="E165">
        <v>47</v>
      </c>
      <c r="F165" t="str">
        <f t="shared" si="2"/>
        <v>40-50</v>
      </c>
      <c r="G165" t="s">
        <v>1035</v>
      </c>
      <c r="H165" t="s">
        <v>11</v>
      </c>
      <c r="I165">
        <v>3</v>
      </c>
      <c r="J165" s="2">
        <v>500</v>
      </c>
      <c r="K165" s="3">
        <v>1500</v>
      </c>
      <c r="M165" s="4" t="s">
        <v>1014</v>
      </c>
      <c r="N165" t="s">
        <v>11</v>
      </c>
      <c r="O165" t="s">
        <v>14</v>
      </c>
      <c r="P165" t="s">
        <v>16</v>
      </c>
      <c r="Q165" t="s">
        <v>1015</v>
      </c>
    </row>
    <row r="166" spans="1:17">
      <c r="A166">
        <v>165</v>
      </c>
      <c r="B166" s="1">
        <v>45183</v>
      </c>
      <c r="C166" t="s">
        <v>178</v>
      </c>
      <c r="D166" t="s">
        <v>13</v>
      </c>
      <c r="E166">
        <v>60</v>
      </c>
      <c r="F166" t="str">
        <f t="shared" si="2"/>
        <v>50-60</v>
      </c>
      <c r="G166" t="s">
        <v>1036</v>
      </c>
      <c r="H166" t="s">
        <v>14</v>
      </c>
      <c r="I166">
        <v>4</v>
      </c>
      <c r="J166" s="2">
        <v>300</v>
      </c>
      <c r="K166" s="3">
        <v>1200</v>
      </c>
      <c r="M166" s="5" t="s">
        <v>13</v>
      </c>
      <c r="N166" s="28">
        <v>418</v>
      </c>
      <c r="O166" s="28">
        <v>441</v>
      </c>
      <c r="P166" s="28">
        <v>439</v>
      </c>
      <c r="Q166" s="28">
        <v>1298</v>
      </c>
    </row>
    <row r="167" spans="1:17">
      <c r="A167">
        <v>166</v>
      </c>
      <c r="B167" s="1">
        <v>45018</v>
      </c>
      <c r="C167" t="s">
        <v>179</v>
      </c>
      <c r="D167" t="s">
        <v>10</v>
      </c>
      <c r="E167">
        <v>34</v>
      </c>
      <c r="F167" t="str">
        <f t="shared" si="2"/>
        <v>30-40</v>
      </c>
      <c r="G167" t="s">
        <v>1034</v>
      </c>
      <c r="H167" t="s">
        <v>14</v>
      </c>
      <c r="I167">
        <v>4</v>
      </c>
      <c r="J167" s="2">
        <v>500</v>
      </c>
      <c r="K167" s="3">
        <v>2000</v>
      </c>
      <c r="M167" s="5" t="s">
        <v>10</v>
      </c>
      <c r="N167" s="28">
        <v>353</v>
      </c>
      <c r="O167" s="28">
        <v>453</v>
      </c>
      <c r="P167" s="28">
        <v>410</v>
      </c>
      <c r="Q167" s="28">
        <v>1216</v>
      </c>
    </row>
    <row r="168" spans="1:17">
      <c r="A168">
        <v>167</v>
      </c>
      <c r="B168" s="1">
        <v>45186</v>
      </c>
      <c r="C168" t="s">
        <v>180</v>
      </c>
      <c r="D168" t="s">
        <v>13</v>
      </c>
      <c r="E168">
        <v>43</v>
      </c>
      <c r="F168" t="str">
        <f t="shared" si="2"/>
        <v>40-50</v>
      </c>
      <c r="G168" t="s">
        <v>1035</v>
      </c>
      <c r="H168" t="s">
        <v>14</v>
      </c>
      <c r="I168">
        <v>3</v>
      </c>
      <c r="J168" s="2">
        <v>50</v>
      </c>
      <c r="K168" s="3">
        <v>150</v>
      </c>
      <c r="M168" s="5" t="s">
        <v>1015</v>
      </c>
      <c r="N168" s="28">
        <v>771</v>
      </c>
      <c r="O168" s="28">
        <v>894</v>
      </c>
      <c r="P168" s="28">
        <v>849</v>
      </c>
      <c r="Q168" s="28">
        <v>2514</v>
      </c>
    </row>
    <row r="169" spans="1:17">
      <c r="A169">
        <v>168</v>
      </c>
      <c r="B169" s="1">
        <v>44981</v>
      </c>
      <c r="C169" t="s">
        <v>181</v>
      </c>
      <c r="D169" t="s">
        <v>10</v>
      </c>
      <c r="E169">
        <v>53</v>
      </c>
      <c r="F169" t="str">
        <f t="shared" si="2"/>
        <v>50-60</v>
      </c>
      <c r="G169" t="s">
        <v>1036</v>
      </c>
      <c r="H169" t="s">
        <v>14</v>
      </c>
      <c r="I169">
        <v>1</v>
      </c>
      <c r="J169" s="2">
        <v>300</v>
      </c>
      <c r="K169" s="3">
        <v>300</v>
      </c>
    </row>
    <row r="170" spans="1:17">
      <c r="A170">
        <v>169</v>
      </c>
      <c r="B170" s="1">
        <v>45247</v>
      </c>
      <c r="C170" t="s">
        <v>182</v>
      </c>
      <c r="D170" t="s">
        <v>10</v>
      </c>
      <c r="E170">
        <v>18</v>
      </c>
      <c r="F170" t="str">
        <f t="shared" si="2"/>
        <v>10-20</v>
      </c>
      <c r="G170" t="s">
        <v>1027</v>
      </c>
      <c r="H170" t="s">
        <v>11</v>
      </c>
      <c r="I170">
        <v>3</v>
      </c>
      <c r="J170" s="2">
        <v>500</v>
      </c>
      <c r="K170" s="3">
        <v>1500</v>
      </c>
    </row>
    <row r="171" spans="1:17">
      <c r="A171">
        <v>170</v>
      </c>
      <c r="B171" s="1">
        <v>45079</v>
      </c>
      <c r="C171" t="s">
        <v>183</v>
      </c>
      <c r="D171" t="s">
        <v>13</v>
      </c>
      <c r="E171">
        <v>25</v>
      </c>
      <c r="F171" t="str">
        <f t="shared" si="2"/>
        <v>20-30</v>
      </c>
      <c r="G171" t="s">
        <v>1033</v>
      </c>
      <c r="H171" t="s">
        <v>14</v>
      </c>
      <c r="I171">
        <v>2</v>
      </c>
      <c r="J171" s="2">
        <v>25</v>
      </c>
      <c r="K171" s="3">
        <v>50</v>
      </c>
    </row>
    <row r="172" spans="1:17">
      <c r="A172">
        <v>171</v>
      </c>
      <c r="B172" s="1">
        <v>45254</v>
      </c>
      <c r="C172" t="s">
        <v>184</v>
      </c>
      <c r="D172" t="s">
        <v>13</v>
      </c>
      <c r="E172">
        <v>52</v>
      </c>
      <c r="F172" t="str">
        <f t="shared" si="2"/>
        <v>50-60</v>
      </c>
      <c r="G172" t="s">
        <v>1036</v>
      </c>
      <c r="H172" t="s">
        <v>14</v>
      </c>
      <c r="I172">
        <v>3</v>
      </c>
      <c r="J172" s="2">
        <v>300</v>
      </c>
      <c r="K172" s="3">
        <v>900</v>
      </c>
      <c r="M172" s="4" t="s">
        <v>1021</v>
      </c>
      <c r="N172" s="4" t="s">
        <v>1017</v>
      </c>
    </row>
    <row r="173" spans="1:17">
      <c r="A173">
        <v>172</v>
      </c>
      <c r="B173" s="1">
        <v>45186</v>
      </c>
      <c r="C173" t="s">
        <v>185</v>
      </c>
      <c r="D173" t="s">
        <v>10</v>
      </c>
      <c r="E173">
        <v>32</v>
      </c>
      <c r="F173" t="str">
        <f t="shared" si="2"/>
        <v>30-40</v>
      </c>
      <c r="G173" t="s">
        <v>1034</v>
      </c>
      <c r="H173" t="s">
        <v>11</v>
      </c>
      <c r="I173">
        <v>2</v>
      </c>
      <c r="J173" s="2">
        <v>25</v>
      </c>
      <c r="K173" s="3">
        <v>50</v>
      </c>
      <c r="M173" s="4" t="s">
        <v>1014</v>
      </c>
      <c r="N173" t="s">
        <v>11</v>
      </c>
      <c r="O173" t="s">
        <v>14</v>
      </c>
      <c r="P173" t="s">
        <v>16</v>
      </c>
      <c r="Q173" t="s">
        <v>1015</v>
      </c>
    </row>
    <row r="174" spans="1:17">
      <c r="A174">
        <v>173</v>
      </c>
      <c r="B174" s="1">
        <v>45238</v>
      </c>
      <c r="C174" t="s">
        <v>186</v>
      </c>
      <c r="D174" t="s">
        <v>10</v>
      </c>
      <c r="E174">
        <v>64</v>
      </c>
      <c r="F174" t="str">
        <f t="shared" si="2"/>
        <v>60+</v>
      </c>
      <c r="G174" t="s">
        <v>1038</v>
      </c>
      <c r="H174" t="s">
        <v>16</v>
      </c>
      <c r="I174">
        <v>4</v>
      </c>
      <c r="J174" s="2">
        <v>30</v>
      </c>
      <c r="K174" s="3">
        <v>120</v>
      </c>
      <c r="M174" s="5" t="s">
        <v>1038</v>
      </c>
      <c r="N174" s="28">
        <v>55</v>
      </c>
      <c r="O174" s="28">
        <v>83</v>
      </c>
      <c r="P174" s="28">
        <v>87</v>
      </c>
      <c r="Q174" s="28">
        <v>225</v>
      </c>
    </row>
    <row r="175" spans="1:17">
      <c r="A175">
        <v>174</v>
      </c>
      <c r="B175" s="1">
        <v>45028</v>
      </c>
      <c r="C175" t="s">
        <v>187</v>
      </c>
      <c r="D175" t="s">
        <v>13</v>
      </c>
      <c r="E175">
        <v>39</v>
      </c>
      <c r="F175" t="str">
        <f t="shared" si="2"/>
        <v>30-40</v>
      </c>
      <c r="G175" t="s">
        <v>1034</v>
      </c>
      <c r="H175" t="s">
        <v>11</v>
      </c>
      <c r="I175">
        <v>1</v>
      </c>
      <c r="J175" s="2">
        <v>300</v>
      </c>
      <c r="K175" s="3">
        <v>300</v>
      </c>
      <c r="M175" s="5" t="s">
        <v>1036</v>
      </c>
      <c r="N175" s="28">
        <v>154</v>
      </c>
      <c r="O175" s="28">
        <v>201</v>
      </c>
      <c r="P175" s="28">
        <v>197</v>
      </c>
      <c r="Q175" s="28">
        <v>552</v>
      </c>
    </row>
    <row r="176" spans="1:17">
      <c r="A176">
        <v>175</v>
      </c>
      <c r="B176" s="1">
        <v>45005</v>
      </c>
      <c r="C176" t="s">
        <v>188</v>
      </c>
      <c r="D176" t="s">
        <v>13</v>
      </c>
      <c r="E176">
        <v>31</v>
      </c>
      <c r="F176" t="str">
        <f t="shared" si="2"/>
        <v>30-40</v>
      </c>
      <c r="G176" t="s">
        <v>1034</v>
      </c>
      <c r="H176" t="s">
        <v>16</v>
      </c>
      <c r="I176">
        <v>4</v>
      </c>
      <c r="J176" s="2">
        <v>25</v>
      </c>
      <c r="K176" s="3">
        <v>100</v>
      </c>
      <c r="M176" s="5" t="s">
        <v>1035</v>
      </c>
      <c r="N176" s="28">
        <v>167</v>
      </c>
      <c r="O176" s="28">
        <v>207</v>
      </c>
      <c r="P176" s="28">
        <v>177</v>
      </c>
      <c r="Q176" s="28">
        <v>551</v>
      </c>
    </row>
    <row r="177" spans="1:17">
      <c r="A177">
        <v>176</v>
      </c>
      <c r="B177" s="1">
        <v>45118</v>
      </c>
      <c r="C177" t="s">
        <v>189</v>
      </c>
      <c r="D177" t="s">
        <v>13</v>
      </c>
      <c r="E177">
        <v>43</v>
      </c>
      <c r="F177" t="str">
        <f t="shared" si="2"/>
        <v>40-50</v>
      </c>
      <c r="G177" t="s">
        <v>1035</v>
      </c>
      <c r="H177" t="s">
        <v>11</v>
      </c>
      <c r="I177">
        <v>2</v>
      </c>
      <c r="J177" s="2">
        <v>50</v>
      </c>
      <c r="K177" s="3">
        <v>100</v>
      </c>
      <c r="M177" s="5" t="s">
        <v>1034</v>
      </c>
      <c r="N177" s="28">
        <v>149</v>
      </c>
      <c r="O177" s="28">
        <v>179</v>
      </c>
      <c r="P177" s="28">
        <v>173</v>
      </c>
      <c r="Q177" s="28">
        <v>501</v>
      </c>
    </row>
    <row r="178" spans="1:17">
      <c r="A178">
        <v>177</v>
      </c>
      <c r="B178" s="1">
        <v>45009</v>
      </c>
      <c r="C178" t="s">
        <v>190</v>
      </c>
      <c r="D178" t="s">
        <v>10</v>
      </c>
      <c r="E178">
        <v>45</v>
      </c>
      <c r="F178" t="str">
        <f t="shared" si="2"/>
        <v>40-50</v>
      </c>
      <c r="G178" t="s">
        <v>1035</v>
      </c>
      <c r="H178" t="s">
        <v>11</v>
      </c>
      <c r="I178">
        <v>2</v>
      </c>
      <c r="J178" s="2">
        <v>50</v>
      </c>
      <c r="K178" s="3">
        <v>100</v>
      </c>
      <c r="M178" s="5" t="s">
        <v>1033</v>
      </c>
      <c r="N178" s="28">
        <v>186</v>
      </c>
      <c r="O178" s="28">
        <v>186</v>
      </c>
      <c r="P178" s="28">
        <v>155</v>
      </c>
      <c r="Q178" s="28">
        <v>527</v>
      </c>
    </row>
    <row r="179" spans="1:17">
      <c r="A179">
        <v>178</v>
      </c>
      <c r="B179" s="1">
        <v>45203</v>
      </c>
      <c r="C179" t="s">
        <v>191</v>
      </c>
      <c r="D179" t="s">
        <v>10</v>
      </c>
      <c r="E179">
        <v>40</v>
      </c>
      <c r="F179" t="str">
        <f t="shared" si="2"/>
        <v>30-40</v>
      </c>
      <c r="G179" t="s">
        <v>1034</v>
      </c>
      <c r="H179" t="s">
        <v>14</v>
      </c>
      <c r="I179">
        <v>2</v>
      </c>
      <c r="J179" s="2">
        <v>30</v>
      </c>
      <c r="K179" s="3">
        <v>60</v>
      </c>
      <c r="M179" s="5" t="s">
        <v>1027</v>
      </c>
      <c r="N179" s="28">
        <v>60</v>
      </c>
      <c r="O179" s="28">
        <v>38</v>
      </c>
      <c r="P179" s="28">
        <v>60</v>
      </c>
      <c r="Q179" s="28">
        <v>158</v>
      </c>
    </row>
    <row r="180" spans="1:17">
      <c r="A180">
        <v>179</v>
      </c>
      <c r="B180" s="1">
        <v>45198</v>
      </c>
      <c r="C180" t="s">
        <v>192</v>
      </c>
      <c r="D180" t="s">
        <v>10</v>
      </c>
      <c r="E180">
        <v>31</v>
      </c>
      <c r="F180" t="str">
        <f t="shared" si="2"/>
        <v>30-40</v>
      </c>
      <c r="G180" t="s">
        <v>1034</v>
      </c>
      <c r="H180" t="s">
        <v>16</v>
      </c>
      <c r="I180">
        <v>1</v>
      </c>
      <c r="J180" s="2">
        <v>300</v>
      </c>
      <c r="K180" s="3">
        <v>300</v>
      </c>
      <c r="M180" s="5" t="s">
        <v>1015</v>
      </c>
      <c r="N180" s="28">
        <v>771</v>
      </c>
      <c r="O180" s="28">
        <v>894</v>
      </c>
      <c r="P180" s="28">
        <v>849</v>
      </c>
      <c r="Q180" s="28">
        <v>2514</v>
      </c>
    </row>
    <row r="181" spans="1:17">
      <c r="A181">
        <v>180</v>
      </c>
      <c r="B181" s="1">
        <v>44927</v>
      </c>
      <c r="C181" t="s">
        <v>193</v>
      </c>
      <c r="D181" t="s">
        <v>10</v>
      </c>
      <c r="E181">
        <v>41</v>
      </c>
      <c r="F181" t="str">
        <f t="shared" si="2"/>
        <v>40-50</v>
      </c>
      <c r="G181" t="s">
        <v>1035</v>
      </c>
      <c r="H181" t="s">
        <v>14</v>
      </c>
      <c r="I181">
        <v>3</v>
      </c>
      <c r="J181" s="2">
        <v>300</v>
      </c>
      <c r="K181" s="3">
        <v>900</v>
      </c>
    </row>
    <row r="182" spans="1:17">
      <c r="A182">
        <v>181</v>
      </c>
      <c r="B182" s="1">
        <v>45233</v>
      </c>
      <c r="C182" t="s">
        <v>194</v>
      </c>
      <c r="D182" t="s">
        <v>10</v>
      </c>
      <c r="E182">
        <v>19</v>
      </c>
      <c r="F182" t="str">
        <f t="shared" si="2"/>
        <v>10-20</v>
      </c>
      <c r="G182" t="s">
        <v>1027</v>
      </c>
      <c r="H182" t="s">
        <v>16</v>
      </c>
      <c r="I182">
        <v>4</v>
      </c>
      <c r="J182" s="2">
        <v>300</v>
      </c>
      <c r="K182" s="3">
        <v>1200</v>
      </c>
    </row>
    <row r="183" spans="1:17">
      <c r="A183">
        <v>182</v>
      </c>
      <c r="B183" s="1">
        <v>45092</v>
      </c>
      <c r="C183" t="s">
        <v>195</v>
      </c>
      <c r="D183" t="s">
        <v>10</v>
      </c>
      <c r="E183">
        <v>62</v>
      </c>
      <c r="F183" t="str">
        <f t="shared" si="2"/>
        <v>60+</v>
      </c>
      <c r="G183" t="s">
        <v>1038</v>
      </c>
      <c r="H183" t="s">
        <v>11</v>
      </c>
      <c r="I183">
        <v>4</v>
      </c>
      <c r="J183" s="2">
        <v>30</v>
      </c>
      <c r="K183" s="3">
        <v>120</v>
      </c>
    </row>
    <row r="184" spans="1:17">
      <c r="A184">
        <v>183</v>
      </c>
      <c r="B184" s="1">
        <v>45177</v>
      </c>
      <c r="C184" t="s">
        <v>196</v>
      </c>
      <c r="D184" t="s">
        <v>13</v>
      </c>
      <c r="E184">
        <v>43</v>
      </c>
      <c r="F184" t="str">
        <f t="shared" si="2"/>
        <v>40-50</v>
      </c>
      <c r="G184" t="s">
        <v>1035</v>
      </c>
      <c r="H184" t="s">
        <v>11</v>
      </c>
      <c r="I184">
        <v>3</v>
      </c>
      <c r="J184" s="2">
        <v>300</v>
      </c>
      <c r="K184" s="3">
        <v>900</v>
      </c>
    </row>
    <row r="185" spans="1:17">
      <c r="A185">
        <v>184</v>
      </c>
      <c r="B185" s="1">
        <v>44936</v>
      </c>
      <c r="C185" t="s">
        <v>197</v>
      </c>
      <c r="D185" t="s">
        <v>10</v>
      </c>
      <c r="E185">
        <v>31</v>
      </c>
      <c r="F185" t="str">
        <f t="shared" si="2"/>
        <v>30-40</v>
      </c>
      <c r="G185" t="s">
        <v>1034</v>
      </c>
      <c r="H185" t="s">
        <v>16</v>
      </c>
      <c r="I185">
        <v>4</v>
      </c>
      <c r="J185" s="2">
        <v>50</v>
      </c>
      <c r="K185" s="3">
        <v>200</v>
      </c>
    </row>
    <row r="186" spans="1:17">
      <c r="A186">
        <v>185</v>
      </c>
      <c r="B186" s="1">
        <v>44984</v>
      </c>
      <c r="C186" t="s">
        <v>198</v>
      </c>
      <c r="D186" t="s">
        <v>10</v>
      </c>
      <c r="E186">
        <v>24</v>
      </c>
      <c r="F186" t="str">
        <f t="shared" si="2"/>
        <v>20-30</v>
      </c>
      <c r="G186" t="s">
        <v>1033</v>
      </c>
      <c r="H186" t="s">
        <v>14</v>
      </c>
      <c r="I186">
        <v>1</v>
      </c>
      <c r="J186" s="2">
        <v>25</v>
      </c>
      <c r="K186" s="3">
        <v>25</v>
      </c>
    </row>
    <row r="187" spans="1:17">
      <c r="A187">
        <v>186</v>
      </c>
      <c r="B187" s="1">
        <v>45112</v>
      </c>
      <c r="C187" t="s">
        <v>199</v>
      </c>
      <c r="D187" t="s">
        <v>10</v>
      </c>
      <c r="E187">
        <v>20</v>
      </c>
      <c r="F187" t="str">
        <f t="shared" si="2"/>
        <v>10-20</v>
      </c>
      <c r="G187" t="s">
        <v>1027</v>
      </c>
      <c r="H187" t="s">
        <v>14</v>
      </c>
      <c r="I187">
        <v>4</v>
      </c>
      <c r="J187" s="2">
        <v>50</v>
      </c>
      <c r="K187" s="3">
        <v>200</v>
      </c>
    </row>
    <row r="188" spans="1:17">
      <c r="A188">
        <v>187</v>
      </c>
      <c r="B188" s="1">
        <v>45084</v>
      </c>
      <c r="C188" t="s">
        <v>200</v>
      </c>
      <c r="D188" t="s">
        <v>13</v>
      </c>
      <c r="E188">
        <v>64</v>
      </c>
      <c r="F188" t="str">
        <f t="shared" si="2"/>
        <v>60+</v>
      </c>
      <c r="G188" t="s">
        <v>1038</v>
      </c>
      <c r="H188" t="s">
        <v>14</v>
      </c>
      <c r="I188">
        <v>2</v>
      </c>
      <c r="J188" s="2">
        <v>50</v>
      </c>
      <c r="K188" s="3">
        <v>100</v>
      </c>
    </row>
    <row r="189" spans="1:17">
      <c r="A189">
        <v>188</v>
      </c>
      <c r="B189" s="1">
        <v>45049</v>
      </c>
      <c r="C189" t="s">
        <v>201</v>
      </c>
      <c r="D189" t="s">
        <v>10</v>
      </c>
      <c r="E189">
        <v>40</v>
      </c>
      <c r="F189" t="str">
        <f t="shared" si="2"/>
        <v>30-40</v>
      </c>
      <c r="G189" t="s">
        <v>1034</v>
      </c>
      <c r="H189" t="s">
        <v>14</v>
      </c>
      <c r="I189">
        <v>3</v>
      </c>
      <c r="J189" s="2">
        <v>25</v>
      </c>
      <c r="K189" s="3">
        <v>75</v>
      </c>
    </row>
    <row r="190" spans="1:17">
      <c r="A190">
        <v>189</v>
      </c>
      <c r="B190" s="1">
        <v>44956</v>
      </c>
      <c r="C190" t="s">
        <v>202</v>
      </c>
      <c r="D190" t="s">
        <v>10</v>
      </c>
      <c r="E190">
        <v>63</v>
      </c>
      <c r="F190" t="str">
        <f t="shared" si="2"/>
        <v>60+</v>
      </c>
      <c r="G190" t="s">
        <v>1038</v>
      </c>
      <c r="H190" t="s">
        <v>11</v>
      </c>
      <c r="I190">
        <v>1</v>
      </c>
      <c r="J190" s="2">
        <v>50</v>
      </c>
      <c r="K190" s="3">
        <v>50</v>
      </c>
    </row>
    <row r="191" spans="1:17">
      <c r="A191">
        <v>190</v>
      </c>
      <c r="B191" s="1">
        <v>45050</v>
      </c>
      <c r="C191" t="s">
        <v>203</v>
      </c>
      <c r="D191" t="s">
        <v>13</v>
      </c>
      <c r="E191">
        <v>60</v>
      </c>
      <c r="F191" t="str">
        <f t="shared" si="2"/>
        <v>50-60</v>
      </c>
      <c r="G191" t="s">
        <v>1036</v>
      </c>
      <c r="H191" t="s">
        <v>11</v>
      </c>
      <c r="I191">
        <v>3</v>
      </c>
      <c r="J191" s="2">
        <v>30</v>
      </c>
      <c r="K191" s="3">
        <v>90</v>
      </c>
    </row>
    <row r="192" spans="1:17">
      <c r="A192">
        <v>191</v>
      </c>
      <c r="B192" s="1">
        <v>45217</v>
      </c>
      <c r="C192" t="s">
        <v>204</v>
      </c>
      <c r="D192" t="s">
        <v>10</v>
      </c>
      <c r="E192">
        <v>64</v>
      </c>
      <c r="F192" t="str">
        <f t="shared" si="2"/>
        <v>60+</v>
      </c>
      <c r="G192" t="s">
        <v>1038</v>
      </c>
      <c r="H192" t="s">
        <v>11</v>
      </c>
      <c r="I192">
        <v>1</v>
      </c>
      <c r="J192" s="2">
        <v>25</v>
      </c>
      <c r="K192" s="3">
        <v>25</v>
      </c>
    </row>
    <row r="193" spans="1:11">
      <c r="A193">
        <v>192</v>
      </c>
      <c r="B193" s="1">
        <v>44967</v>
      </c>
      <c r="C193" t="s">
        <v>205</v>
      </c>
      <c r="D193" t="s">
        <v>10</v>
      </c>
      <c r="E193">
        <v>62</v>
      </c>
      <c r="F193" t="str">
        <f t="shared" si="2"/>
        <v>60+</v>
      </c>
      <c r="G193" t="s">
        <v>1038</v>
      </c>
      <c r="H193" t="s">
        <v>11</v>
      </c>
      <c r="I193">
        <v>2</v>
      </c>
      <c r="J193" s="2">
        <v>50</v>
      </c>
      <c r="K193" s="3">
        <v>100</v>
      </c>
    </row>
    <row r="194" spans="1:11">
      <c r="A194">
        <v>193</v>
      </c>
      <c r="B194" s="1">
        <v>44970</v>
      </c>
      <c r="C194" t="s">
        <v>206</v>
      </c>
      <c r="D194" t="s">
        <v>10</v>
      </c>
      <c r="E194">
        <v>35</v>
      </c>
      <c r="F194" t="str">
        <f t="shared" ref="F194:F257" si="3">IF(E194&lt;=20,"10-20",
IF(E194&lt;=30,"20-30",
IF(E194&lt;=40,"30-40",
IF(E194&lt;=50,"40-50",IF(E194&lt;=60,"50-60",IF(E194&lt;=70,"60+",))))))</f>
        <v>30-40</v>
      </c>
      <c r="G194" t="s">
        <v>1034</v>
      </c>
      <c r="H194" t="s">
        <v>11</v>
      </c>
      <c r="I194">
        <v>3</v>
      </c>
      <c r="J194" s="2">
        <v>500</v>
      </c>
      <c r="K194" s="3">
        <v>1500</v>
      </c>
    </row>
    <row r="195" spans="1:11">
      <c r="A195">
        <v>194</v>
      </c>
      <c r="B195" s="1">
        <v>45175</v>
      </c>
      <c r="C195" t="s">
        <v>207</v>
      </c>
      <c r="D195" t="s">
        <v>10</v>
      </c>
      <c r="E195">
        <v>55</v>
      </c>
      <c r="F195" t="str">
        <f t="shared" si="3"/>
        <v>50-60</v>
      </c>
      <c r="G195" t="s">
        <v>1036</v>
      </c>
      <c r="H195" t="s">
        <v>14</v>
      </c>
      <c r="I195">
        <v>4</v>
      </c>
      <c r="J195" s="2">
        <v>50</v>
      </c>
      <c r="K195" s="3">
        <v>200</v>
      </c>
    </row>
    <row r="196" spans="1:11">
      <c r="A196">
        <v>195</v>
      </c>
      <c r="B196" s="1">
        <v>44962</v>
      </c>
      <c r="C196" t="s">
        <v>208</v>
      </c>
      <c r="D196" t="s">
        <v>10</v>
      </c>
      <c r="E196">
        <v>52</v>
      </c>
      <c r="F196" t="str">
        <f t="shared" si="3"/>
        <v>50-60</v>
      </c>
      <c r="G196" t="s">
        <v>1036</v>
      </c>
      <c r="H196" t="s">
        <v>14</v>
      </c>
      <c r="I196">
        <v>1</v>
      </c>
      <c r="J196" s="2">
        <v>30</v>
      </c>
      <c r="K196" s="3">
        <v>30</v>
      </c>
    </row>
    <row r="197" spans="1:11">
      <c r="A197">
        <v>196</v>
      </c>
      <c r="B197" s="1">
        <v>45199</v>
      </c>
      <c r="C197" t="s">
        <v>209</v>
      </c>
      <c r="D197" t="s">
        <v>13</v>
      </c>
      <c r="E197">
        <v>32</v>
      </c>
      <c r="F197" t="str">
        <f t="shared" si="3"/>
        <v>30-40</v>
      </c>
      <c r="G197" t="s">
        <v>1034</v>
      </c>
      <c r="H197" t="s">
        <v>14</v>
      </c>
      <c r="I197">
        <v>3</v>
      </c>
      <c r="J197" s="2">
        <v>300</v>
      </c>
      <c r="K197" s="3">
        <v>900</v>
      </c>
    </row>
    <row r="198" spans="1:11">
      <c r="A198">
        <v>197</v>
      </c>
      <c r="B198" s="1">
        <v>44991</v>
      </c>
      <c r="C198" t="s">
        <v>210</v>
      </c>
      <c r="D198" t="s">
        <v>13</v>
      </c>
      <c r="E198">
        <v>42</v>
      </c>
      <c r="F198" t="str">
        <f t="shared" si="3"/>
        <v>40-50</v>
      </c>
      <c r="G198" t="s">
        <v>1035</v>
      </c>
      <c r="H198" t="s">
        <v>14</v>
      </c>
      <c r="I198">
        <v>4</v>
      </c>
      <c r="J198" s="2">
        <v>50</v>
      </c>
      <c r="K198" s="3">
        <v>200</v>
      </c>
    </row>
    <row r="199" spans="1:11">
      <c r="A199">
        <v>198</v>
      </c>
      <c r="B199" s="1">
        <v>44992</v>
      </c>
      <c r="C199" t="s">
        <v>211</v>
      </c>
      <c r="D199" t="s">
        <v>13</v>
      </c>
      <c r="E199">
        <v>54</v>
      </c>
      <c r="F199" t="str">
        <f t="shared" si="3"/>
        <v>50-60</v>
      </c>
      <c r="G199" t="s">
        <v>1036</v>
      </c>
      <c r="H199" t="s">
        <v>11</v>
      </c>
      <c r="I199">
        <v>3</v>
      </c>
      <c r="J199" s="2">
        <v>300</v>
      </c>
      <c r="K199" s="3">
        <v>900</v>
      </c>
    </row>
    <row r="200" spans="1:11">
      <c r="A200">
        <v>199</v>
      </c>
      <c r="B200" s="1">
        <v>45264</v>
      </c>
      <c r="C200" t="s">
        <v>212</v>
      </c>
      <c r="D200" t="s">
        <v>10</v>
      </c>
      <c r="E200">
        <v>45</v>
      </c>
      <c r="F200" t="str">
        <f t="shared" si="3"/>
        <v>40-50</v>
      </c>
      <c r="G200" t="s">
        <v>1035</v>
      </c>
      <c r="H200" t="s">
        <v>11</v>
      </c>
      <c r="I200">
        <v>3</v>
      </c>
      <c r="J200" s="2">
        <v>500</v>
      </c>
      <c r="K200" s="3">
        <v>1500</v>
      </c>
    </row>
    <row r="201" spans="1:11">
      <c r="A201">
        <v>200</v>
      </c>
      <c r="B201" s="1">
        <v>45170</v>
      </c>
      <c r="C201" t="s">
        <v>213</v>
      </c>
      <c r="D201" t="s">
        <v>10</v>
      </c>
      <c r="E201">
        <v>27</v>
      </c>
      <c r="F201" t="str">
        <f t="shared" si="3"/>
        <v>20-30</v>
      </c>
      <c r="G201" t="s">
        <v>1033</v>
      </c>
      <c r="H201" t="s">
        <v>11</v>
      </c>
      <c r="I201">
        <v>3</v>
      </c>
      <c r="J201" s="2">
        <v>50</v>
      </c>
      <c r="K201" s="3">
        <v>150</v>
      </c>
    </row>
    <row r="202" spans="1:11">
      <c r="A202">
        <v>201</v>
      </c>
      <c r="B202" s="1">
        <v>45208</v>
      </c>
      <c r="C202" t="s">
        <v>214</v>
      </c>
      <c r="D202" t="s">
        <v>10</v>
      </c>
      <c r="E202">
        <v>56</v>
      </c>
      <c r="F202" t="str">
        <f t="shared" si="3"/>
        <v>50-60</v>
      </c>
      <c r="G202" t="s">
        <v>1036</v>
      </c>
      <c r="H202" t="s">
        <v>16</v>
      </c>
      <c r="I202">
        <v>1</v>
      </c>
      <c r="J202" s="2">
        <v>25</v>
      </c>
      <c r="K202" s="3">
        <v>25</v>
      </c>
    </row>
    <row r="203" spans="1:11">
      <c r="A203">
        <v>202</v>
      </c>
      <c r="B203" s="1">
        <v>45011</v>
      </c>
      <c r="C203" t="s">
        <v>215</v>
      </c>
      <c r="D203" t="s">
        <v>13</v>
      </c>
      <c r="E203">
        <v>34</v>
      </c>
      <c r="F203" t="str">
        <f t="shared" si="3"/>
        <v>30-40</v>
      </c>
      <c r="G203" t="s">
        <v>1034</v>
      </c>
      <c r="H203" t="s">
        <v>14</v>
      </c>
      <c r="I203">
        <v>4</v>
      </c>
      <c r="J203" s="2">
        <v>300</v>
      </c>
      <c r="K203" s="3">
        <v>1200</v>
      </c>
    </row>
    <row r="204" spans="1:11">
      <c r="A204">
        <v>203</v>
      </c>
      <c r="B204" s="1">
        <v>45062</v>
      </c>
      <c r="C204" t="s">
        <v>216</v>
      </c>
      <c r="D204" t="s">
        <v>10</v>
      </c>
      <c r="E204">
        <v>56</v>
      </c>
      <c r="F204" t="str">
        <f t="shared" si="3"/>
        <v>50-60</v>
      </c>
      <c r="G204" t="s">
        <v>1036</v>
      </c>
      <c r="H204" t="s">
        <v>14</v>
      </c>
      <c r="I204">
        <v>2</v>
      </c>
      <c r="J204" s="2">
        <v>500</v>
      </c>
      <c r="K204" s="3">
        <v>1000</v>
      </c>
    </row>
    <row r="205" spans="1:11">
      <c r="A205">
        <v>204</v>
      </c>
      <c r="B205" s="1">
        <v>45197</v>
      </c>
      <c r="C205" t="s">
        <v>217</v>
      </c>
      <c r="D205" t="s">
        <v>10</v>
      </c>
      <c r="E205">
        <v>39</v>
      </c>
      <c r="F205" t="str">
        <f t="shared" si="3"/>
        <v>30-40</v>
      </c>
      <c r="G205" t="s">
        <v>1034</v>
      </c>
      <c r="H205" t="s">
        <v>11</v>
      </c>
      <c r="I205">
        <v>1</v>
      </c>
      <c r="J205" s="2">
        <v>25</v>
      </c>
      <c r="K205" s="3">
        <v>25</v>
      </c>
    </row>
    <row r="206" spans="1:11">
      <c r="A206">
        <v>205</v>
      </c>
      <c r="B206" s="1">
        <v>45237</v>
      </c>
      <c r="C206" t="s">
        <v>218</v>
      </c>
      <c r="D206" t="s">
        <v>13</v>
      </c>
      <c r="E206">
        <v>43</v>
      </c>
      <c r="F206" t="str">
        <f t="shared" si="3"/>
        <v>40-50</v>
      </c>
      <c r="G206" t="s">
        <v>1035</v>
      </c>
      <c r="H206" t="s">
        <v>14</v>
      </c>
      <c r="I206">
        <v>1</v>
      </c>
      <c r="J206" s="2">
        <v>25</v>
      </c>
      <c r="K206" s="3">
        <v>25</v>
      </c>
    </row>
    <row r="207" spans="1:11">
      <c r="A207">
        <v>206</v>
      </c>
      <c r="B207" s="1">
        <v>45143</v>
      </c>
      <c r="C207" t="s">
        <v>219</v>
      </c>
      <c r="D207" t="s">
        <v>10</v>
      </c>
      <c r="E207">
        <v>61</v>
      </c>
      <c r="F207" t="str">
        <f t="shared" si="3"/>
        <v>60+</v>
      </c>
      <c r="G207" t="s">
        <v>1038</v>
      </c>
      <c r="H207" t="s">
        <v>14</v>
      </c>
      <c r="I207">
        <v>1</v>
      </c>
      <c r="J207" s="2">
        <v>25</v>
      </c>
      <c r="K207" s="3">
        <v>25</v>
      </c>
    </row>
    <row r="208" spans="1:11">
      <c r="A208">
        <v>207</v>
      </c>
      <c r="B208" s="1">
        <v>45035</v>
      </c>
      <c r="C208" t="s">
        <v>220</v>
      </c>
      <c r="D208" t="s">
        <v>13</v>
      </c>
      <c r="E208">
        <v>42</v>
      </c>
      <c r="F208" t="str">
        <f t="shared" si="3"/>
        <v>40-50</v>
      </c>
      <c r="G208" t="s">
        <v>1035</v>
      </c>
      <c r="H208" t="s">
        <v>11</v>
      </c>
      <c r="I208">
        <v>2</v>
      </c>
      <c r="J208" s="2">
        <v>25</v>
      </c>
      <c r="K208" s="3">
        <v>50</v>
      </c>
    </row>
    <row r="209" spans="1:11">
      <c r="A209">
        <v>208</v>
      </c>
      <c r="B209" s="1">
        <v>45203</v>
      </c>
      <c r="C209" t="s">
        <v>221</v>
      </c>
      <c r="D209" t="s">
        <v>13</v>
      </c>
      <c r="E209">
        <v>34</v>
      </c>
      <c r="F209" t="str">
        <f t="shared" si="3"/>
        <v>30-40</v>
      </c>
      <c r="G209" t="s">
        <v>1034</v>
      </c>
      <c r="H209" t="s">
        <v>16</v>
      </c>
      <c r="I209">
        <v>4</v>
      </c>
      <c r="J209" s="2">
        <v>50</v>
      </c>
      <c r="K209" s="3">
        <v>200</v>
      </c>
    </row>
    <row r="210" spans="1:11">
      <c r="A210">
        <v>209</v>
      </c>
      <c r="B210" s="1">
        <v>45280</v>
      </c>
      <c r="C210" t="s">
        <v>222</v>
      </c>
      <c r="D210" t="s">
        <v>13</v>
      </c>
      <c r="E210">
        <v>30</v>
      </c>
      <c r="F210" t="str">
        <f t="shared" si="3"/>
        <v>20-30</v>
      </c>
      <c r="G210" t="s">
        <v>1033</v>
      </c>
      <c r="H210" t="s">
        <v>16</v>
      </c>
      <c r="I210">
        <v>4</v>
      </c>
      <c r="J210" s="2">
        <v>50</v>
      </c>
      <c r="K210" s="3">
        <v>200</v>
      </c>
    </row>
    <row r="211" spans="1:11">
      <c r="A211">
        <v>210</v>
      </c>
      <c r="B211" s="1">
        <v>45029</v>
      </c>
      <c r="C211" t="s">
        <v>223</v>
      </c>
      <c r="D211" t="s">
        <v>10</v>
      </c>
      <c r="E211">
        <v>37</v>
      </c>
      <c r="F211" t="str">
        <f t="shared" si="3"/>
        <v>30-40</v>
      </c>
      <c r="G211" t="s">
        <v>1034</v>
      </c>
      <c r="H211" t="s">
        <v>16</v>
      </c>
      <c r="I211">
        <v>4</v>
      </c>
      <c r="J211" s="2">
        <v>50</v>
      </c>
      <c r="K211" s="3">
        <v>200</v>
      </c>
    </row>
    <row r="212" spans="1:11">
      <c r="A212">
        <v>211</v>
      </c>
      <c r="B212" s="1">
        <v>45292</v>
      </c>
      <c r="C212" t="s">
        <v>224</v>
      </c>
      <c r="D212" t="s">
        <v>10</v>
      </c>
      <c r="E212">
        <v>42</v>
      </c>
      <c r="F212" t="str">
        <f t="shared" si="3"/>
        <v>40-50</v>
      </c>
      <c r="G212" t="s">
        <v>1035</v>
      </c>
      <c r="H212" t="s">
        <v>11</v>
      </c>
      <c r="I212">
        <v>3</v>
      </c>
      <c r="J212" s="2">
        <v>500</v>
      </c>
      <c r="K212" s="3">
        <v>1500</v>
      </c>
    </row>
    <row r="213" spans="1:11">
      <c r="A213">
        <v>212</v>
      </c>
      <c r="B213" s="1">
        <v>45086</v>
      </c>
      <c r="C213" t="s">
        <v>225</v>
      </c>
      <c r="D213" t="s">
        <v>10</v>
      </c>
      <c r="E213">
        <v>21</v>
      </c>
      <c r="F213" t="str">
        <f t="shared" si="3"/>
        <v>20-30</v>
      </c>
      <c r="G213" t="s">
        <v>1033</v>
      </c>
      <c r="H213" t="s">
        <v>14</v>
      </c>
      <c r="I213">
        <v>3</v>
      </c>
      <c r="J213" s="2">
        <v>500</v>
      </c>
      <c r="K213" s="3">
        <v>1500</v>
      </c>
    </row>
    <row r="214" spans="1:11">
      <c r="A214">
        <v>213</v>
      </c>
      <c r="B214" s="1">
        <v>45131</v>
      </c>
      <c r="C214" t="s">
        <v>226</v>
      </c>
      <c r="D214" t="s">
        <v>10</v>
      </c>
      <c r="E214">
        <v>27</v>
      </c>
      <c r="F214" t="str">
        <f t="shared" si="3"/>
        <v>20-30</v>
      </c>
      <c r="G214" t="s">
        <v>1033</v>
      </c>
      <c r="H214" t="s">
        <v>11</v>
      </c>
      <c r="I214">
        <v>3</v>
      </c>
      <c r="J214" s="2">
        <v>500</v>
      </c>
      <c r="K214" s="3">
        <v>1500</v>
      </c>
    </row>
    <row r="215" spans="1:11">
      <c r="A215">
        <v>214</v>
      </c>
      <c r="B215" s="1">
        <v>45270</v>
      </c>
      <c r="C215" t="s">
        <v>227</v>
      </c>
      <c r="D215" t="s">
        <v>10</v>
      </c>
      <c r="E215">
        <v>20</v>
      </c>
      <c r="F215" t="str">
        <f t="shared" si="3"/>
        <v>10-20</v>
      </c>
      <c r="G215" t="s">
        <v>1027</v>
      </c>
      <c r="H215" t="s">
        <v>11</v>
      </c>
      <c r="I215">
        <v>2</v>
      </c>
      <c r="J215" s="2">
        <v>30</v>
      </c>
      <c r="K215" s="3">
        <v>60</v>
      </c>
    </row>
    <row r="216" spans="1:11">
      <c r="A216">
        <v>215</v>
      </c>
      <c r="B216" s="1">
        <v>45259</v>
      </c>
      <c r="C216" t="s">
        <v>228</v>
      </c>
      <c r="D216" t="s">
        <v>10</v>
      </c>
      <c r="E216">
        <v>58</v>
      </c>
      <c r="F216" t="str">
        <f t="shared" si="3"/>
        <v>50-60</v>
      </c>
      <c r="G216" t="s">
        <v>1036</v>
      </c>
      <c r="H216" t="s">
        <v>14</v>
      </c>
      <c r="I216">
        <v>3</v>
      </c>
      <c r="J216" s="2">
        <v>500</v>
      </c>
      <c r="K216" s="3">
        <v>1500</v>
      </c>
    </row>
    <row r="217" spans="1:11">
      <c r="A217">
        <v>216</v>
      </c>
      <c r="B217" s="1">
        <v>45118</v>
      </c>
      <c r="C217" t="s">
        <v>229</v>
      </c>
      <c r="D217" t="s">
        <v>10</v>
      </c>
      <c r="E217">
        <v>62</v>
      </c>
      <c r="F217" t="str">
        <f t="shared" si="3"/>
        <v>60+</v>
      </c>
      <c r="G217" t="s">
        <v>1038</v>
      </c>
      <c r="H217" t="s">
        <v>16</v>
      </c>
      <c r="I217">
        <v>2</v>
      </c>
      <c r="J217" s="2">
        <v>50</v>
      </c>
      <c r="K217" s="3">
        <v>100</v>
      </c>
    </row>
    <row r="218" spans="1:11">
      <c r="A218">
        <v>217</v>
      </c>
      <c r="B218" s="1">
        <v>45151</v>
      </c>
      <c r="C218" t="s">
        <v>230</v>
      </c>
      <c r="D218" t="s">
        <v>13</v>
      </c>
      <c r="E218">
        <v>35</v>
      </c>
      <c r="F218" t="str">
        <f t="shared" si="3"/>
        <v>30-40</v>
      </c>
      <c r="G218" t="s">
        <v>1034</v>
      </c>
      <c r="H218" t="s">
        <v>16</v>
      </c>
      <c r="I218">
        <v>4</v>
      </c>
      <c r="J218" s="2">
        <v>50</v>
      </c>
      <c r="K218" s="3">
        <v>200</v>
      </c>
    </row>
    <row r="219" spans="1:11">
      <c r="A219">
        <v>218</v>
      </c>
      <c r="B219" s="1">
        <v>45191</v>
      </c>
      <c r="C219" t="s">
        <v>231</v>
      </c>
      <c r="D219" t="s">
        <v>10</v>
      </c>
      <c r="E219">
        <v>64</v>
      </c>
      <c r="F219" t="str">
        <f t="shared" si="3"/>
        <v>60+</v>
      </c>
      <c r="G219" t="s">
        <v>1038</v>
      </c>
      <c r="H219" t="s">
        <v>11</v>
      </c>
      <c r="I219">
        <v>3</v>
      </c>
      <c r="J219" s="2">
        <v>30</v>
      </c>
      <c r="K219" s="3">
        <v>90</v>
      </c>
    </row>
    <row r="220" spans="1:11">
      <c r="A220">
        <v>219</v>
      </c>
      <c r="B220" s="1">
        <v>45158</v>
      </c>
      <c r="C220" t="s">
        <v>232</v>
      </c>
      <c r="D220" t="s">
        <v>13</v>
      </c>
      <c r="E220">
        <v>53</v>
      </c>
      <c r="F220" t="str">
        <f t="shared" si="3"/>
        <v>50-60</v>
      </c>
      <c r="G220" t="s">
        <v>1036</v>
      </c>
      <c r="H220" t="s">
        <v>16</v>
      </c>
      <c r="I220">
        <v>3</v>
      </c>
      <c r="J220" s="2">
        <v>30</v>
      </c>
      <c r="K220" s="3">
        <v>90</v>
      </c>
    </row>
    <row r="221" spans="1:11">
      <c r="A221">
        <v>220</v>
      </c>
      <c r="B221" s="1">
        <v>44988</v>
      </c>
      <c r="C221" t="s">
        <v>233</v>
      </c>
      <c r="D221" t="s">
        <v>10</v>
      </c>
      <c r="E221">
        <v>64</v>
      </c>
      <c r="F221" t="str">
        <f t="shared" si="3"/>
        <v>60+</v>
      </c>
      <c r="G221" t="s">
        <v>1038</v>
      </c>
      <c r="H221" t="s">
        <v>11</v>
      </c>
      <c r="I221">
        <v>1</v>
      </c>
      <c r="J221" s="2">
        <v>500</v>
      </c>
      <c r="K221" s="3">
        <v>500</v>
      </c>
    </row>
    <row r="222" spans="1:11">
      <c r="A222">
        <v>221</v>
      </c>
      <c r="B222" s="1">
        <v>45053</v>
      </c>
      <c r="C222" t="s">
        <v>234</v>
      </c>
      <c r="D222" t="s">
        <v>10</v>
      </c>
      <c r="E222">
        <v>39</v>
      </c>
      <c r="F222" t="str">
        <f t="shared" si="3"/>
        <v>30-40</v>
      </c>
      <c r="G222" t="s">
        <v>1034</v>
      </c>
      <c r="H222" t="s">
        <v>11</v>
      </c>
      <c r="I222">
        <v>2</v>
      </c>
      <c r="J222" s="2">
        <v>300</v>
      </c>
      <c r="K222" s="3">
        <v>600</v>
      </c>
    </row>
    <row r="223" spans="1:11">
      <c r="A223">
        <v>222</v>
      </c>
      <c r="B223" s="1">
        <v>45042</v>
      </c>
      <c r="C223" t="s">
        <v>235</v>
      </c>
      <c r="D223" t="s">
        <v>10</v>
      </c>
      <c r="E223">
        <v>51</v>
      </c>
      <c r="F223" t="str">
        <f t="shared" si="3"/>
        <v>50-60</v>
      </c>
      <c r="G223" t="s">
        <v>1036</v>
      </c>
      <c r="H223" t="s">
        <v>14</v>
      </c>
      <c r="I223">
        <v>4</v>
      </c>
      <c r="J223" s="2">
        <v>30</v>
      </c>
      <c r="K223" s="3">
        <v>120</v>
      </c>
    </row>
    <row r="224" spans="1:11">
      <c r="A224">
        <v>223</v>
      </c>
      <c r="B224" s="1">
        <v>44959</v>
      </c>
      <c r="C224" t="s">
        <v>236</v>
      </c>
      <c r="D224" t="s">
        <v>13</v>
      </c>
      <c r="E224">
        <v>64</v>
      </c>
      <c r="F224" t="str">
        <f t="shared" si="3"/>
        <v>60+</v>
      </c>
      <c r="G224" t="s">
        <v>1038</v>
      </c>
      <c r="H224" t="s">
        <v>14</v>
      </c>
      <c r="I224">
        <v>1</v>
      </c>
      <c r="J224" s="2">
        <v>25</v>
      </c>
      <c r="K224" s="3">
        <v>25</v>
      </c>
    </row>
    <row r="225" spans="1:11">
      <c r="A225">
        <v>224</v>
      </c>
      <c r="B225" s="1">
        <v>45100</v>
      </c>
      <c r="C225" t="s">
        <v>237</v>
      </c>
      <c r="D225" t="s">
        <v>13</v>
      </c>
      <c r="E225">
        <v>25</v>
      </c>
      <c r="F225" t="str">
        <f t="shared" si="3"/>
        <v>20-30</v>
      </c>
      <c r="G225" t="s">
        <v>1033</v>
      </c>
      <c r="H225" t="s">
        <v>14</v>
      </c>
      <c r="I225">
        <v>1</v>
      </c>
      <c r="J225" s="2">
        <v>50</v>
      </c>
      <c r="K225" s="3">
        <v>50</v>
      </c>
    </row>
    <row r="226" spans="1:11">
      <c r="A226">
        <v>225</v>
      </c>
      <c r="B226" s="1">
        <v>44937</v>
      </c>
      <c r="C226" t="s">
        <v>238</v>
      </c>
      <c r="D226" t="s">
        <v>13</v>
      </c>
      <c r="E226">
        <v>57</v>
      </c>
      <c r="F226" t="str">
        <f t="shared" si="3"/>
        <v>50-60</v>
      </c>
      <c r="G226" t="s">
        <v>1036</v>
      </c>
      <c r="H226" t="s">
        <v>11</v>
      </c>
      <c r="I226">
        <v>4</v>
      </c>
      <c r="J226" s="2">
        <v>25</v>
      </c>
      <c r="K226" s="3">
        <v>100</v>
      </c>
    </row>
    <row r="227" spans="1:11">
      <c r="A227">
        <v>226</v>
      </c>
      <c r="B227" s="1">
        <v>45228</v>
      </c>
      <c r="C227" t="s">
        <v>239</v>
      </c>
      <c r="D227" t="s">
        <v>13</v>
      </c>
      <c r="E227">
        <v>61</v>
      </c>
      <c r="F227" t="str">
        <f t="shared" si="3"/>
        <v>60+</v>
      </c>
      <c r="G227" t="s">
        <v>1038</v>
      </c>
      <c r="H227" t="s">
        <v>14</v>
      </c>
      <c r="I227">
        <v>1</v>
      </c>
      <c r="J227" s="2">
        <v>50</v>
      </c>
      <c r="K227" s="3">
        <v>50</v>
      </c>
    </row>
    <row r="228" spans="1:11">
      <c r="A228">
        <v>227</v>
      </c>
      <c r="B228" s="1">
        <v>45210</v>
      </c>
      <c r="C228" t="s">
        <v>240</v>
      </c>
      <c r="D228" t="s">
        <v>10</v>
      </c>
      <c r="E228">
        <v>36</v>
      </c>
      <c r="F228" t="str">
        <f t="shared" si="3"/>
        <v>30-40</v>
      </c>
      <c r="G228" t="s">
        <v>1034</v>
      </c>
      <c r="H228" t="s">
        <v>16</v>
      </c>
      <c r="I228">
        <v>2</v>
      </c>
      <c r="J228" s="2">
        <v>50</v>
      </c>
      <c r="K228" s="3">
        <v>100</v>
      </c>
    </row>
    <row r="229" spans="1:11">
      <c r="A229">
        <v>228</v>
      </c>
      <c r="B229" s="1">
        <v>45044</v>
      </c>
      <c r="C229" t="s">
        <v>241</v>
      </c>
      <c r="D229" t="s">
        <v>13</v>
      </c>
      <c r="E229">
        <v>59</v>
      </c>
      <c r="F229" t="str">
        <f t="shared" si="3"/>
        <v>50-60</v>
      </c>
      <c r="G229" t="s">
        <v>1036</v>
      </c>
      <c r="H229" t="s">
        <v>16</v>
      </c>
      <c r="I229">
        <v>2</v>
      </c>
      <c r="J229" s="2">
        <v>30</v>
      </c>
      <c r="K229" s="3">
        <v>60</v>
      </c>
    </row>
    <row r="230" spans="1:11">
      <c r="A230">
        <v>229</v>
      </c>
      <c r="B230" s="1">
        <v>45228</v>
      </c>
      <c r="C230" t="s">
        <v>242</v>
      </c>
      <c r="D230" t="s">
        <v>10</v>
      </c>
      <c r="E230">
        <v>58</v>
      </c>
      <c r="F230" t="str">
        <f t="shared" si="3"/>
        <v>50-60</v>
      </c>
      <c r="G230" t="s">
        <v>1036</v>
      </c>
      <c r="H230" t="s">
        <v>11</v>
      </c>
      <c r="I230">
        <v>3</v>
      </c>
      <c r="J230" s="2">
        <v>30</v>
      </c>
      <c r="K230" s="3">
        <v>90</v>
      </c>
    </row>
    <row r="231" spans="1:11">
      <c r="A231">
        <v>230</v>
      </c>
      <c r="B231" s="1">
        <v>45039</v>
      </c>
      <c r="C231" t="s">
        <v>243</v>
      </c>
      <c r="D231" t="s">
        <v>10</v>
      </c>
      <c r="E231">
        <v>54</v>
      </c>
      <c r="F231" t="str">
        <f t="shared" si="3"/>
        <v>50-60</v>
      </c>
      <c r="G231" t="s">
        <v>1036</v>
      </c>
      <c r="H231" t="s">
        <v>11</v>
      </c>
      <c r="I231">
        <v>1</v>
      </c>
      <c r="J231" s="2">
        <v>25</v>
      </c>
      <c r="K231" s="3">
        <v>25</v>
      </c>
    </row>
    <row r="232" spans="1:11">
      <c r="A232">
        <v>231</v>
      </c>
      <c r="B232" s="1">
        <v>44930</v>
      </c>
      <c r="C232" t="s">
        <v>244</v>
      </c>
      <c r="D232" t="s">
        <v>13</v>
      </c>
      <c r="E232">
        <v>23</v>
      </c>
      <c r="F232" t="str">
        <f t="shared" si="3"/>
        <v>20-30</v>
      </c>
      <c r="G232" t="s">
        <v>1033</v>
      </c>
      <c r="H232" t="s">
        <v>14</v>
      </c>
      <c r="I232">
        <v>3</v>
      </c>
      <c r="J232" s="2">
        <v>50</v>
      </c>
      <c r="K232" s="3">
        <v>150</v>
      </c>
    </row>
    <row r="233" spans="1:11">
      <c r="A233">
        <v>232</v>
      </c>
      <c r="B233" s="1">
        <v>44963</v>
      </c>
      <c r="C233" t="s">
        <v>245</v>
      </c>
      <c r="D233" t="s">
        <v>13</v>
      </c>
      <c r="E233">
        <v>43</v>
      </c>
      <c r="F233" t="str">
        <f t="shared" si="3"/>
        <v>40-50</v>
      </c>
      <c r="G233" t="s">
        <v>1035</v>
      </c>
      <c r="H233" t="s">
        <v>11</v>
      </c>
      <c r="I233">
        <v>1</v>
      </c>
      <c r="J233" s="2">
        <v>25</v>
      </c>
      <c r="K233" s="3">
        <v>25</v>
      </c>
    </row>
    <row r="234" spans="1:11">
      <c r="A234">
        <v>233</v>
      </c>
      <c r="B234" s="1">
        <v>45289</v>
      </c>
      <c r="C234" t="s">
        <v>246</v>
      </c>
      <c r="D234" t="s">
        <v>13</v>
      </c>
      <c r="E234">
        <v>51</v>
      </c>
      <c r="F234" t="str">
        <f t="shared" si="3"/>
        <v>50-60</v>
      </c>
      <c r="G234" t="s">
        <v>1036</v>
      </c>
      <c r="H234" t="s">
        <v>11</v>
      </c>
      <c r="I234">
        <v>2</v>
      </c>
      <c r="J234" s="2">
        <v>300</v>
      </c>
      <c r="K234" s="3">
        <v>600</v>
      </c>
    </row>
    <row r="235" spans="1:11">
      <c r="A235">
        <v>234</v>
      </c>
      <c r="B235" s="1">
        <v>45250</v>
      </c>
      <c r="C235" t="s">
        <v>247</v>
      </c>
      <c r="D235" t="s">
        <v>13</v>
      </c>
      <c r="E235">
        <v>62</v>
      </c>
      <c r="F235" t="str">
        <f t="shared" si="3"/>
        <v>60+</v>
      </c>
      <c r="G235" t="s">
        <v>1038</v>
      </c>
      <c r="H235" t="s">
        <v>16</v>
      </c>
      <c r="I235">
        <v>2</v>
      </c>
      <c r="J235" s="2">
        <v>25</v>
      </c>
      <c r="K235" s="3">
        <v>50</v>
      </c>
    </row>
    <row r="236" spans="1:11">
      <c r="A236">
        <v>235</v>
      </c>
      <c r="B236" s="1">
        <v>44957</v>
      </c>
      <c r="C236" t="s">
        <v>248</v>
      </c>
      <c r="D236" t="s">
        <v>13</v>
      </c>
      <c r="E236">
        <v>23</v>
      </c>
      <c r="F236" t="str">
        <f t="shared" si="3"/>
        <v>20-30</v>
      </c>
      <c r="G236" t="s">
        <v>1033</v>
      </c>
      <c r="H236" t="s">
        <v>16</v>
      </c>
      <c r="I236">
        <v>2</v>
      </c>
      <c r="J236" s="2">
        <v>500</v>
      </c>
      <c r="K236" s="3">
        <v>1000</v>
      </c>
    </row>
    <row r="237" spans="1:11">
      <c r="A237">
        <v>236</v>
      </c>
      <c r="B237" s="1">
        <v>45044</v>
      </c>
      <c r="C237" t="s">
        <v>249</v>
      </c>
      <c r="D237" t="s">
        <v>13</v>
      </c>
      <c r="E237">
        <v>54</v>
      </c>
      <c r="F237" t="str">
        <f t="shared" si="3"/>
        <v>50-60</v>
      </c>
      <c r="G237" t="s">
        <v>1036</v>
      </c>
      <c r="H237" t="s">
        <v>14</v>
      </c>
      <c r="I237">
        <v>1</v>
      </c>
      <c r="J237" s="2">
        <v>25</v>
      </c>
      <c r="K237" s="3">
        <v>25</v>
      </c>
    </row>
    <row r="238" spans="1:11">
      <c r="A238">
        <v>237</v>
      </c>
      <c r="B238" s="1">
        <v>44961</v>
      </c>
      <c r="C238" t="s">
        <v>250</v>
      </c>
      <c r="D238" t="s">
        <v>13</v>
      </c>
      <c r="E238">
        <v>50</v>
      </c>
      <c r="F238" t="str">
        <f t="shared" si="3"/>
        <v>40-50</v>
      </c>
      <c r="G238" t="s">
        <v>1035</v>
      </c>
      <c r="H238" t="s">
        <v>11</v>
      </c>
      <c r="I238">
        <v>2</v>
      </c>
      <c r="J238" s="2">
        <v>500</v>
      </c>
      <c r="K238" s="3">
        <v>1000</v>
      </c>
    </row>
    <row r="239" spans="1:11">
      <c r="A239">
        <v>238</v>
      </c>
      <c r="B239" s="1">
        <v>44943</v>
      </c>
      <c r="C239" t="s">
        <v>251</v>
      </c>
      <c r="D239" t="s">
        <v>13</v>
      </c>
      <c r="E239">
        <v>39</v>
      </c>
      <c r="F239" t="str">
        <f t="shared" si="3"/>
        <v>30-40</v>
      </c>
      <c r="G239" t="s">
        <v>1034</v>
      </c>
      <c r="H239" t="s">
        <v>11</v>
      </c>
      <c r="I239">
        <v>1</v>
      </c>
      <c r="J239" s="2">
        <v>500</v>
      </c>
      <c r="K239" s="3">
        <v>500</v>
      </c>
    </row>
    <row r="240" spans="1:11">
      <c r="A240">
        <v>239</v>
      </c>
      <c r="B240" s="1">
        <v>45096</v>
      </c>
      <c r="C240" t="s">
        <v>252</v>
      </c>
      <c r="D240" t="s">
        <v>10</v>
      </c>
      <c r="E240">
        <v>38</v>
      </c>
      <c r="F240" t="str">
        <f t="shared" si="3"/>
        <v>30-40</v>
      </c>
      <c r="G240" t="s">
        <v>1034</v>
      </c>
      <c r="H240" t="s">
        <v>16</v>
      </c>
      <c r="I240">
        <v>3</v>
      </c>
      <c r="J240" s="2">
        <v>500</v>
      </c>
      <c r="K240" s="3">
        <v>1500</v>
      </c>
    </row>
    <row r="241" spans="1:11">
      <c r="A241">
        <v>240</v>
      </c>
      <c r="B241" s="1">
        <v>44963</v>
      </c>
      <c r="C241" t="s">
        <v>253</v>
      </c>
      <c r="D241" t="s">
        <v>13</v>
      </c>
      <c r="E241">
        <v>23</v>
      </c>
      <c r="F241" t="str">
        <f t="shared" si="3"/>
        <v>20-30</v>
      </c>
      <c r="G241" t="s">
        <v>1033</v>
      </c>
      <c r="H241" t="s">
        <v>11</v>
      </c>
      <c r="I241">
        <v>1</v>
      </c>
      <c r="J241" s="2">
        <v>300</v>
      </c>
      <c r="K241" s="3">
        <v>300</v>
      </c>
    </row>
    <row r="242" spans="1:11">
      <c r="A242">
        <v>241</v>
      </c>
      <c r="B242" s="1">
        <v>45190</v>
      </c>
      <c r="C242" t="s">
        <v>254</v>
      </c>
      <c r="D242" t="s">
        <v>13</v>
      </c>
      <c r="E242">
        <v>23</v>
      </c>
      <c r="F242" t="str">
        <f t="shared" si="3"/>
        <v>20-30</v>
      </c>
      <c r="G242" t="s">
        <v>1033</v>
      </c>
      <c r="H242" t="s">
        <v>16</v>
      </c>
      <c r="I242">
        <v>3</v>
      </c>
      <c r="J242" s="2">
        <v>25</v>
      </c>
      <c r="K242" s="3">
        <v>75</v>
      </c>
    </row>
    <row r="243" spans="1:11">
      <c r="A243">
        <v>242</v>
      </c>
      <c r="B243" s="1">
        <v>45048</v>
      </c>
      <c r="C243" t="s">
        <v>255</v>
      </c>
      <c r="D243" t="s">
        <v>10</v>
      </c>
      <c r="E243">
        <v>21</v>
      </c>
      <c r="F243" t="str">
        <f t="shared" si="3"/>
        <v>20-30</v>
      </c>
      <c r="G243" t="s">
        <v>1033</v>
      </c>
      <c r="H243" t="s">
        <v>14</v>
      </c>
      <c r="I243">
        <v>1</v>
      </c>
      <c r="J243" s="2">
        <v>25</v>
      </c>
      <c r="K243" s="3">
        <v>25</v>
      </c>
    </row>
    <row r="244" spans="1:11">
      <c r="A244">
        <v>243</v>
      </c>
      <c r="B244" s="1">
        <v>45069</v>
      </c>
      <c r="C244" t="s">
        <v>256</v>
      </c>
      <c r="D244" t="s">
        <v>13</v>
      </c>
      <c r="E244">
        <v>47</v>
      </c>
      <c r="F244" t="str">
        <f t="shared" si="3"/>
        <v>40-50</v>
      </c>
      <c r="G244" t="s">
        <v>1035</v>
      </c>
      <c r="H244" t="s">
        <v>16</v>
      </c>
      <c r="I244">
        <v>3</v>
      </c>
      <c r="J244" s="2">
        <v>300</v>
      </c>
      <c r="K244" s="3">
        <v>900</v>
      </c>
    </row>
    <row r="245" spans="1:11">
      <c r="A245">
        <v>244</v>
      </c>
      <c r="B245" s="1">
        <v>45269</v>
      </c>
      <c r="C245" t="s">
        <v>257</v>
      </c>
      <c r="D245" t="s">
        <v>10</v>
      </c>
      <c r="E245">
        <v>28</v>
      </c>
      <c r="F245" t="str">
        <f t="shared" si="3"/>
        <v>20-30</v>
      </c>
      <c r="G245" t="s">
        <v>1033</v>
      </c>
      <c r="H245" t="s">
        <v>11</v>
      </c>
      <c r="I245">
        <v>2</v>
      </c>
      <c r="J245" s="2">
        <v>50</v>
      </c>
      <c r="K245" s="3">
        <v>100</v>
      </c>
    </row>
    <row r="246" spans="1:11">
      <c r="A246">
        <v>245</v>
      </c>
      <c r="B246" s="1">
        <v>45175</v>
      </c>
      <c r="C246" t="s">
        <v>258</v>
      </c>
      <c r="D246" t="s">
        <v>10</v>
      </c>
      <c r="E246">
        <v>47</v>
      </c>
      <c r="F246" t="str">
        <f t="shared" si="3"/>
        <v>40-50</v>
      </c>
      <c r="G246" t="s">
        <v>1035</v>
      </c>
      <c r="H246" t="s">
        <v>14</v>
      </c>
      <c r="I246">
        <v>3</v>
      </c>
      <c r="J246" s="2">
        <v>30</v>
      </c>
      <c r="K246" s="3">
        <v>90</v>
      </c>
    </row>
    <row r="247" spans="1:11">
      <c r="A247">
        <v>246</v>
      </c>
      <c r="B247" s="1">
        <v>45036</v>
      </c>
      <c r="C247" t="s">
        <v>259</v>
      </c>
      <c r="D247" t="s">
        <v>13</v>
      </c>
      <c r="E247">
        <v>48</v>
      </c>
      <c r="F247" t="str">
        <f t="shared" si="3"/>
        <v>40-50</v>
      </c>
      <c r="G247" t="s">
        <v>1035</v>
      </c>
      <c r="H247" t="s">
        <v>16</v>
      </c>
      <c r="I247">
        <v>2</v>
      </c>
      <c r="J247" s="2">
        <v>25</v>
      </c>
      <c r="K247" s="3">
        <v>50</v>
      </c>
    </row>
    <row r="248" spans="1:11">
      <c r="A248">
        <v>247</v>
      </c>
      <c r="B248" s="1">
        <v>45203</v>
      </c>
      <c r="C248" t="s">
        <v>260</v>
      </c>
      <c r="D248" t="s">
        <v>10</v>
      </c>
      <c r="E248">
        <v>41</v>
      </c>
      <c r="F248" t="str">
        <f t="shared" si="3"/>
        <v>40-50</v>
      </c>
      <c r="G248" t="s">
        <v>1035</v>
      </c>
      <c r="H248" t="s">
        <v>16</v>
      </c>
      <c r="I248">
        <v>2</v>
      </c>
      <c r="J248" s="2">
        <v>30</v>
      </c>
      <c r="K248" s="3">
        <v>60</v>
      </c>
    </row>
    <row r="249" spans="1:11">
      <c r="A249">
        <v>248</v>
      </c>
      <c r="B249" s="1">
        <v>44994</v>
      </c>
      <c r="C249" t="s">
        <v>261</v>
      </c>
      <c r="D249" t="s">
        <v>10</v>
      </c>
      <c r="E249">
        <v>26</v>
      </c>
      <c r="F249" t="str">
        <f t="shared" si="3"/>
        <v>20-30</v>
      </c>
      <c r="G249" t="s">
        <v>1033</v>
      </c>
      <c r="H249" t="s">
        <v>14</v>
      </c>
      <c r="I249">
        <v>3</v>
      </c>
      <c r="J249" s="2">
        <v>300</v>
      </c>
      <c r="K249" s="3">
        <v>900</v>
      </c>
    </row>
    <row r="250" spans="1:11">
      <c r="A250">
        <v>249</v>
      </c>
      <c r="B250" s="1">
        <v>45219</v>
      </c>
      <c r="C250" t="s">
        <v>262</v>
      </c>
      <c r="D250" t="s">
        <v>10</v>
      </c>
      <c r="E250">
        <v>20</v>
      </c>
      <c r="F250" t="str">
        <f t="shared" si="3"/>
        <v>10-20</v>
      </c>
      <c r="G250" t="s">
        <v>1027</v>
      </c>
      <c r="H250" t="s">
        <v>14</v>
      </c>
      <c r="I250">
        <v>1</v>
      </c>
      <c r="J250" s="2">
        <v>50</v>
      </c>
      <c r="K250" s="3">
        <v>50</v>
      </c>
    </row>
    <row r="251" spans="1:11">
      <c r="A251">
        <v>250</v>
      </c>
      <c r="B251" s="1">
        <v>45222</v>
      </c>
      <c r="C251" t="s">
        <v>263</v>
      </c>
      <c r="D251" t="s">
        <v>10</v>
      </c>
      <c r="E251">
        <v>48</v>
      </c>
      <c r="F251" t="str">
        <f t="shared" si="3"/>
        <v>40-50</v>
      </c>
      <c r="G251" t="s">
        <v>1035</v>
      </c>
      <c r="H251" t="s">
        <v>16</v>
      </c>
      <c r="I251">
        <v>1</v>
      </c>
      <c r="J251" s="2">
        <v>50</v>
      </c>
      <c r="K251" s="3">
        <v>50</v>
      </c>
    </row>
    <row r="252" spans="1:11">
      <c r="A252">
        <v>251</v>
      </c>
      <c r="B252" s="1">
        <v>45169</v>
      </c>
      <c r="C252" t="s">
        <v>264</v>
      </c>
      <c r="D252" t="s">
        <v>13</v>
      </c>
      <c r="E252">
        <v>57</v>
      </c>
      <c r="F252" t="str">
        <f t="shared" si="3"/>
        <v>50-60</v>
      </c>
      <c r="G252" t="s">
        <v>1036</v>
      </c>
      <c r="H252" t="s">
        <v>11</v>
      </c>
      <c r="I252">
        <v>4</v>
      </c>
      <c r="J252" s="2">
        <v>50</v>
      </c>
      <c r="K252" s="3">
        <v>200</v>
      </c>
    </row>
    <row r="253" spans="1:11">
      <c r="A253">
        <v>252</v>
      </c>
      <c r="B253" s="1">
        <v>45051</v>
      </c>
      <c r="C253" t="s">
        <v>265</v>
      </c>
      <c r="D253" t="s">
        <v>10</v>
      </c>
      <c r="E253">
        <v>54</v>
      </c>
      <c r="F253" t="str">
        <f t="shared" si="3"/>
        <v>50-60</v>
      </c>
      <c r="G253" t="s">
        <v>1036</v>
      </c>
      <c r="H253" t="s">
        <v>16</v>
      </c>
      <c r="I253">
        <v>1</v>
      </c>
      <c r="J253" s="2">
        <v>300</v>
      </c>
      <c r="K253" s="3">
        <v>300</v>
      </c>
    </row>
    <row r="254" spans="1:11">
      <c r="A254">
        <v>253</v>
      </c>
      <c r="B254" s="1">
        <v>45169</v>
      </c>
      <c r="C254" t="s">
        <v>266</v>
      </c>
      <c r="D254" t="s">
        <v>13</v>
      </c>
      <c r="E254">
        <v>53</v>
      </c>
      <c r="F254" t="str">
        <f t="shared" si="3"/>
        <v>50-60</v>
      </c>
      <c r="G254" t="s">
        <v>1036</v>
      </c>
      <c r="H254" t="s">
        <v>14</v>
      </c>
      <c r="I254">
        <v>4</v>
      </c>
      <c r="J254" s="2">
        <v>500</v>
      </c>
      <c r="K254" s="3">
        <v>2000</v>
      </c>
    </row>
    <row r="255" spans="1:11">
      <c r="A255">
        <v>254</v>
      </c>
      <c r="B255" s="1">
        <v>45135</v>
      </c>
      <c r="C255" t="s">
        <v>267</v>
      </c>
      <c r="D255" t="s">
        <v>10</v>
      </c>
      <c r="E255">
        <v>41</v>
      </c>
      <c r="F255" t="str">
        <f t="shared" si="3"/>
        <v>40-50</v>
      </c>
      <c r="G255" t="s">
        <v>1035</v>
      </c>
      <c r="H255" t="s">
        <v>16</v>
      </c>
      <c r="I255">
        <v>1</v>
      </c>
      <c r="J255" s="2">
        <v>500</v>
      </c>
      <c r="K255" s="3">
        <v>500</v>
      </c>
    </row>
    <row r="256" spans="1:11">
      <c r="A256">
        <v>255</v>
      </c>
      <c r="B256" s="1">
        <v>45024</v>
      </c>
      <c r="C256" t="s">
        <v>268</v>
      </c>
      <c r="D256" t="s">
        <v>10</v>
      </c>
      <c r="E256">
        <v>48</v>
      </c>
      <c r="F256" t="str">
        <f t="shared" si="3"/>
        <v>40-50</v>
      </c>
      <c r="G256" t="s">
        <v>1035</v>
      </c>
      <c r="H256" t="s">
        <v>14</v>
      </c>
      <c r="I256">
        <v>1</v>
      </c>
      <c r="J256" s="2">
        <v>30</v>
      </c>
      <c r="K256" s="3">
        <v>30</v>
      </c>
    </row>
    <row r="257" spans="1:11">
      <c r="A257">
        <v>256</v>
      </c>
      <c r="B257" s="1">
        <v>44975</v>
      </c>
      <c r="C257" t="s">
        <v>269</v>
      </c>
      <c r="D257" t="s">
        <v>10</v>
      </c>
      <c r="E257">
        <v>23</v>
      </c>
      <c r="F257" t="str">
        <f t="shared" si="3"/>
        <v>20-30</v>
      </c>
      <c r="G257" t="s">
        <v>1033</v>
      </c>
      <c r="H257" t="s">
        <v>14</v>
      </c>
      <c r="I257">
        <v>2</v>
      </c>
      <c r="J257" s="2">
        <v>500</v>
      </c>
      <c r="K257" s="3">
        <v>1000</v>
      </c>
    </row>
    <row r="258" spans="1:11">
      <c r="A258">
        <v>257</v>
      </c>
      <c r="B258" s="1">
        <v>44976</v>
      </c>
      <c r="C258" t="s">
        <v>270</v>
      </c>
      <c r="D258" t="s">
        <v>10</v>
      </c>
      <c r="E258">
        <v>19</v>
      </c>
      <c r="F258" t="str">
        <f t="shared" ref="F258:F321" si="4">IF(E258&lt;=20,"10-20",
IF(E258&lt;=30,"20-30",
IF(E258&lt;=40,"30-40",
IF(E258&lt;=50,"40-50",IF(E258&lt;=60,"50-60",IF(E258&lt;=70,"60+",))))))</f>
        <v>10-20</v>
      </c>
      <c r="G258" t="s">
        <v>1027</v>
      </c>
      <c r="H258" t="s">
        <v>11</v>
      </c>
      <c r="I258">
        <v>4</v>
      </c>
      <c r="J258" s="2">
        <v>500</v>
      </c>
      <c r="K258" s="3">
        <v>2000</v>
      </c>
    </row>
    <row r="259" spans="1:11">
      <c r="A259">
        <v>258</v>
      </c>
      <c r="B259" s="1">
        <v>45264</v>
      </c>
      <c r="C259" t="s">
        <v>271</v>
      </c>
      <c r="D259" t="s">
        <v>13</v>
      </c>
      <c r="E259">
        <v>37</v>
      </c>
      <c r="F259" t="str">
        <f t="shared" si="4"/>
        <v>30-40</v>
      </c>
      <c r="G259" t="s">
        <v>1034</v>
      </c>
      <c r="H259" t="s">
        <v>14</v>
      </c>
      <c r="I259">
        <v>1</v>
      </c>
      <c r="J259" s="2">
        <v>50</v>
      </c>
      <c r="K259" s="3">
        <v>50</v>
      </c>
    </row>
    <row r="260" spans="1:11">
      <c r="A260">
        <v>259</v>
      </c>
      <c r="B260" s="1">
        <v>45147</v>
      </c>
      <c r="C260" t="s">
        <v>272</v>
      </c>
      <c r="D260" t="s">
        <v>13</v>
      </c>
      <c r="E260">
        <v>45</v>
      </c>
      <c r="F260" t="str">
        <f t="shared" si="4"/>
        <v>40-50</v>
      </c>
      <c r="G260" t="s">
        <v>1035</v>
      </c>
      <c r="H260" t="s">
        <v>14</v>
      </c>
      <c r="I260">
        <v>4</v>
      </c>
      <c r="J260" s="2">
        <v>50</v>
      </c>
      <c r="K260" s="3">
        <v>200</v>
      </c>
    </row>
    <row r="261" spans="1:11">
      <c r="A261">
        <v>260</v>
      </c>
      <c r="B261" s="1">
        <v>45108</v>
      </c>
      <c r="C261" t="s">
        <v>273</v>
      </c>
      <c r="D261" t="s">
        <v>10</v>
      </c>
      <c r="E261">
        <v>28</v>
      </c>
      <c r="F261" t="str">
        <f t="shared" si="4"/>
        <v>20-30</v>
      </c>
      <c r="G261" t="s">
        <v>1033</v>
      </c>
      <c r="H261" t="s">
        <v>11</v>
      </c>
      <c r="I261">
        <v>2</v>
      </c>
      <c r="J261" s="2">
        <v>30</v>
      </c>
      <c r="K261" s="3">
        <v>60</v>
      </c>
    </row>
    <row r="262" spans="1:11">
      <c r="A262">
        <v>261</v>
      </c>
      <c r="B262" s="1">
        <v>45143</v>
      </c>
      <c r="C262" t="s">
        <v>274</v>
      </c>
      <c r="D262" t="s">
        <v>10</v>
      </c>
      <c r="E262">
        <v>21</v>
      </c>
      <c r="F262" t="str">
        <f t="shared" si="4"/>
        <v>20-30</v>
      </c>
      <c r="G262" t="s">
        <v>1033</v>
      </c>
      <c r="H262" t="s">
        <v>14</v>
      </c>
      <c r="I262">
        <v>2</v>
      </c>
      <c r="J262" s="2">
        <v>25</v>
      </c>
      <c r="K262" s="3">
        <v>50</v>
      </c>
    </row>
    <row r="263" spans="1:11">
      <c r="A263">
        <v>262</v>
      </c>
      <c r="B263" s="1">
        <v>45137</v>
      </c>
      <c r="C263" t="s">
        <v>275</v>
      </c>
      <c r="D263" t="s">
        <v>13</v>
      </c>
      <c r="E263">
        <v>32</v>
      </c>
      <c r="F263" t="str">
        <f t="shared" si="4"/>
        <v>30-40</v>
      </c>
      <c r="G263" t="s">
        <v>1034</v>
      </c>
      <c r="H263" t="s">
        <v>11</v>
      </c>
      <c r="I263">
        <v>4</v>
      </c>
      <c r="J263" s="2">
        <v>30</v>
      </c>
      <c r="K263" s="3">
        <v>120</v>
      </c>
    </row>
    <row r="264" spans="1:11">
      <c r="A264">
        <v>263</v>
      </c>
      <c r="B264" s="1">
        <v>45166</v>
      </c>
      <c r="C264" t="s">
        <v>276</v>
      </c>
      <c r="D264" t="s">
        <v>10</v>
      </c>
      <c r="E264">
        <v>23</v>
      </c>
      <c r="F264" t="str">
        <f t="shared" si="4"/>
        <v>20-30</v>
      </c>
      <c r="G264" t="s">
        <v>1033</v>
      </c>
      <c r="H264" t="s">
        <v>11</v>
      </c>
      <c r="I264">
        <v>2</v>
      </c>
      <c r="J264" s="2">
        <v>30</v>
      </c>
      <c r="K264" s="3">
        <v>60</v>
      </c>
    </row>
    <row r="265" spans="1:11">
      <c r="A265">
        <v>264</v>
      </c>
      <c r="B265" s="1">
        <v>44954</v>
      </c>
      <c r="C265" t="s">
        <v>277</v>
      </c>
      <c r="D265" t="s">
        <v>10</v>
      </c>
      <c r="E265">
        <v>47</v>
      </c>
      <c r="F265" t="str">
        <f t="shared" si="4"/>
        <v>40-50</v>
      </c>
      <c r="G265" t="s">
        <v>1035</v>
      </c>
      <c r="H265" t="s">
        <v>14</v>
      </c>
      <c r="I265">
        <v>3</v>
      </c>
      <c r="J265" s="2">
        <v>300</v>
      </c>
      <c r="K265" s="3">
        <v>900</v>
      </c>
    </row>
    <row r="266" spans="1:11">
      <c r="A266">
        <v>265</v>
      </c>
      <c r="B266" s="1">
        <v>45271</v>
      </c>
      <c r="C266" t="s">
        <v>278</v>
      </c>
      <c r="D266" t="s">
        <v>10</v>
      </c>
      <c r="E266">
        <v>55</v>
      </c>
      <c r="F266" t="str">
        <f t="shared" si="4"/>
        <v>50-60</v>
      </c>
      <c r="G266" t="s">
        <v>1036</v>
      </c>
      <c r="H266" t="s">
        <v>14</v>
      </c>
      <c r="I266">
        <v>3</v>
      </c>
      <c r="J266" s="2">
        <v>300</v>
      </c>
      <c r="K266" s="3">
        <v>900</v>
      </c>
    </row>
    <row r="267" spans="1:11">
      <c r="A267">
        <v>266</v>
      </c>
      <c r="B267" s="1">
        <v>45261</v>
      </c>
      <c r="C267" t="s">
        <v>279</v>
      </c>
      <c r="D267" t="s">
        <v>13</v>
      </c>
      <c r="E267">
        <v>19</v>
      </c>
      <c r="F267" t="str">
        <f t="shared" si="4"/>
        <v>10-20</v>
      </c>
      <c r="G267" t="s">
        <v>1027</v>
      </c>
      <c r="H267" t="s">
        <v>16</v>
      </c>
      <c r="I267">
        <v>2</v>
      </c>
      <c r="J267" s="2">
        <v>30</v>
      </c>
      <c r="K267" s="3">
        <v>60</v>
      </c>
    </row>
    <row r="268" spans="1:11">
      <c r="A268">
        <v>267</v>
      </c>
      <c r="B268" s="1">
        <v>45257</v>
      </c>
      <c r="C268" t="s">
        <v>280</v>
      </c>
      <c r="D268" t="s">
        <v>13</v>
      </c>
      <c r="E268">
        <v>32</v>
      </c>
      <c r="F268" t="str">
        <f t="shared" si="4"/>
        <v>30-40</v>
      </c>
      <c r="G268" t="s">
        <v>1034</v>
      </c>
      <c r="H268" t="s">
        <v>11</v>
      </c>
      <c r="I268">
        <v>3</v>
      </c>
      <c r="J268" s="2">
        <v>30</v>
      </c>
      <c r="K268" s="3">
        <v>90</v>
      </c>
    </row>
    <row r="269" spans="1:11">
      <c r="A269">
        <v>268</v>
      </c>
      <c r="B269" s="1">
        <v>44977</v>
      </c>
      <c r="C269" t="s">
        <v>281</v>
      </c>
      <c r="D269" t="s">
        <v>13</v>
      </c>
      <c r="E269">
        <v>28</v>
      </c>
      <c r="F269" t="str">
        <f t="shared" si="4"/>
        <v>20-30</v>
      </c>
      <c r="G269" t="s">
        <v>1033</v>
      </c>
      <c r="H269" t="s">
        <v>16</v>
      </c>
      <c r="I269">
        <v>1</v>
      </c>
      <c r="J269" s="2">
        <v>30</v>
      </c>
      <c r="K269" s="3">
        <v>30</v>
      </c>
    </row>
    <row r="270" spans="1:11">
      <c r="A270">
        <v>269</v>
      </c>
      <c r="B270" s="1">
        <v>44958</v>
      </c>
      <c r="C270" t="s">
        <v>282</v>
      </c>
      <c r="D270" t="s">
        <v>10</v>
      </c>
      <c r="E270">
        <v>25</v>
      </c>
      <c r="F270" t="str">
        <f t="shared" si="4"/>
        <v>20-30</v>
      </c>
      <c r="G270" t="s">
        <v>1033</v>
      </c>
      <c r="H270" t="s">
        <v>14</v>
      </c>
      <c r="I270">
        <v>4</v>
      </c>
      <c r="J270" s="2">
        <v>500</v>
      </c>
      <c r="K270" s="3">
        <v>2000</v>
      </c>
    </row>
    <row r="271" spans="1:11">
      <c r="A271">
        <v>270</v>
      </c>
      <c r="B271" s="1">
        <v>45133</v>
      </c>
      <c r="C271" t="s">
        <v>283</v>
      </c>
      <c r="D271" t="s">
        <v>10</v>
      </c>
      <c r="E271">
        <v>43</v>
      </c>
      <c r="F271" t="str">
        <f t="shared" si="4"/>
        <v>40-50</v>
      </c>
      <c r="G271" t="s">
        <v>1035</v>
      </c>
      <c r="H271" t="s">
        <v>16</v>
      </c>
      <c r="I271">
        <v>1</v>
      </c>
      <c r="J271" s="2">
        <v>300</v>
      </c>
      <c r="K271" s="3">
        <v>300</v>
      </c>
    </row>
    <row r="272" spans="1:11">
      <c r="A272">
        <v>271</v>
      </c>
      <c r="B272" s="1">
        <v>45100</v>
      </c>
      <c r="C272" t="s">
        <v>284</v>
      </c>
      <c r="D272" t="s">
        <v>13</v>
      </c>
      <c r="E272">
        <v>62</v>
      </c>
      <c r="F272" t="str">
        <f t="shared" si="4"/>
        <v>60+</v>
      </c>
      <c r="G272" t="s">
        <v>1038</v>
      </c>
      <c r="H272" t="s">
        <v>11</v>
      </c>
      <c r="I272">
        <v>4</v>
      </c>
      <c r="J272" s="2">
        <v>30</v>
      </c>
      <c r="K272" s="3">
        <v>120</v>
      </c>
    </row>
    <row r="273" spans="1:11">
      <c r="A273">
        <v>272</v>
      </c>
      <c r="B273" s="1">
        <v>44982</v>
      </c>
      <c r="C273" t="s">
        <v>285</v>
      </c>
      <c r="D273" t="s">
        <v>13</v>
      </c>
      <c r="E273">
        <v>61</v>
      </c>
      <c r="F273" t="str">
        <f t="shared" si="4"/>
        <v>60+</v>
      </c>
      <c r="G273" t="s">
        <v>1038</v>
      </c>
      <c r="H273" t="s">
        <v>16</v>
      </c>
      <c r="I273">
        <v>2</v>
      </c>
      <c r="J273" s="2">
        <v>50</v>
      </c>
      <c r="K273" s="3">
        <v>100</v>
      </c>
    </row>
    <row r="274" spans="1:11">
      <c r="A274">
        <v>273</v>
      </c>
      <c r="B274" s="1">
        <v>45054</v>
      </c>
      <c r="C274" t="s">
        <v>286</v>
      </c>
      <c r="D274" t="s">
        <v>13</v>
      </c>
      <c r="E274">
        <v>22</v>
      </c>
      <c r="F274" t="str">
        <f t="shared" si="4"/>
        <v>20-30</v>
      </c>
      <c r="G274" t="s">
        <v>1033</v>
      </c>
      <c r="H274" t="s">
        <v>11</v>
      </c>
      <c r="I274">
        <v>1</v>
      </c>
      <c r="J274" s="2">
        <v>50</v>
      </c>
      <c r="K274" s="3">
        <v>50</v>
      </c>
    </row>
    <row r="275" spans="1:11">
      <c r="A275">
        <v>274</v>
      </c>
      <c r="B275" s="1">
        <v>45025</v>
      </c>
      <c r="C275" t="s">
        <v>287</v>
      </c>
      <c r="D275" t="s">
        <v>13</v>
      </c>
      <c r="E275">
        <v>23</v>
      </c>
      <c r="F275" t="str">
        <f t="shared" si="4"/>
        <v>20-30</v>
      </c>
      <c r="G275" t="s">
        <v>1033</v>
      </c>
      <c r="H275" t="s">
        <v>14</v>
      </c>
      <c r="I275">
        <v>2</v>
      </c>
      <c r="J275" s="2">
        <v>500</v>
      </c>
      <c r="K275" s="3">
        <v>1000</v>
      </c>
    </row>
    <row r="276" spans="1:11">
      <c r="A276">
        <v>275</v>
      </c>
      <c r="B276" s="1">
        <v>45024</v>
      </c>
      <c r="C276" t="s">
        <v>288</v>
      </c>
      <c r="D276" t="s">
        <v>10</v>
      </c>
      <c r="E276">
        <v>43</v>
      </c>
      <c r="F276" t="str">
        <f t="shared" si="4"/>
        <v>40-50</v>
      </c>
      <c r="G276" t="s">
        <v>1035</v>
      </c>
      <c r="H276" t="s">
        <v>14</v>
      </c>
      <c r="I276">
        <v>2</v>
      </c>
      <c r="J276" s="2">
        <v>500</v>
      </c>
      <c r="K276" s="3">
        <v>1000</v>
      </c>
    </row>
    <row r="277" spans="1:11">
      <c r="A277">
        <v>276</v>
      </c>
      <c r="B277" s="1">
        <v>45201</v>
      </c>
      <c r="C277" t="s">
        <v>289</v>
      </c>
      <c r="D277" t="s">
        <v>13</v>
      </c>
      <c r="E277">
        <v>21</v>
      </c>
      <c r="F277" t="str">
        <f t="shared" si="4"/>
        <v>20-30</v>
      </c>
      <c r="G277" t="s">
        <v>1033</v>
      </c>
      <c r="H277" t="s">
        <v>11</v>
      </c>
      <c r="I277">
        <v>4</v>
      </c>
      <c r="J277" s="2">
        <v>25</v>
      </c>
      <c r="K277" s="3">
        <v>100</v>
      </c>
    </row>
    <row r="278" spans="1:11">
      <c r="A278">
        <v>277</v>
      </c>
      <c r="B278" s="1">
        <v>45156</v>
      </c>
      <c r="C278" t="s">
        <v>290</v>
      </c>
      <c r="D278" t="s">
        <v>10</v>
      </c>
      <c r="E278">
        <v>36</v>
      </c>
      <c r="F278" t="str">
        <f t="shared" si="4"/>
        <v>30-40</v>
      </c>
      <c r="G278" t="s">
        <v>1034</v>
      </c>
      <c r="H278" t="s">
        <v>14</v>
      </c>
      <c r="I278">
        <v>4</v>
      </c>
      <c r="J278" s="2">
        <v>25</v>
      </c>
      <c r="K278" s="3">
        <v>100</v>
      </c>
    </row>
    <row r="279" spans="1:11">
      <c r="A279">
        <v>278</v>
      </c>
      <c r="B279" s="1">
        <v>44998</v>
      </c>
      <c r="C279" t="s">
        <v>291</v>
      </c>
      <c r="D279" t="s">
        <v>13</v>
      </c>
      <c r="E279">
        <v>37</v>
      </c>
      <c r="F279" t="str">
        <f t="shared" si="4"/>
        <v>30-40</v>
      </c>
      <c r="G279" t="s">
        <v>1034</v>
      </c>
      <c r="H279" t="s">
        <v>14</v>
      </c>
      <c r="I279">
        <v>4</v>
      </c>
      <c r="J279" s="2">
        <v>25</v>
      </c>
      <c r="K279" s="3">
        <v>100</v>
      </c>
    </row>
    <row r="280" spans="1:11">
      <c r="A280">
        <v>279</v>
      </c>
      <c r="B280" s="1">
        <v>45143</v>
      </c>
      <c r="C280" t="s">
        <v>292</v>
      </c>
      <c r="D280" t="s">
        <v>10</v>
      </c>
      <c r="E280">
        <v>50</v>
      </c>
      <c r="F280" t="str">
        <f t="shared" si="4"/>
        <v>40-50</v>
      </c>
      <c r="G280" t="s">
        <v>1035</v>
      </c>
      <c r="H280" t="s">
        <v>14</v>
      </c>
      <c r="I280">
        <v>1</v>
      </c>
      <c r="J280" s="2">
        <v>500</v>
      </c>
      <c r="K280" s="3">
        <v>500</v>
      </c>
    </row>
    <row r="281" spans="1:11">
      <c r="A281">
        <v>280</v>
      </c>
      <c r="B281" s="1">
        <v>45020</v>
      </c>
      <c r="C281" t="s">
        <v>293</v>
      </c>
      <c r="D281" t="s">
        <v>13</v>
      </c>
      <c r="E281">
        <v>37</v>
      </c>
      <c r="F281" t="str">
        <f t="shared" si="4"/>
        <v>30-40</v>
      </c>
      <c r="G281" t="s">
        <v>1034</v>
      </c>
      <c r="H281" t="s">
        <v>14</v>
      </c>
      <c r="I281">
        <v>3</v>
      </c>
      <c r="J281" s="2">
        <v>500</v>
      </c>
      <c r="K281" s="3">
        <v>1500</v>
      </c>
    </row>
    <row r="282" spans="1:11">
      <c r="A282">
        <v>281</v>
      </c>
      <c r="B282" s="1">
        <v>45069</v>
      </c>
      <c r="C282" t="s">
        <v>294</v>
      </c>
      <c r="D282" t="s">
        <v>13</v>
      </c>
      <c r="E282">
        <v>29</v>
      </c>
      <c r="F282" t="str">
        <f t="shared" si="4"/>
        <v>20-30</v>
      </c>
      <c r="G282" t="s">
        <v>1033</v>
      </c>
      <c r="H282" t="s">
        <v>11</v>
      </c>
      <c r="I282">
        <v>4</v>
      </c>
      <c r="J282" s="2">
        <v>500</v>
      </c>
      <c r="K282" s="3">
        <v>2000</v>
      </c>
    </row>
    <row r="283" spans="1:11">
      <c r="A283">
        <v>282</v>
      </c>
      <c r="B283" s="1">
        <v>45163</v>
      </c>
      <c r="C283" t="s">
        <v>295</v>
      </c>
      <c r="D283" t="s">
        <v>13</v>
      </c>
      <c r="E283">
        <v>64</v>
      </c>
      <c r="F283" t="str">
        <f t="shared" si="4"/>
        <v>60+</v>
      </c>
      <c r="G283" t="s">
        <v>1038</v>
      </c>
      <c r="H283" t="s">
        <v>16</v>
      </c>
      <c r="I283">
        <v>4</v>
      </c>
      <c r="J283" s="2">
        <v>50</v>
      </c>
      <c r="K283" s="3">
        <v>200</v>
      </c>
    </row>
    <row r="284" spans="1:11">
      <c r="A284">
        <v>283</v>
      </c>
      <c r="B284" s="1">
        <v>45054</v>
      </c>
      <c r="C284" t="s">
        <v>296</v>
      </c>
      <c r="D284" t="s">
        <v>13</v>
      </c>
      <c r="E284">
        <v>18</v>
      </c>
      <c r="F284" t="str">
        <f t="shared" si="4"/>
        <v>10-20</v>
      </c>
      <c r="G284" t="s">
        <v>1027</v>
      </c>
      <c r="H284" t="s">
        <v>16</v>
      </c>
      <c r="I284">
        <v>1</v>
      </c>
      <c r="J284" s="2">
        <v>500</v>
      </c>
      <c r="K284" s="3">
        <v>500</v>
      </c>
    </row>
    <row r="285" spans="1:11">
      <c r="A285">
        <v>284</v>
      </c>
      <c r="B285" s="1">
        <v>44965</v>
      </c>
      <c r="C285" t="s">
        <v>297</v>
      </c>
      <c r="D285" t="s">
        <v>10</v>
      </c>
      <c r="E285">
        <v>43</v>
      </c>
      <c r="F285" t="str">
        <f t="shared" si="4"/>
        <v>40-50</v>
      </c>
      <c r="G285" t="s">
        <v>1035</v>
      </c>
      <c r="H285" t="s">
        <v>14</v>
      </c>
      <c r="I285">
        <v>4</v>
      </c>
      <c r="J285" s="2">
        <v>50</v>
      </c>
      <c r="K285" s="3">
        <v>200</v>
      </c>
    </row>
    <row r="286" spans="1:11">
      <c r="A286">
        <v>285</v>
      </c>
      <c r="B286" s="1">
        <v>45153</v>
      </c>
      <c r="C286" t="s">
        <v>298</v>
      </c>
      <c r="D286" t="s">
        <v>13</v>
      </c>
      <c r="E286">
        <v>31</v>
      </c>
      <c r="F286" t="str">
        <f t="shared" si="4"/>
        <v>30-40</v>
      </c>
      <c r="G286" t="s">
        <v>1034</v>
      </c>
      <c r="H286" t="s">
        <v>16</v>
      </c>
      <c r="I286">
        <v>1</v>
      </c>
      <c r="J286" s="2">
        <v>25</v>
      </c>
      <c r="K286" s="3">
        <v>25</v>
      </c>
    </row>
    <row r="287" spans="1:11">
      <c r="A287">
        <v>286</v>
      </c>
      <c r="B287" s="1">
        <v>45208</v>
      </c>
      <c r="C287" t="s">
        <v>299</v>
      </c>
      <c r="D287" t="s">
        <v>10</v>
      </c>
      <c r="E287">
        <v>55</v>
      </c>
      <c r="F287" t="str">
        <f t="shared" si="4"/>
        <v>50-60</v>
      </c>
      <c r="G287" t="s">
        <v>1036</v>
      </c>
      <c r="H287" t="s">
        <v>16</v>
      </c>
      <c r="I287">
        <v>2</v>
      </c>
      <c r="J287" s="2">
        <v>25</v>
      </c>
      <c r="K287" s="3">
        <v>50</v>
      </c>
    </row>
    <row r="288" spans="1:11">
      <c r="A288">
        <v>287</v>
      </c>
      <c r="B288" s="1">
        <v>44977</v>
      </c>
      <c r="C288" t="s">
        <v>300</v>
      </c>
      <c r="D288" t="s">
        <v>10</v>
      </c>
      <c r="E288">
        <v>54</v>
      </c>
      <c r="F288" t="str">
        <f t="shared" si="4"/>
        <v>50-60</v>
      </c>
      <c r="G288" t="s">
        <v>1036</v>
      </c>
      <c r="H288" t="s">
        <v>14</v>
      </c>
      <c r="I288">
        <v>4</v>
      </c>
      <c r="J288" s="2">
        <v>25</v>
      </c>
      <c r="K288" s="3">
        <v>100</v>
      </c>
    </row>
    <row r="289" spans="1:11">
      <c r="A289">
        <v>288</v>
      </c>
      <c r="B289" s="1">
        <v>44952</v>
      </c>
      <c r="C289" t="s">
        <v>301</v>
      </c>
      <c r="D289" t="s">
        <v>10</v>
      </c>
      <c r="E289">
        <v>28</v>
      </c>
      <c r="F289" t="str">
        <f t="shared" si="4"/>
        <v>20-30</v>
      </c>
      <c r="G289" t="s">
        <v>1033</v>
      </c>
      <c r="H289" t="s">
        <v>14</v>
      </c>
      <c r="I289">
        <v>4</v>
      </c>
      <c r="J289" s="2">
        <v>30</v>
      </c>
      <c r="K289" s="3">
        <v>120</v>
      </c>
    </row>
    <row r="290" spans="1:11">
      <c r="A290">
        <v>289</v>
      </c>
      <c r="B290" s="1">
        <v>45260</v>
      </c>
      <c r="C290" t="s">
        <v>302</v>
      </c>
      <c r="D290" t="s">
        <v>10</v>
      </c>
      <c r="E290">
        <v>53</v>
      </c>
      <c r="F290" t="str">
        <f t="shared" si="4"/>
        <v>50-60</v>
      </c>
      <c r="G290" t="s">
        <v>1036</v>
      </c>
      <c r="H290" t="s">
        <v>16</v>
      </c>
      <c r="I290">
        <v>2</v>
      </c>
      <c r="J290" s="2">
        <v>30</v>
      </c>
      <c r="K290" s="3">
        <v>60</v>
      </c>
    </row>
    <row r="291" spans="1:11">
      <c r="A291">
        <v>290</v>
      </c>
      <c r="B291" s="1">
        <v>45203</v>
      </c>
      <c r="C291" t="s">
        <v>303</v>
      </c>
      <c r="D291" t="s">
        <v>13</v>
      </c>
      <c r="E291">
        <v>30</v>
      </c>
      <c r="F291" t="str">
        <f t="shared" si="4"/>
        <v>20-30</v>
      </c>
      <c r="G291" t="s">
        <v>1033</v>
      </c>
      <c r="H291" t="s">
        <v>11</v>
      </c>
      <c r="I291">
        <v>2</v>
      </c>
      <c r="J291" s="2">
        <v>300</v>
      </c>
      <c r="K291" s="3">
        <v>600</v>
      </c>
    </row>
    <row r="292" spans="1:11">
      <c r="A292">
        <v>291</v>
      </c>
      <c r="B292" s="1">
        <v>44934</v>
      </c>
      <c r="C292" t="s">
        <v>304</v>
      </c>
      <c r="D292" t="s">
        <v>10</v>
      </c>
      <c r="E292">
        <v>60</v>
      </c>
      <c r="F292" t="str">
        <f t="shared" si="4"/>
        <v>50-60</v>
      </c>
      <c r="G292" t="s">
        <v>1036</v>
      </c>
      <c r="H292" t="s">
        <v>14</v>
      </c>
      <c r="I292">
        <v>2</v>
      </c>
      <c r="J292" s="2">
        <v>300</v>
      </c>
      <c r="K292" s="3">
        <v>600</v>
      </c>
    </row>
    <row r="293" spans="1:11">
      <c r="A293">
        <v>292</v>
      </c>
      <c r="B293" s="1">
        <v>44974</v>
      </c>
      <c r="C293" t="s">
        <v>305</v>
      </c>
      <c r="D293" t="s">
        <v>10</v>
      </c>
      <c r="E293">
        <v>20</v>
      </c>
      <c r="F293" t="str">
        <f t="shared" si="4"/>
        <v>10-20</v>
      </c>
      <c r="G293" t="s">
        <v>1027</v>
      </c>
      <c r="H293" t="s">
        <v>11</v>
      </c>
      <c r="I293">
        <v>4</v>
      </c>
      <c r="J293" s="2">
        <v>300</v>
      </c>
      <c r="K293" s="3">
        <v>1200</v>
      </c>
    </row>
    <row r="294" spans="1:11">
      <c r="A294">
        <v>293</v>
      </c>
      <c r="B294" s="1">
        <v>45048</v>
      </c>
      <c r="C294" t="s">
        <v>306</v>
      </c>
      <c r="D294" t="s">
        <v>10</v>
      </c>
      <c r="E294">
        <v>50</v>
      </c>
      <c r="F294" t="str">
        <f t="shared" si="4"/>
        <v>40-50</v>
      </c>
      <c r="G294" t="s">
        <v>1035</v>
      </c>
      <c r="H294" t="s">
        <v>16</v>
      </c>
      <c r="I294">
        <v>3</v>
      </c>
      <c r="J294" s="2">
        <v>30</v>
      </c>
      <c r="K294" s="3">
        <v>90</v>
      </c>
    </row>
    <row r="295" spans="1:11">
      <c r="A295">
        <v>294</v>
      </c>
      <c r="B295" s="1">
        <v>45012</v>
      </c>
      <c r="C295" t="s">
        <v>307</v>
      </c>
      <c r="D295" t="s">
        <v>13</v>
      </c>
      <c r="E295">
        <v>23</v>
      </c>
      <c r="F295" t="str">
        <f t="shared" si="4"/>
        <v>20-30</v>
      </c>
      <c r="G295" t="s">
        <v>1033</v>
      </c>
      <c r="H295" t="s">
        <v>14</v>
      </c>
      <c r="I295">
        <v>3</v>
      </c>
      <c r="J295" s="2">
        <v>30</v>
      </c>
      <c r="K295" s="3">
        <v>90</v>
      </c>
    </row>
    <row r="296" spans="1:11">
      <c r="A296">
        <v>295</v>
      </c>
      <c r="B296" s="1">
        <v>45135</v>
      </c>
      <c r="C296" t="s">
        <v>308</v>
      </c>
      <c r="D296" t="s">
        <v>13</v>
      </c>
      <c r="E296">
        <v>27</v>
      </c>
      <c r="F296" t="str">
        <f t="shared" si="4"/>
        <v>20-30</v>
      </c>
      <c r="G296" t="s">
        <v>1033</v>
      </c>
      <c r="H296" t="s">
        <v>11</v>
      </c>
      <c r="I296">
        <v>3</v>
      </c>
      <c r="J296" s="2">
        <v>300</v>
      </c>
      <c r="K296" s="3">
        <v>900</v>
      </c>
    </row>
    <row r="297" spans="1:11">
      <c r="A297">
        <v>296</v>
      </c>
      <c r="B297" s="1">
        <v>45175</v>
      </c>
      <c r="C297" t="s">
        <v>309</v>
      </c>
      <c r="D297" t="s">
        <v>13</v>
      </c>
      <c r="E297">
        <v>22</v>
      </c>
      <c r="F297" t="str">
        <f t="shared" si="4"/>
        <v>20-30</v>
      </c>
      <c r="G297" t="s">
        <v>1033</v>
      </c>
      <c r="H297" t="s">
        <v>14</v>
      </c>
      <c r="I297">
        <v>4</v>
      </c>
      <c r="J297" s="2">
        <v>300</v>
      </c>
      <c r="K297" s="3">
        <v>1200</v>
      </c>
    </row>
    <row r="298" spans="1:11">
      <c r="A298">
        <v>297</v>
      </c>
      <c r="B298" s="1">
        <v>45173</v>
      </c>
      <c r="C298" t="s">
        <v>310</v>
      </c>
      <c r="D298" t="s">
        <v>13</v>
      </c>
      <c r="E298">
        <v>40</v>
      </c>
      <c r="F298" t="str">
        <f t="shared" si="4"/>
        <v>30-40</v>
      </c>
      <c r="G298" t="s">
        <v>1034</v>
      </c>
      <c r="H298" t="s">
        <v>16</v>
      </c>
      <c r="I298">
        <v>2</v>
      </c>
      <c r="J298" s="2">
        <v>500</v>
      </c>
      <c r="K298" s="3">
        <v>1000</v>
      </c>
    </row>
    <row r="299" spans="1:11">
      <c r="A299">
        <v>298</v>
      </c>
      <c r="B299" s="1">
        <v>45036</v>
      </c>
      <c r="C299" t="s">
        <v>311</v>
      </c>
      <c r="D299" t="s">
        <v>10</v>
      </c>
      <c r="E299">
        <v>27</v>
      </c>
      <c r="F299" t="str">
        <f t="shared" si="4"/>
        <v>20-30</v>
      </c>
      <c r="G299" t="s">
        <v>1033</v>
      </c>
      <c r="H299" t="s">
        <v>11</v>
      </c>
      <c r="I299">
        <v>4</v>
      </c>
      <c r="J299" s="2">
        <v>300</v>
      </c>
      <c r="K299" s="3">
        <v>1200</v>
      </c>
    </row>
    <row r="300" spans="1:11">
      <c r="A300">
        <v>299</v>
      </c>
      <c r="B300" s="1">
        <v>45132</v>
      </c>
      <c r="C300" t="s">
        <v>312</v>
      </c>
      <c r="D300" t="s">
        <v>10</v>
      </c>
      <c r="E300">
        <v>61</v>
      </c>
      <c r="F300" t="str">
        <f t="shared" si="4"/>
        <v>60+</v>
      </c>
      <c r="G300" t="s">
        <v>1038</v>
      </c>
      <c r="H300" t="s">
        <v>16</v>
      </c>
      <c r="I300">
        <v>2</v>
      </c>
      <c r="J300" s="2">
        <v>500</v>
      </c>
      <c r="K300" s="3">
        <v>1000</v>
      </c>
    </row>
    <row r="301" spans="1:11">
      <c r="A301">
        <v>300</v>
      </c>
      <c r="B301" s="1">
        <v>44957</v>
      </c>
      <c r="C301" t="s">
        <v>313</v>
      </c>
      <c r="D301" t="s">
        <v>13</v>
      </c>
      <c r="E301">
        <v>19</v>
      </c>
      <c r="F301" t="str">
        <f t="shared" si="4"/>
        <v>10-20</v>
      </c>
      <c r="G301" t="s">
        <v>1027</v>
      </c>
      <c r="H301" t="s">
        <v>16</v>
      </c>
      <c r="I301">
        <v>4</v>
      </c>
      <c r="J301" s="2">
        <v>50</v>
      </c>
      <c r="K301" s="3">
        <v>200</v>
      </c>
    </row>
    <row r="302" spans="1:11">
      <c r="A302">
        <v>301</v>
      </c>
      <c r="B302" s="1">
        <v>45011</v>
      </c>
      <c r="C302" t="s">
        <v>314</v>
      </c>
      <c r="D302" t="s">
        <v>10</v>
      </c>
      <c r="E302">
        <v>30</v>
      </c>
      <c r="F302" t="str">
        <f t="shared" si="4"/>
        <v>20-30</v>
      </c>
      <c r="G302" t="s">
        <v>1033</v>
      </c>
      <c r="H302" t="s">
        <v>14</v>
      </c>
      <c r="I302">
        <v>4</v>
      </c>
      <c r="J302" s="2">
        <v>30</v>
      </c>
      <c r="K302" s="3">
        <v>120</v>
      </c>
    </row>
    <row r="303" spans="1:11">
      <c r="A303">
        <v>302</v>
      </c>
      <c r="B303" s="1">
        <v>45121</v>
      </c>
      <c r="C303" t="s">
        <v>315</v>
      </c>
      <c r="D303" t="s">
        <v>10</v>
      </c>
      <c r="E303">
        <v>57</v>
      </c>
      <c r="F303" t="str">
        <f t="shared" si="4"/>
        <v>50-60</v>
      </c>
      <c r="G303" t="s">
        <v>1036</v>
      </c>
      <c r="H303" t="s">
        <v>11</v>
      </c>
      <c r="I303">
        <v>2</v>
      </c>
      <c r="J303" s="2">
        <v>300</v>
      </c>
      <c r="K303" s="3">
        <v>600</v>
      </c>
    </row>
    <row r="304" spans="1:11">
      <c r="A304">
        <v>303</v>
      </c>
      <c r="B304" s="1">
        <v>44928</v>
      </c>
      <c r="C304" t="s">
        <v>316</v>
      </c>
      <c r="D304" t="s">
        <v>10</v>
      </c>
      <c r="E304">
        <v>19</v>
      </c>
      <c r="F304" t="str">
        <f t="shared" si="4"/>
        <v>10-20</v>
      </c>
      <c r="G304" t="s">
        <v>1027</v>
      </c>
      <c r="H304" t="s">
        <v>16</v>
      </c>
      <c r="I304">
        <v>3</v>
      </c>
      <c r="J304" s="2">
        <v>30</v>
      </c>
      <c r="K304" s="3">
        <v>90</v>
      </c>
    </row>
    <row r="305" spans="1:11">
      <c r="A305">
        <v>304</v>
      </c>
      <c r="B305" s="1">
        <v>45126</v>
      </c>
      <c r="C305" t="s">
        <v>317</v>
      </c>
      <c r="D305" t="s">
        <v>13</v>
      </c>
      <c r="E305">
        <v>37</v>
      </c>
      <c r="F305" t="str">
        <f t="shared" si="4"/>
        <v>30-40</v>
      </c>
      <c r="G305" t="s">
        <v>1034</v>
      </c>
      <c r="H305" t="s">
        <v>16</v>
      </c>
      <c r="I305">
        <v>2</v>
      </c>
      <c r="J305" s="2">
        <v>30</v>
      </c>
      <c r="K305" s="3">
        <v>60</v>
      </c>
    </row>
    <row r="306" spans="1:11">
      <c r="A306">
        <v>305</v>
      </c>
      <c r="B306" s="1">
        <v>45062</v>
      </c>
      <c r="C306" t="s">
        <v>318</v>
      </c>
      <c r="D306" t="s">
        <v>13</v>
      </c>
      <c r="E306">
        <v>18</v>
      </c>
      <c r="F306" t="str">
        <f t="shared" si="4"/>
        <v>10-20</v>
      </c>
      <c r="G306" t="s">
        <v>1027</v>
      </c>
      <c r="H306" t="s">
        <v>11</v>
      </c>
      <c r="I306">
        <v>1</v>
      </c>
      <c r="J306" s="2">
        <v>30</v>
      </c>
      <c r="K306" s="3">
        <v>30</v>
      </c>
    </row>
    <row r="307" spans="1:11">
      <c r="A307">
        <v>306</v>
      </c>
      <c r="B307" s="1">
        <v>45159</v>
      </c>
      <c r="C307" t="s">
        <v>319</v>
      </c>
      <c r="D307" t="s">
        <v>10</v>
      </c>
      <c r="E307">
        <v>54</v>
      </c>
      <c r="F307" t="str">
        <f t="shared" si="4"/>
        <v>50-60</v>
      </c>
      <c r="G307" t="s">
        <v>1036</v>
      </c>
      <c r="H307" t="s">
        <v>16</v>
      </c>
      <c r="I307">
        <v>1</v>
      </c>
      <c r="J307" s="2">
        <v>50</v>
      </c>
      <c r="K307" s="3">
        <v>50</v>
      </c>
    </row>
    <row r="308" spans="1:11">
      <c r="A308">
        <v>307</v>
      </c>
      <c r="B308" s="1">
        <v>45073</v>
      </c>
      <c r="C308" t="s">
        <v>320</v>
      </c>
      <c r="D308" t="s">
        <v>13</v>
      </c>
      <c r="E308">
        <v>26</v>
      </c>
      <c r="F308" t="str">
        <f t="shared" si="4"/>
        <v>20-30</v>
      </c>
      <c r="G308" t="s">
        <v>1033</v>
      </c>
      <c r="H308" t="s">
        <v>16</v>
      </c>
      <c r="I308">
        <v>2</v>
      </c>
      <c r="J308" s="2">
        <v>25</v>
      </c>
      <c r="K308" s="3">
        <v>50</v>
      </c>
    </row>
    <row r="309" spans="1:11">
      <c r="A309">
        <v>308</v>
      </c>
      <c r="B309" s="1">
        <v>45143</v>
      </c>
      <c r="C309" t="s">
        <v>321</v>
      </c>
      <c r="D309" t="s">
        <v>13</v>
      </c>
      <c r="E309">
        <v>34</v>
      </c>
      <c r="F309" t="str">
        <f t="shared" si="4"/>
        <v>30-40</v>
      </c>
      <c r="G309" t="s">
        <v>1034</v>
      </c>
      <c r="H309" t="s">
        <v>11</v>
      </c>
      <c r="I309">
        <v>4</v>
      </c>
      <c r="J309" s="2">
        <v>300</v>
      </c>
      <c r="K309" s="3">
        <v>1200</v>
      </c>
    </row>
    <row r="310" spans="1:11">
      <c r="A310">
        <v>309</v>
      </c>
      <c r="B310" s="1">
        <v>45283</v>
      </c>
      <c r="C310" t="s">
        <v>322</v>
      </c>
      <c r="D310" t="s">
        <v>13</v>
      </c>
      <c r="E310">
        <v>26</v>
      </c>
      <c r="F310" t="str">
        <f t="shared" si="4"/>
        <v>20-30</v>
      </c>
      <c r="G310" t="s">
        <v>1033</v>
      </c>
      <c r="H310" t="s">
        <v>11</v>
      </c>
      <c r="I310">
        <v>1</v>
      </c>
      <c r="J310" s="2">
        <v>25</v>
      </c>
      <c r="K310" s="3">
        <v>25</v>
      </c>
    </row>
    <row r="311" spans="1:11">
      <c r="A311">
        <v>310</v>
      </c>
      <c r="B311" s="1">
        <v>45211</v>
      </c>
      <c r="C311" t="s">
        <v>323</v>
      </c>
      <c r="D311" t="s">
        <v>13</v>
      </c>
      <c r="E311">
        <v>28</v>
      </c>
      <c r="F311" t="str">
        <f t="shared" si="4"/>
        <v>20-30</v>
      </c>
      <c r="G311" t="s">
        <v>1033</v>
      </c>
      <c r="H311" t="s">
        <v>11</v>
      </c>
      <c r="I311">
        <v>1</v>
      </c>
      <c r="J311" s="2">
        <v>25</v>
      </c>
      <c r="K311" s="3">
        <v>25</v>
      </c>
    </row>
    <row r="312" spans="1:11">
      <c r="A312">
        <v>311</v>
      </c>
      <c r="B312" s="1">
        <v>45265</v>
      </c>
      <c r="C312" t="s">
        <v>324</v>
      </c>
      <c r="D312" t="s">
        <v>13</v>
      </c>
      <c r="E312">
        <v>32</v>
      </c>
      <c r="F312" t="str">
        <f t="shared" si="4"/>
        <v>30-40</v>
      </c>
      <c r="G312" t="s">
        <v>1034</v>
      </c>
      <c r="H312" t="s">
        <v>11</v>
      </c>
      <c r="I312">
        <v>4</v>
      </c>
      <c r="J312" s="2">
        <v>25</v>
      </c>
      <c r="K312" s="3">
        <v>100</v>
      </c>
    </row>
    <row r="313" spans="1:11">
      <c r="A313">
        <v>312</v>
      </c>
      <c r="B313" s="1">
        <v>45176</v>
      </c>
      <c r="C313" t="s">
        <v>325</v>
      </c>
      <c r="D313" t="s">
        <v>10</v>
      </c>
      <c r="E313">
        <v>41</v>
      </c>
      <c r="F313" t="str">
        <f t="shared" si="4"/>
        <v>40-50</v>
      </c>
      <c r="G313" t="s">
        <v>1035</v>
      </c>
      <c r="H313" t="s">
        <v>14</v>
      </c>
      <c r="I313">
        <v>4</v>
      </c>
      <c r="J313" s="2">
        <v>30</v>
      </c>
      <c r="K313" s="3">
        <v>120</v>
      </c>
    </row>
    <row r="314" spans="1:11">
      <c r="A314">
        <v>313</v>
      </c>
      <c r="B314" s="1">
        <v>45006</v>
      </c>
      <c r="C314" t="s">
        <v>326</v>
      </c>
      <c r="D314" t="s">
        <v>13</v>
      </c>
      <c r="E314">
        <v>55</v>
      </c>
      <c r="F314" t="str">
        <f t="shared" si="4"/>
        <v>50-60</v>
      </c>
      <c r="G314" t="s">
        <v>1036</v>
      </c>
      <c r="H314" t="s">
        <v>11</v>
      </c>
      <c r="I314">
        <v>3</v>
      </c>
      <c r="J314" s="2">
        <v>500</v>
      </c>
      <c r="K314" s="3">
        <v>1500</v>
      </c>
    </row>
    <row r="315" spans="1:11">
      <c r="A315">
        <v>314</v>
      </c>
      <c r="B315" s="1">
        <v>45024</v>
      </c>
      <c r="C315" t="s">
        <v>327</v>
      </c>
      <c r="D315" t="s">
        <v>10</v>
      </c>
      <c r="E315">
        <v>52</v>
      </c>
      <c r="F315" t="str">
        <f t="shared" si="4"/>
        <v>50-60</v>
      </c>
      <c r="G315" t="s">
        <v>1036</v>
      </c>
      <c r="H315" t="s">
        <v>14</v>
      </c>
      <c r="I315">
        <v>4</v>
      </c>
      <c r="J315" s="2">
        <v>30</v>
      </c>
      <c r="K315" s="3">
        <v>120</v>
      </c>
    </row>
    <row r="316" spans="1:11">
      <c r="A316">
        <v>315</v>
      </c>
      <c r="B316" s="1">
        <v>45078</v>
      </c>
      <c r="C316" t="s">
        <v>328</v>
      </c>
      <c r="D316" t="s">
        <v>10</v>
      </c>
      <c r="E316">
        <v>47</v>
      </c>
      <c r="F316" t="str">
        <f t="shared" si="4"/>
        <v>40-50</v>
      </c>
      <c r="G316" t="s">
        <v>1035</v>
      </c>
      <c r="H316" t="s">
        <v>14</v>
      </c>
      <c r="I316">
        <v>2</v>
      </c>
      <c r="J316" s="2">
        <v>30</v>
      </c>
      <c r="K316" s="3">
        <v>60</v>
      </c>
    </row>
    <row r="317" spans="1:11">
      <c r="A317">
        <v>316</v>
      </c>
      <c r="B317" s="1">
        <v>45038</v>
      </c>
      <c r="C317" t="s">
        <v>329</v>
      </c>
      <c r="D317" t="s">
        <v>13</v>
      </c>
      <c r="E317">
        <v>48</v>
      </c>
      <c r="F317" t="str">
        <f t="shared" si="4"/>
        <v>40-50</v>
      </c>
      <c r="G317" t="s">
        <v>1035</v>
      </c>
      <c r="H317" t="s">
        <v>14</v>
      </c>
      <c r="I317">
        <v>2</v>
      </c>
      <c r="J317" s="2">
        <v>25</v>
      </c>
      <c r="K317" s="3">
        <v>50</v>
      </c>
    </row>
    <row r="318" spans="1:11">
      <c r="A318">
        <v>317</v>
      </c>
      <c r="B318" s="1">
        <v>44956</v>
      </c>
      <c r="C318" t="s">
        <v>330</v>
      </c>
      <c r="D318" t="s">
        <v>10</v>
      </c>
      <c r="E318">
        <v>22</v>
      </c>
      <c r="F318" t="str">
        <f t="shared" si="4"/>
        <v>20-30</v>
      </c>
      <c r="G318" t="s">
        <v>1033</v>
      </c>
      <c r="H318" t="s">
        <v>16</v>
      </c>
      <c r="I318">
        <v>3</v>
      </c>
      <c r="J318" s="2">
        <v>30</v>
      </c>
      <c r="K318" s="3">
        <v>90</v>
      </c>
    </row>
    <row r="319" spans="1:11">
      <c r="A319">
        <v>318</v>
      </c>
      <c r="B319" s="1">
        <v>45223</v>
      </c>
      <c r="C319" t="s">
        <v>331</v>
      </c>
      <c r="D319" t="s">
        <v>10</v>
      </c>
      <c r="E319">
        <v>61</v>
      </c>
      <c r="F319" t="str">
        <f t="shared" si="4"/>
        <v>60+</v>
      </c>
      <c r="G319" t="s">
        <v>1038</v>
      </c>
      <c r="H319" t="s">
        <v>14</v>
      </c>
      <c r="I319">
        <v>1</v>
      </c>
      <c r="J319" s="2">
        <v>25</v>
      </c>
      <c r="K319" s="3">
        <v>25</v>
      </c>
    </row>
    <row r="320" spans="1:11">
      <c r="A320">
        <v>319</v>
      </c>
      <c r="B320" s="1">
        <v>45204</v>
      </c>
      <c r="C320" t="s">
        <v>332</v>
      </c>
      <c r="D320" t="s">
        <v>10</v>
      </c>
      <c r="E320">
        <v>31</v>
      </c>
      <c r="F320" t="str">
        <f t="shared" si="4"/>
        <v>30-40</v>
      </c>
      <c r="G320" t="s">
        <v>1034</v>
      </c>
      <c r="H320" t="s">
        <v>14</v>
      </c>
      <c r="I320">
        <v>1</v>
      </c>
      <c r="J320" s="2">
        <v>500</v>
      </c>
      <c r="K320" s="3">
        <v>500</v>
      </c>
    </row>
    <row r="321" spans="1:11">
      <c r="A321">
        <v>320</v>
      </c>
      <c r="B321" s="1">
        <v>44958</v>
      </c>
      <c r="C321" t="s">
        <v>333</v>
      </c>
      <c r="D321" t="s">
        <v>13</v>
      </c>
      <c r="E321">
        <v>28</v>
      </c>
      <c r="F321" t="str">
        <f t="shared" si="4"/>
        <v>20-30</v>
      </c>
      <c r="G321" t="s">
        <v>1033</v>
      </c>
      <c r="H321" t="s">
        <v>16</v>
      </c>
      <c r="I321">
        <v>4</v>
      </c>
      <c r="J321" s="2">
        <v>300</v>
      </c>
      <c r="K321" s="3">
        <v>1200</v>
      </c>
    </row>
    <row r="322" spans="1:11">
      <c r="A322">
        <v>321</v>
      </c>
      <c r="B322" s="1">
        <v>45087</v>
      </c>
      <c r="C322" t="s">
        <v>334</v>
      </c>
      <c r="D322" t="s">
        <v>13</v>
      </c>
      <c r="E322">
        <v>26</v>
      </c>
      <c r="F322" t="str">
        <f t="shared" ref="F322:F385" si="5">IF(E322&lt;=20,"10-20",
IF(E322&lt;=30,"20-30",
IF(E322&lt;=40,"30-40",
IF(E322&lt;=50,"40-50",IF(E322&lt;=60,"50-60",IF(E322&lt;=70,"60+",))))))</f>
        <v>20-30</v>
      </c>
      <c r="G322" t="s">
        <v>1033</v>
      </c>
      <c r="H322" t="s">
        <v>16</v>
      </c>
      <c r="I322">
        <v>2</v>
      </c>
      <c r="J322" s="2">
        <v>25</v>
      </c>
      <c r="K322" s="3">
        <v>50</v>
      </c>
    </row>
    <row r="323" spans="1:11">
      <c r="A323">
        <v>322</v>
      </c>
      <c r="B323" s="1">
        <v>44956</v>
      </c>
      <c r="C323" t="s">
        <v>335</v>
      </c>
      <c r="D323" t="s">
        <v>10</v>
      </c>
      <c r="E323">
        <v>51</v>
      </c>
      <c r="F323" t="str">
        <f t="shared" si="5"/>
        <v>50-60</v>
      </c>
      <c r="G323" t="s">
        <v>1036</v>
      </c>
      <c r="H323" t="s">
        <v>16</v>
      </c>
      <c r="I323">
        <v>1</v>
      </c>
      <c r="J323" s="2">
        <v>500</v>
      </c>
      <c r="K323" s="3">
        <v>500</v>
      </c>
    </row>
    <row r="324" spans="1:11">
      <c r="A324">
        <v>323</v>
      </c>
      <c r="B324" s="1">
        <v>44952</v>
      </c>
      <c r="C324" t="s">
        <v>336</v>
      </c>
      <c r="D324" t="s">
        <v>13</v>
      </c>
      <c r="E324">
        <v>29</v>
      </c>
      <c r="F324" t="str">
        <f t="shared" si="5"/>
        <v>20-30</v>
      </c>
      <c r="G324" t="s">
        <v>1033</v>
      </c>
      <c r="H324" t="s">
        <v>11</v>
      </c>
      <c r="I324">
        <v>3</v>
      </c>
      <c r="J324" s="2">
        <v>300</v>
      </c>
      <c r="K324" s="3">
        <v>900</v>
      </c>
    </row>
    <row r="325" spans="1:11">
      <c r="A325">
        <v>324</v>
      </c>
      <c r="B325" s="1">
        <v>45226</v>
      </c>
      <c r="C325" t="s">
        <v>337</v>
      </c>
      <c r="D325" t="s">
        <v>13</v>
      </c>
      <c r="E325">
        <v>52</v>
      </c>
      <c r="F325" t="str">
        <f t="shared" si="5"/>
        <v>50-60</v>
      </c>
      <c r="G325" t="s">
        <v>1036</v>
      </c>
      <c r="H325" t="s">
        <v>16</v>
      </c>
      <c r="I325">
        <v>3</v>
      </c>
      <c r="J325" s="2">
        <v>50</v>
      </c>
      <c r="K325" s="3">
        <v>150</v>
      </c>
    </row>
    <row r="326" spans="1:11">
      <c r="A326">
        <v>325</v>
      </c>
      <c r="B326" s="1">
        <v>45171</v>
      </c>
      <c r="C326" t="s">
        <v>338</v>
      </c>
      <c r="D326" t="s">
        <v>13</v>
      </c>
      <c r="E326">
        <v>52</v>
      </c>
      <c r="F326" t="str">
        <f t="shared" si="5"/>
        <v>50-60</v>
      </c>
      <c r="G326" t="s">
        <v>1036</v>
      </c>
      <c r="H326" t="s">
        <v>16</v>
      </c>
      <c r="I326">
        <v>2</v>
      </c>
      <c r="J326" s="2">
        <v>25</v>
      </c>
      <c r="K326" s="3">
        <v>50</v>
      </c>
    </row>
    <row r="327" spans="1:11">
      <c r="A327">
        <v>326</v>
      </c>
      <c r="B327" s="1">
        <v>45184</v>
      </c>
      <c r="C327" t="s">
        <v>339</v>
      </c>
      <c r="D327" t="s">
        <v>13</v>
      </c>
      <c r="E327">
        <v>18</v>
      </c>
      <c r="F327" t="str">
        <f t="shared" si="5"/>
        <v>10-20</v>
      </c>
      <c r="G327" t="s">
        <v>1027</v>
      </c>
      <c r="H327" t="s">
        <v>14</v>
      </c>
      <c r="I327">
        <v>3</v>
      </c>
      <c r="J327" s="2">
        <v>25</v>
      </c>
      <c r="K327" s="3">
        <v>75</v>
      </c>
    </row>
    <row r="328" spans="1:11">
      <c r="A328">
        <v>327</v>
      </c>
      <c r="B328" s="1">
        <v>45198</v>
      </c>
      <c r="C328" t="s">
        <v>340</v>
      </c>
      <c r="D328" t="s">
        <v>10</v>
      </c>
      <c r="E328">
        <v>57</v>
      </c>
      <c r="F328" t="str">
        <f t="shared" si="5"/>
        <v>50-60</v>
      </c>
      <c r="G328" t="s">
        <v>1036</v>
      </c>
      <c r="H328" t="s">
        <v>16</v>
      </c>
      <c r="I328">
        <v>3</v>
      </c>
      <c r="J328" s="2">
        <v>50</v>
      </c>
      <c r="K328" s="3">
        <v>150</v>
      </c>
    </row>
    <row r="329" spans="1:11">
      <c r="A329">
        <v>328</v>
      </c>
      <c r="B329" s="1">
        <v>45007</v>
      </c>
      <c r="C329" t="s">
        <v>341</v>
      </c>
      <c r="D329" t="s">
        <v>10</v>
      </c>
      <c r="E329">
        <v>39</v>
      </c>
      <c r="F329" t="str">
        <f t="shared" si="5"/>
        <v>30-40</v>
      </c>
      <c r="G329" t="s">
        <v>1034</v>
      </c>
      <c r="H329" t="s">
        <v>11</v>
      </c>
      <c r="I329">
        <v>2</v>
      </c>
      <c r="J329" s="2">
        <v>50</v>
      </c>
      <c r="K329" s="3">
        <v>100</v>
      </c>
    </row>
    <row r="330" spans="1:11">
      <c r="A330">
        <v>329</v>
      </c>
      <c r="B330" s="1">
        <v>44956</v>
      </c>
      <c r="C330" t="s">
        <v>342</v>
      </c>
      <c r="D330" t="s">
        <v>13</v>
      </c>
      <c r="E330">
        <v>46</v>
      </c>
      <c r="F330" t="str">
        <f t="shared" si="5"/>
        <v>40-50</v>
      </c>
      <c r="G330" t="s">
        <v>1035</v>
      </c>
      <c r="H330" t="s">
        <v>16</v>
      </c>
      <c r="I330">
        <v>4</v>
      </c>
      <c r="J330" s="2">
        <v>25</v>
      </c>
      <c r="K330" s="3">
        <v>100</v>
      </c>
    </row>
    <row r="331" spans="1:11">
      <c r="A331">
        <v>330</v>
      </c>
      <c r="B331" s="1">
        <v>45187</v>
      </c>
      <c r="C331" t="s">
        <v>343</v>
      </c>
      <c r="D331" t="s">
        <v>13</v>
      </c>
      <c r="E331">
        <v>25</v>
      </c>
      <c r="F331" t="str">
        <f t="shared" si="5"/>
        <v>20-30</v>
      </c>
      <c r="G331" t="s">
        <v>1033</v>
      </c>
      <c r="H331" t="s">
        <v>11</v>
      </c>
      <c r="I331">
        <v>4</v>
      </c>
      <c r="J331" s="2">
        <v>50</v>
      </c>
      <c r="K331" s="3">
        <v>200</v>
      </c>
    </row>
    <row r="332" spans="1:11">
      <c r="A332">
        <v>331</v>
      </c>
      <c r="B332" s="1">
        <v>44968</v>
      </c>
      <c r="C332" t="s">
        <v>344</v>
      </c>
      <c r="D332" t="s">
        <v>10</v>
      </c>
      <c r="E332">
        <v>28</v>
      </c>
      <c r="F332" t="str">
        <f t="shared" si="5"/>
        <v>20-30</v>
      </c>
      <c r="G332" t="s">
        <v>1033</v>
      </c>
      <c r="H332" t="s">
        <v>16</v>
      </c>
      <c r="I332">
        <v>3</v>
      </c>
      <c r="J332" s="2">
        <v>30</v>
      </c>
      <c r="K332" s="3">
        <v>90</v>
      </c>
    </row>
    <row r="333" spans="1:11">
      <c r="A333">
        <v>332</v>
      </c>
      <c r="B333" s="1">
        <v>45022</v>
      </c>
      <c r="C333" t="s">
        <v>345</v>
      </c>
      <c r="D333" t="s">
        <v>10</v>
      </c>
      <c r="E333">
        <v>58</v>
      </c>
      <c r="F333" t="str">
        <f t="shared" si="5"/>
        <v>50-60</v>
      </c>
      <c r="G333" t="s">
        <v>1036</v>
      </c>
      <c r="H333" t="s">
        <v>16</v>
      </c>
      <c r="I333">
        <v>4</v>
      </c>
      <c r="J333" s="2">
        <v>300</v>
      </c>
      <c r="K333" s="3">
        <v>1200</v>
      </c>
    </row>
    <row r="334" spans="1:11">
      <c r="A334">
        <v>333</v>
      </c>
      <c r="B334" s="1">
        <v>44962</v>
      </c>
      <c r="C334" t="s">
        <v>346</v>
      </c>
      <c r="D334" t="s">
        <v>13</v>
      </c>
      <c r="E334">
        <v>54</v>
      </c>
      <c r="F334" t="str">
        <f t="shared" si="5"/>
        <v>50-60</v>
      </c>
      <c r="G334" t="s">
        <v>1036</v>
      </c>
      <c r="H334" t="s">
        <v>16</v>
      </c>
      <c r="I334">
        <v>4</v>
      </c>
      <c r="J334" s="2">
        <v>300</v>
      </c>
      <c r="K334" s="3">
        <v>1200</v>
      </c>
    </row>
    <row r="335" spans="1:11">
      <c r="A335">
        <v>334</v>
      </c>
      <c r="B335" s="1">
        <v>45231</v>
      </c>
      <c r="C335" t="s">
        <v>347</v>
      </c>
      <c r="D335" t="s">
        <v>10</v>
      </c>
      <c r="E335">
        <v>31</v>
      </c>
      <c r="F335" t="str">
        <f t="shared" si="5"/>
        <v>30-40</v>
      </c>
      <c r="G335" t="s">
        <v>1034</v>
      </c>
      <c r="H335" t="s">
        <v>16</v>
      </c>
      <c r="I335">
        <v>3</v>
      </c>
      <c r="J335" s="2">
        <v>300</v>
      </c>
      <c r="K335" s="3">
        <v>900</v>
      </c>
    </row>
    <row r="336" spans="1:11">
      <c r="A336">
        <v>335</v>
      </c>
      <c r="B336" s="1">
        <v>44961</v>
      </c>
      <c r="C336" t="s">
        <v>348</v>
      </c>
      <c r="D336" t="s">
        <v>13</v>
      </c>
      <c r="E336">
        <v>47</v>
      </c>
      <c r="F336" t="str">
        <f t="shared" si="5"/>
        <v>40-50</v>
      </c>
      <c r="G336" t="s">
        <v>1035</v>
      </c>
      <c r="H336" t="s">
        <v>11</v>
      </c>
      <c r="I336">
        <v>4</v>
      </c>
      <c r="J336" s="2">
        <v>30</v>
      </c>
      <c r="K336" s="3">
        <v>120</v>
      </c>
    </row>
    <row r="337" spans="1:11">
      <c r="A337">
        <v>336</v>
      </c>
      <c r="B337" s="1">
        <v>45272</v>
      </c>
      <c r="C337" t="s">
        <v>349</v>
      </c>
      <c r="D337" t="s">
        <v>13</v>
      </c>
      <c r="E337">
        <v>52</v>
      </c>
      <c r="F337" t="str">
        <f t="shared" si="5"/>
        <v>50-60</v>
      </c>
      <c r="G337" t="s">
        <v>1036</v>
      </c>
      <c r="H337" t="s">
        <v>11</v>
      </c>
      <c r="I337">
        <v>3</v>
      </c>
      <c r="J337" s="2">
        <v>50</v>
      </c>
      <c r="K337" s="3">
        <v>150</v>
      </c>
    </row>
    <row r="338" spans="1:11">
      <c r="A338">
        <v>337</v>
      </c>
      <c r="B338" s="1">
        <v>45047</v>
      </c>
      <c r="C338" t="s">
        <v>350</v>
      </c>
      <c r="D338" t="s">
        <v>10</v>
      </c>
      <c r="E338">
        <v>38</v>
      </c>
      <c r="F338" t="str">
        <f t="shared" si="5"/>
        <v>30-40</v>
      </c>
      <c r="G338" t="s">
        <v>1034</v>
      </c>
      <c r="H338" t="s">
        <v>14</v>
      </c>
      <c r="I338">
        <v>1</v>
      </c>
      <c r="J338" s="2">
        <v>500</v>
      </c>
      <c r="K338" s="3">
        <v>500</v>
      </c>
    </row>
    <row r="339" spans="1:11">
      <c r="A339">
        <v>338</v>
      </c>
      <c r="B339" s="1">
        <v>45133</v>
      </c>
      <c r="C339" t="s">
        <v>351</v>
      </c>
      <c r="D339" t="s">
        <v>10</v>
      </c>
      <c r="E339">
        <v>54</v>
      </c>
      <c r="F339" t="str">
        <f t="shared" si="5"/>
        <v>50-60</v>
      </c>
      <c r="G339" t="s">
        <v>1036</v>
      </c>
      <c r="H339" t="s">
        <v>11</v>
      </c>
      <c r="I339">
        <v>2</v>
      </c>
      <c r="J339" s="2">
        <v>50</v>
      </c>
      <c r="K339" s="3">
        <v>100</v>
      </c>
    </row>
    <row r="340" spans="1:11">
      <c r="A340">
        <v>339</v>
      </c>
      <c r="B340" s="1">
        <v>44988</v>
      </c>
      <c r="C340" t="s">
        <v>352</v>
      </c>
      <c r="D340" t="s">
        <v>13</v>
      </c>
      <c r="E340">
        <v>22</v>
      </c>
      <c r="F340" t="str">
        <f t="shared" si="5"/>
        <v>20-30</v>
      </c>
      <c r="G340" t="s">
        <v>1033</v>
      </c>
      <c r="H340" t="s">
        <v>16</v>
      </c>
      <c r="I340">
        <v>2</v>
      </c>
      <c r="J340" s="2">
        <v>25</v>
      </c>
      <c r="K340" s="3">
        <v>50</v>
      </c>
    </row>
    <row r="341" spans="1:11">
      <c r="A341">
        <v>340</v>
      </c>
      <c r="B341" s="1">
        <v>45218</v>
      </c>
      <c r="C341" t="s">
        <v>353</v>
      </c>
      <c r="D341" t="s">
        <v>13</v>
      </c>
      <c r="E341">
        <v>36</v>
      </c>
      <c r="F341" t="str">
        <f t="shared" si="5"/>
        <v>30-40</v>
      </c>
      <c r="G341" t="s">
        <v>1034</v>
      </c>
      <c r="H341" t="s">
        <v>14</v>
      </c>
      <c r="I341">
        <v>4</v>
      </c>
      <c r="J341" s="2">
        <v>300</v>
      </c>
      <c r="K341" s="3">
        <v>1200</v>
      </c>
    </row>
    <row r="342" spans="1:11">
      <c r="A342">
        <v>341</v>
      </c>
      <c r="B342" s="1">
        <v>45053</v>
      </c>
      <c r="C342" t="s">
        <v>354</v>
      </c>
      <c r="D342" t="s">
        <v>10</v>
      </c>
      <c r="E342">
        <v>31</v>
      </c>
      <c r="F342" t="str">
        <f t="shared" si="5"/>
        <v>30-40</v>
      </c>
      <c r="G342" t="s">
        <v>1034</v>
      </c>
      <c r="H342" t="s">
        <v>14</v>
      </c>
      <c r="I342">
        <v>4</v>
      </c>
      <c r="J342" s="2">
        <v>50</v>
      </c>
      <c r="K342" s="3">
        <v>200</v>
      </c>
    </row>
    <row r="343" spans="1:11">
      <c r="A343">
        <v>342</v>
      </c>
      <c r="B343" s="1">
        <v>45223</v>
      </c>
      <c r="C343" t="s">
        <v>355</v>
      </c>
      <c r="D343" t="s">
        <v>13</v>
      </c>
      <c r="E343">
        <v>43</v>
      </c>
      <c r="F343" t="str">
        <f t="shared" si="5"/>
        <v>40-50</v>
      </c>
      <c r="G343" t="s">
        <v>1035</v>
      </c>
      <c r="H343" t="s">
        <v>14</v>
      </c>
      <c r="I343">
        <v>4</v>
      </c>
      <c r="J343" s="2">
        <v>500</v>
      </c>
      <c r="K343" s="3">
        <v>2000</v>
      </c>
    </row>
    <row r="344" spans="1:11">
      <c r="A344">
        <v>343</v>
      </c>
      <c r="B344" s="1">
        <v>45231</v>
      </c>
      <c r="C344" t="s">
        <v>356</v>
      </c>
      <c r="D344" t="s">
        <v>10</v>
      </c>
      <c r="E344">
        <v>21</v>
      </c>
      <c r="F344" t="str">
        <f t="shared" si="5"/>
        <v>20-30</v>
      </c>
      <c r="G344" t="s">
        <v>1033</v>
      </c>
      <c r="H344" t="s">
        <v>16</v>
      </c>
      <c r="I344">
        <v>2</v>
      </c>
      <c r="J344" s="2">
        <v>25</v>
      </c>
      <c r="K344" s="3">
        <v>50</v>
      </c>
    </row>
    <row r="345" spans="1:11">
      <c r="A345">
        <v>344</v>
      </c>
      <c r="B345" s="1">
        <v>44947</v>
      </c>
      <c r="C345" t="s">
        <v>357</v>
      </c>
      <c r="D345" t="s">
        <v>13</v>
      </c>
      <c r="E345">
        <v>42</v>
      </c>
      <c r="F345" t="str">
        <f t="shared" si="5"/>
        <v>40-50</v>
      </c>
      <c r="G345" t="s">
        <v>1035</v>
      </c>
      <c r="H345" t="s">
        <v>11</v>
      </c>
      <c r="I345">
        <v>1</v>
      </c>
      <c r="J345" s="2">
        <v>30</v>
      </c>
      <c r="K345" s="3">
        <v>30</v>
      </c>
    </row>
    <row r="346" spans="1:11">
      <c r="A346">
        <v>345</v>
      </c>
      <c r="B346" s="1">
        <v>45244</v>
      </c>
      <c r="C346" t="s">
        <v>358</v>
      </c>
      <c r="D346" t="s">
        <v>10</v>
      </c>
      <c r="E346">
        <v>62</v>
      </c>
      <c r="F346" t="str">
        <f t="shared" si="5"/>
        <v>60+</v>
      </c>
      <c r="G346" t="s">
        <v>1038</v>
      </c>
      <c r="H346" t="s">
        <v>16</v>
      </c>
      <c r="I346">
        <v>1</v>
      </c>
      <c r="J346" s="2">
        <v>30</v>
      </c>
      <c r="K346" s="3">
        <v>30</v>
      </c>
    </row>
    <row r="347" spans="1:11">
      <c r="A347">
        <v>346</v>
      </c>
      <c r="B347" s="1">
        <v>44968</v>
      </c>
      <c r="C347" t="s">
        <v>359</v>
      </c>
      <c r="D347" t="s">
        <v>10</v>
      </c>
      <c r="E347">
        <v>59</v>
      </c>
      <c r="F347" t="str">
        <f t="shared" si="5"/>
        <v>50-60</v>
      </c>
      <c r="G347" t="s">
        <v>1036</v>
      </c>
      <c r="H347" t="s">
        <v>14</v>
      </c>
      <c r="I347">
        <v>2</v>
      </c>
      <c r="J347" s="2">
        <v>500</v>
      </c>
      <c r="K347" s="3">
        <v>1000</v>
      </c>
    </row>
    <row r="348" spans="1:11">
      <c r="A348">
        <v>347</v>
      </c>
      <c r="B348" s="1">
        <v>45141</v>
      </c>
      <c r="C348" t="s">
        <v>360</v>
      </c>
      <c r="D348" t="s">
        <v>10</v>
      </c>
      <c r="E348">
        <v>42</v>
      </c>
      <c r="F348" t="str">
        <f t="shared" si="5"/>
        <v>40-50</v>
      </c>
      <c r="G348" t="s">
        <v>1035</v>
      </c>
      <c r="H348" t="s">
        <v>16</v>
      </c>
      <c r="I348">
        <v>1</v>
      </c>
      <c r="J348" s="2">
        <v>25</v>
      </c>
      <c r="K348" s="3">
        <v>25</v>
      </c>
    </row>
    <row r="349" spans="1:11">
      <c r="A349">
        <v>348</v>
      </c>
      <c r="B349" s="1">
        <v>45263</v>
      </c>
      <c r="C349" t="s">
        <v>361</v>
      </c>
      <c r="D349" t="s">
        <v>13</v>
      </c>
      <c r="E349">
        <v>35</v>
      </c>
      <c r="F349" t="str">
        <f t="shared" si="5"/>
        <v>30-40</v>
      </c>
      <c r="G349" t="s">
        <v>1034</v>
      </c>
      <c r="H349" t="s">
        <v>16</v>
      </c>
      <c r="I349">
        <v>2</v>
      </c>
      <c r="J349" s="2">
        <v>300</v>
      </c>
      <c r="K349" s="3">
        <v>600</v>
      </c>
    </row>
    <row r="350" spans="1:11">
      <c r="A350">
        <v>349</v>
      </c>
      <c r="B350" s="1">
        <v>45225</v>
      </c>
      <c r="C350" t="s">
        <v>362</v>
      </c>
      <c r="D350" t="s">
        <v>13</v>
      </c>
      <c r="E350">
        <v>57</v>
      </c>
      <c r="F350" t="str">
        <f t="shared" si="5"/>
        <v>50-60</v>
      </c>
      <c r="G350" t="s">
        <v>1036</v>
      </c>
      <c r="H350" t="s">
        <v>11</v>
      </c>
      <c r="I350">
        <v>1</v>
      </c>
      <c r="J350" s="2">
        <v>50</v>
      </c>
      <c r="K350" s="3">
        <v>50</v>
      </c>
    </row>
    <row r="351" spans="1:11">
      <c r="A351">
        <v>350</v>
      </c>
      <c r="B351" s="1">
        <v>45216</v>
      </c>
      <c r="C351" t="s">
        <v>363</v>
      </c>
      <c r="D351" t="s">
        <v>10</v>
      </c>
      <c r="E351">
        <v>25</v>
      </c>
      <c r="F351" t="str">
        <f t="shared" si="5"/>
        <v>20-30</v>
      </c>
      <c r="G351" t="s">
        <v>1033</v>
      </c>
      <c r="H351" t="s">
        <v>11</v>
      </c>
      <c r="I351">
        <v>3</v>
      </c>
      <c r="J351" s="2">
        <v>25</v>
      </c>
      <c r="K351" s="3">
        <v>75</v>
      </c>
    </row>
    <row r="352" spans="1:11">
      <c r="A352">
        <v>351</v>
      </c>
      <c r="B352" s="1">
        <v>45194</v>
      </c>
      <c r="C352" t="s">
        <v>364</v>
      </c>
      <c r="D352" t="s">
        <v>13</v>
      </c>
      <c r="E352">
        <v>56</v>
      </c>
      <c r="F352" t="str">
        <f t="shared" si="5"/>
        <v>50-60</v>
      </c>
      <c r="G352" t="s">
        <v>1036</v>
      </c>
      <c r="H352" t="s">
        <v>14</v>
      </c>
      <c r="I352">
        <v>3</v>
      </c>
      <c r="J352" s="2">
        <v>30</v>
      </c>
      <c r="K352" s="3">
        <v>90</v>
      </c>
    </row>
    <row r="353" spans="1:11">
      <c r="A353">
        <v>352</v>
      </c>
      <c r="B353" s="1">
        <v>45088</v>
      </c>
      <c r="C353" t="s">
        <v>365</v>
      </c>
      <c r="D353" t="s">
        <v>10</v>
      </c>
      <c r="E353">
        <v>57</v>
      </c>
      <c r="F353" t="str">
        <f t="shared" si="5"/>
        <v>50-60</v>
      </c>
      <c r="G353" t="s">
        <v>1036</v>
      </c>
      <c r="H353" t="s">
        <v>16</v>
      </c>
      <c r="I353">
        <v>2</v>
      </c>
      <c r="J353" s="2">
        <v>500</v>
      </c>
      <c r="K353" s="3">
        <v>1000</v>
      </c>
    </row>
    <row r="354" spans="1:11">
      <c r="A354">
        <v>353</v>
      </c>
      <c r="B354" s="1">
        <v>45060</v>
      </c>
      <c r="C354" t="s">
        <v>366</v>
      </c>
      <c r="D354" t="s">
        <v>10</v>
      </c>
      <c r="E354">
        <v>31</v>
      </c>
      <c r="F354" t="str">
        <f t="shared" si="5"/>
        <v>30-40</v>
      </c>
      <c r="G354" t="s">
        <v>1034</v>
      </c>
      <c r="H354" t="s">
        <v>16</v>
      </c>
      <c r="I354">
        <v>1</v>
      </c>
      <c r="J354" s="2">
        <v>500</v>
      </c>
      <c r="K354" s="3">
        <v>500</v>
      </c>
    </row>
    <row r="355" spans="1:11">
      <c r="A355">
        <v>354</v>
      </c>
      <c r="B355" s="1">
        <v>45031</v>
      </c>
      <c r="C355" t="s">
        <v>367</v>
      </c>
      <c r="D355" t="s">
        <v>13</v>
      </c>
      <c r="E355">
        <v>49</v>
      </c>
      <c r="F355" t="str">
        <f t="shared" si="5"/>
        <v>40-50</v>
      </c>
      <c r="G355" t="s">
        <v>1035</v>
      </c>
      <c r="H355" t="s">
        <v>11</v>
      </c>
      <c r="I355">
        <v>4</v>
      </c>
      <c r="J355" s="2">
        <v>50</v>
      </c>
      <c r="K355" s="3">
        <v>200</v>
      </c>
    </row>
    <row r="356" spans="1:11">
      <c r="A356">
        <v>355</v>
      </c>
      <c r="B356" s="1">
        <v>45269</v>
      </c>
      <c r="C356" t="s">
        <v>368</v>
      </c>
      <c r="D356" t="s">
        <v>13</v>
      </c>
      <c r="E356">
        <v>55</v>
      </c>
      <c r="F356" t="str">
        <f t="shared" si="5"/>
        <v>50-60</v>
      </c>
      <c r="G356" t="s">
        <v>1036</v>
      </c>
      <c r="H356" t="s">
        <v>16</v>
      </c>
      <c r="I356">
        <v>1</v>
      </c>
      <c r="J356" s="2">
        <v>500</v>
      </c>
      <c r="K356" s="3">
        <v>500</v>
      </c>
    </row>
    <row r="357" spans="1:11">
      <c r="A357">
        <v>356</v>
      </c>
      <c r="B357" s="1">
        <v>45087</v>
      </c>
      <c r="C357" t="s">
        <v>369</v>
      </c>
      <c r="D357" t="s">
        <v>10</v>
      </c>
      <c r="E357">
        <v>50</v>
      </c>
      <c r="F357" t="str">
        <f t="shared" si="5"/>
        <v>40-50</v>
      </c>
      <c r="G357" t="s">
        <v>1035</v>
      </c>
      <c r="H357" t="s">
        <v>16</v>
      </c>
      <c r="I357">
        <v>3</v>
      </c>
      <c r="J357" s="2">
        <v>500</v>
      </c>
      <c r="K357" s="3">
        <v>1500</v>
      </c>
    </row>
    <row r="358" spans="1:11">
      <c r="A358">
        <v>357</v>
      </c>
      <c r="B358" s="1">
        <v>45049</v>
      </c>
      <c r="C358" t="s">
        <v>370</v>
      </c>
      <c r="D358" t="s">
        <v>13</v>
      </c>
      <c r="E358">
        <v>40</v>
      </c>
      <c r="F358" t="str">
        <f t="shared" si="5"/>
        <v>30-40</v>
      </c>
      <c r="G358" t="s">
        <v>1034</v>
      </c>
      <c r="H358" t="s">
        <v>16</v>
      </c>
      <c r="I358">
        <v>3</v>
      </c>
      <c r="J358" s="2">
        <v>25</v>
      </c>
      <c r="K358" s="3">
        <v>75</v>
      </c>
    </row>
    <row r="359" spans="1:11">
      <c r="A359">
        <v>358</v>
      </c>
      <c r="B359" s="1">
        <v>45062</v>
      </c>
      <c r="C359" t="s">
        <v>371</v>
      </c>
      <c r="D359" t="s">
        <v>13</v>
      </c>
      <c r="E359">
        <v>32</v>
      </c>
      <c r="F359" t="str">
        <f t="shared" si="5"/>
        <v>30-40</v>
      </c>
      <c r="G359" t="s">
        <v>1034</v>
      </c>
      <c r="H359" t="s">
        <v>11</v>
      </c>
      <c r="I359">
        <v>1</v>
      </c>
      <c r="J359" s="2">
        <v>300</v>
      </c>
      <c r="K359" s="3">
        <v>300</v>
      </c>
    </row>
    <row r="360" spans="1:11">
      <c r="A360">
        <v>359</v>
      </c>
      <c r="B360" s="1">
        <v>45129</v>
      </c>
      <c r="C360" t="s">
        <v>372</v>
      </c>
      <c r="D360" t="s">
        <v>10</v>
      </c>
      <c r="E360">
        <v>50</v>
      </c>
      <c r="F360" t="str">
        <f t="shared" si="5"/>
        <v>40-50</v>
      </c>
      <c r="G360" t="s">
        <v>1035</v>
      </c>
      <c r="H360" t="s">
        <v>14</v>
      </c>
      <c r="I360">
        <v>1</v>
      </c>
      <c r="J360" s="2">
        <v>50</v>
      </c>
      <c r="K360" s="3">
        <v>50</v>
      </c>
    </row>
    <row r="361" spans="1:11">
      <c r="A361">
        <v>360</v>
      </c>
      <c r="B361" s="1">
        <v>44994</v>
      </c>
      <c r="C361" t="s">
        <v>373</v>
      </c>
      <c r="D361" t="s">
        <v>10</v>
      </c>
      <c r="E361">
        <v>42</v>
      </c>
      <c r="F361" t="str">
        <f t="shared" si="5"/>
        <v>40-50</v>
      </c>
      <c r="G361" t="s">
        <v>1035</v>
      </c>
      <c r="H361" t="s">
        <v>14</v>
      </c>
      <c r="I361">
        <v>4</v>
      </c>
      <c r="J361" s="2">
        <v>25</v>
      </c>
      <c r="K361" s="3">
        <v>100</v>
      </c>
    </row>
    <row r="362" spans="1:11">
      <c r="A362">
        <v>361</v>
      </c>
      <c r="B362" s="1">
        <v>45270</v>
      </c>
      <c r="C362" t="s">
        <v>374</v>
      </c>
      <c r="D362" t="s">
        <v>13</v>
      </c>
      <c r="E362">
        <v>34</v>
      </c>
      <c r="F362" t="str">
        <f t="shared" si="5"/>
        <v>30-40</v>
      </c>
      <c r="G362" t="s">
        <v>1034</v>
      </c>
      <c r="H362" t="s">
        <v>16</v>
      </c>
      <c r="I362">
        <v>4</v>
      </c>
      <c r="J362" s="2">
        <v>300</v>
      </c>
      <c r="K362" s="3">
        <v>1200</v>
      </c>
    </row>
    <row r="363" spans="1:11">
      <c r="A363">
        <v>362</v>
      </c>
      <c r="B363" s="1">
        <v>45257</v>
      </c>
      <c r="C363" t="s">
        <v>375</v>
      </c>
      <c r="D363" t="s">
        <v>10</v>
      </c>
      <c r="E363">
        <v>50</v>
      </c>
      <c r="F363" t="str">
        <f t="shared" si="5"/>
        <v>40-50</v>
      </c>
      <c r="G363" t="s">
        <v>1035</v>
      </c>
      <c r="H363" t="s">
        <v>14</v>
      </c>
      <c r="I363">
        <v>1</v>
      </c>
      <c r="J363" s="2">
        <v>25</v>
      </c>
      <c r="K363" s="3">
        <v>25</v>
      </c>
    </row>
    <row r="364" spans="1:11">
      <c r="A364">
        <v>363</v>
      </c>
      <c r="B364" s="1">
        <v>45080</v>
      </c>
      <c r="C364" t="s">
        <v>376</v>
      </c>
      <c r="D364" t="s">
        <v>10</v>
      </c>
      <c r="E364">
        <v>64</v>
      </c>
      <c r="F364" t="str">
        <f t="shared" si="5"/>
        <v>60+</v>
      </c>
      <c r="G364" t="s">
        <v>1038</v>
      </c>
      <c r="H364" t="s">
        <v>11</v>
      </c>
      <c r="I364">
        <v>1</v>
      </c>
      <c r="J364" s="2">
        <v>25</v>
      </c>
      <c r="K364" s="3">
        <v>25</v>
      </c>
    </row>
    <row r="365" spans="1:11">
      <c r="A365">
        <v>364</v>
      </c>
      <c r="B365" s="1">
        <v>45161</v>
      </c>
      <c r="C365" t="s">
        <v>377</v>
      </c>
      <c r="D365" t="s">
        <v>13</v>
      </c>
      <c r="E365">
        <v>19</v>
      </c>
      <c r="F365" t="str">
        <f t="shared" si="5"/>
        <v>10-20</v>
      </c>
      <c r="G365" t="s">
        <v>1027</v>
      </c>
      <c r="H365" t="s">
        <v>11</v>
      </c>
      <c r="I365">
        <v>1</v>
      </c>
      <c r="J365" s="2">
        <v>500</v>
      </c>
      <c r="K365" s="3">
        <v>500</v>
      </c>
    </row>
    <row r="366" spans="1:11">
      <c r="A366">
        <v>365</v>
      </c>
      <c r="B366" s="1">
        <v>45088</v>
      </c>
      <c r="C366" t="s">
        <v>378</v>
      </c>
      <c r="D366" t="s">
        <v>10</v>
      </c>
      <c r="E366">
        <v>31</v>
      </c>
      <c r="F366" t="str">
        <f t="shared" si="5"/>
        <v>30-40</v>
      </c>
      <c r="G366" t="s">
        <v>1034</v>
      </c>
      <c r="H366" t="s">
        <v>14</v>
      </c>
      <c r="I366">
        <v>1</v>
      </c>
      <c r="J366" s="2">
        <v>300</v>
      </c>
      <c r="K366" s="3">
        <v>300</v>
      </c>
    </row>
    <row r="367" spans="1:11">
      <c r="A367">
        <v>366</v>
      </c>
      <c r="B367" s="1">
        <v>44964</v>
      </c>
      <c r="C367" t="s">
        <v>379</v>
      </c>
      <c r="D367" t="s">
        <v>10</v>
      </c>
      <c r="E367">
        <v>57</v>
      </c>
      <c r="F367" t="str">
        <f t="shared" si="5"/>
        <v>50-60</v>
      </c>
      <c r="G367" t="s">
        <v>1036</v>
      </c>
      <c r="H367" t="s">
        <v>14</v>
      </c>
      <c r="I367">
        <v>2</v>
      </c>
      <c r="J367" s="2">
        <v>50</v>
      </c>
      <c r="K367" s="3">
        <v>100</v>
      </c>
    </row>
    <row r="368" spans="1:11">
      <c r="A368">
        <v>367</v>
      </c>
      <c r="B368" s="1">
        <v>44931</v>
      </c>
      <c r="C368" t="s">
        <v>380</v>
      </c>
      <c r="D368" t="s">
        <v>13</v>
      </c>
      <c r="E368">
        <v>57</v>
      </c>
      <c r="F368" t="str">
        <f t="shared" si="5"/>
        <v>50-60</v>
      </c>
      <c r="G368" t="s">
        <v>1036</v>
      </c>
      <c r="H368" t="s">
        <v>16</v>
      </c>
      <c r="I368">
        <v>1</v>
      </c>
      <c r="J368" s="2">
        <v>50</v>
      </c>
      <c r="K368" s="3">
        <v>50</v>
      </c>
    </row>
    <row r="369" spans="1:11">
      <c r="A369">
        <v>368</v>
      </c>
      <c r="B369" s="1">
        <v>45161</v>
      </c>
      <c r="C369" t="s">
        <v>381</v>
      </c>
      <c r="D369" t="s">
        <v>13</v>
      </c>
      <c r="E369">
        <v>56</v>
      </c>
      <c r="F369" t="str">
        <f t="shared" si="5"/>
        <v>50-60</v>
      </c>
      <c r="G369" t="s">
        <v>1036</v>
      </c>
      <c r="H369" t="s">
        <v>14</v>
      </c>
      <c r="I369">
        <v>4</v>
      </c>
      <c r="J369" s="2">
        <v>300</v>
      </c>
      <c r="K369" s="3">
        <v>1200</v>
      </c>
    </row>
    <row r="370" spans="1:11">
      <c r="A370">
        <v>369</v>
      </c>
      <c r="B370" s="1">
        <v>45245</v>
      </c>
      <c r="C370" t="s">
        <v>382</v>
      </c>
      <c r="D370" t="s">
        <v>10</v>
      </c>
      <c r="E370">
        <v>23</v>
      </c>
      <c r="F370" t="str">
        <f t="shared" si="5"/>
        <v>20-30</v>
      </c>
      <c r="G370" t="s">
        <v>1033</v>
      </c>
      <c r="H370" t="s">
        <v>16</v>
      </c>
      <c r="I370">
        <v>3</v>
      </c>
      <c r="J370" s="2">
        <v>500</v>
      </c>
      <c r="K370" s="3">
        <v>1500</v>
      </c>
    </row>
    <row r="371" spans="1:11">
      <c r="A371">
        <v>370</v>
      </c>
      <c r="B371" s="1">
        <v>45215</v>
      </c>
      <c r="C371" t="s">
        <v>383</v>
      </c>
      <c r="D371" t="s">
        <v>10</v>
      </c>
      <c r="E371">
        <v>23</v>
      </c>
      <c r="F371" t="str">
        <f t="shared" si="5"/>
        <v>20-30</v>
      </c>
      <c r="G371" t="s">
        <v>1033</v>
      </c>
      <c r="H371" t="s">
        <v>16</v>
      </c>
      <c r="I371">
        <v>2</v>
      </c>
      <c r="J371" s="2">
        <v>30</v>
      </c>
      <c r="K371" s="3">
        <v>60</v>
      </c>
    </row>
    <row r="372" spans="1:11">
      <c r="A372">
        <v>371</v>
      </c>
      <c r="B372" s="1">
        <v>44978</v>
      </c>
      <c r="C372" t="s">
        <v>384</v>
      </c>
      <c r="D372" t="s">
        <v>13</v>
      </c>
      <c r="E372">
        <v>20</v>
      </c>
      <c r="F372" t="str">
        <f t="shared" si="5"/>
        <v>10-20</v>
      </c>
      <c r="G372" t="s">
        <v>1027</v>
      </c>
      <c r="H372" t="s">
        <v>11</v>
      </c>
      <c r="I372">
        <v>1</v>
      </c>
      <c r="J372" s="2">
        <v>25</v>
      </c>
      <c r="K372" s="3">
        <v>25</v>
      </c>
    </row>
    <row r="373" spans="1:11">
      <c r="A373">
        <v>372</v>
      </c>
      <c r="B373" s="1">
        <v>44964</v>
      </c>
      <c r="C373" t="s">
        <v>385</v>
      </c>
      <c r="D373" t="s">
        <v>13</v>
      </c>
      <c r="E373">
        <v>24</v>
      </c>
      <c r="F373" t="str">
        <f t="shared" si="5"/>
        <v>20-30</v>
      </c>
      <c r="G373" t="s">
        <v>1033</v>
      </c>
      <c r="H373" t="s">
        <v>11</v>
      </c>
      <c r="I373">
        <v>3</v>
      </c>
      <c r="J373" s="2">
        <v>500</v>
      </c>
      <c r="K373" s="3">
        <v>1500</v>
      </c>
    </row>
    <row r="374" spans="1:11">
      <c r="A374">
        <v>373</v>
      </c>
      <c r="B374" s="1">
        <v>45202</v>
      </c>
      <c r="C374" t="s">
        <v>386</v>
      </c>
      <c r="D374" t="s">
        <v>13</v>
      </c>
      <c r="E374">
        <v>25</v>
      </c>
      <c r="F374" t="str">
        <f t="shared" si="5"/>
        <v>20-30</v>
      </c>
      <c r="G374" t="s">
        <v>1033</v>
      </c>
      <c r="H374" t="s">
        <v>11</v>
      </c>
      <c r="I374">
        <v>2</v>
      </c>
      <c r="J374" s="2">
        <v>300</v>
      </c>
      <c r="K374" s="3">
        <v>600</v>
      </c>
    </row>
    <row r="375" spans="1:11">
      <c r="A375">
        <v>374</v>
      </c>
      <c r="B375" s="1">
        <v>45036</v>
      </c>
      <c r="C375" t="s">
        <v>387</v>
      </c>
      <c r="D375" t="s">
        <v>13</v>
      </c>
      <c r="E375">
        <v>59</v>
      </c>
      <c r="F375" t="str">
        <f t="shared" si="5"/>
        <v>50-60</v>
      </c>
      <c r="G375" t="s">
        <v>1036</v>
      </c>
      <c r="H375" t="s">
        <v>11</v>
      </c>
      <c r="I375">
        <v>3</v>
      </c>
      <c r="J375" s="2">
        <v>25</v>
      </c>
      <c r="K375" s="3">
        <v>75</v>
      </c>
    </row>
    <row r="376" spans="1:11">
      <c r="A376">
        <v>375</v>
      </c>
      <c r="B376" s="1">
        <v>45186</v>
      </c>
      <c r="C376" t="s">
        <v>388</v>
      </c>
      <c r="D376" t="s">
        <v>10</v>
      </c>
      <c r="E376">
        <v>32</v>
      </c>
      <c r="F376" t="str">
        <f t="shared" si="5"/>
        <v>30-40</v>
      </c>
      <c r="G376" t="s">
        <v>1034</v>
      </c>
      <c r="H376" t="s">
        <v>14</v>
      </c>
      <c r="I376">
        <v>1</v>
      </c>
      <c r="J376" s="2">
        <v>50</v>
      </c>
      <c r="K376" s="3">
        <v>50</v>
      </c>
    </row>
    <row r="377" spans="1:11">
      <c r="A377">
        <v>376</v>
      </c>
      <c r="B377" s="1">
        <v>45062</v>
      </c>
      <c r="C377" t="s">
        <v>389</v>
      </c>
      <c r="D377" t="s">
        <v>13</v>
      </c>
      <c r="E377">
        <v>64</v>
      </c>
      <c r="F377" t="str">
        <f t="shared" si="5"/>
        <v>60+</v>
      </c>
      <c r="G377" t="s">
        <v>1038</v>
      </c>
      <c r="H377" t="s">
        <v>11</v>
      </c>
      <c r="I377">
        <v>1</v>
      </c>
      <c r="J377" s="2">
        <v>30</v>
      </c>
      <c r="K377" s="3">
        <v>30</v>
      </c>
    </row>
    <row r="378" spans="1:11">
      <c r="A378">
        <v>377</v>
      </c>
      <c r="B378" s="1">
        <v>44994</v>
      </c>
      <c r="C378" t="s">
        <v>390</v>
      </c>
      <c r="D378" t="s">
        <v>13</v>
      </c>
      <c r="E378">
        <v>46</v>
      </c>
      <c r="F378" t="str">
        <f t="shared" si="5"/>
        <v>40-50</v>
      </c>
      <c r="G378" t="s">
        <v>1035</v>
      </c>
      <c r="H378" t="s">
        <v>14</v>
      </c>
      <c r="I378">
        <v>4</v>
      </c>
      <c r="J378" s="2">
        <v>50</v>
      </c>
      <c r="K378" s="3">
        <v>200</v>
      </c>
    </row>
    <row r="379" spans="1:11">
      <c r="A379">
        <v>378</v>
      </c>
      <c r="B379" s="1">
        <v>45105</v>
      </c>
      <c r="C379" t="s">
        <v>391</v>
      </c>
      <c r="D379" t="s">
        <v>10</v>
      </c>
      <c r="E379">
        <v>50</v>
      </c>
      <c r="F379" t="str">
        <f t="shared" si="5"/>
        <v>40-50</v>
      </c>
      <c r="G379" t="s">
        <v>1035</v>
      </c>
      <c r="H379" t="s">
        <v>11</v>
      </c>
      <c r="I379">
        <v>1</v>
      </c>
      <c r="J379" s="2">
        <v>300</v>
      </c>
      <c r="K379" s="3">
        <v>300</v>
      </c>
    </row>
    <row r="380" spans="1:11">
      <c r="A380">
        <v>379</v>
      </c>
      <c r="B380" s="1">
        <v>44962</v>
      </c>
      <c r="C380" t="s">
        <v>392</v>
      </c>
      <c r="D380" t="s">
        <v>13</v>
      </c>
      <c r="E380">
        <v>47</v>
      </c>
      <c r="F380" t="str">
        <f t="shared" si="5"/>
        <v>40-50</v>
      </c>
      <c r="G380" t="s">
        <v>1035</v>
      </c>
      <c r="H380" t="s">
        <v>14</v>
      </c>
      <c r="I380">
        <v>1</v>
      </c>
      <c r="J380" s="2">
        <v>25</v>
      </c>
      <c r="K380" s="3">
        <v>25</v>
      </c>
    </row>
    <row r="381" spans="1:11">
      <c r="A381">
        <v>380</v>
      </c>
      <c r="B381" s="1">
        <v>45052</v>
      </c>
      <c r="C381" t="s">
        <v>393</v>
      </c>
      <c r="D381" t="s">
        <v>10</v>
      </c>
      <c r="E381">
        <v>56</v>
      </c>
      <c r="F381" t="str">
        <f t="shared" si="5"/>
        <v>50-60</v>
      </c>
      <c r="G381" t="s">
        <v>1036</v>
      </c>
      <c r="H381" t="s">
        <v>16</v>
      </c>
      <c r="I381">
        <v>2</v>
      </c>
      <c r="J381" s="2">
        <v>300</v>
      </c>
      <c r="K381" s="3">
        <v>600</v>
      </c>
    </row>
    <row r="382" spans="1:11">
      <c r="A382">
        <v>381</v>
      </c>
      <c r="B382" s="1">
        <v>45116</v>
      </c>
      <c r="C382" t="s">
        <v>394</v>
      </c>
      <c r="D382" t="s">
        <v>13</v>
      </c>
      <c r="E382">
        <v>44</v>
      </c>
      <c r="F382" t="str">
        <f t="shared" si="5"/>
        <v>40-50</v>
      </c>
      <c r="G382" t="s">
        <v>1035</v>
      </c>
      <c r="H382" t="s">
        <v>14</v>
      </c>
      <c r="I382">
        <v>4</v>
      </c>
      <c r="J382" s="2">
        <v>25</v>
      </c>
      <c r="K382" s="3">
        <v>100</v>
      </c>
    </row>
    <row r="383" spans="1:11">
      <c r="A383">
        <v>382</v>
      </c>
      <c r="B383" s="1">
        <v>45072</v>
      </c>
      <c r="C383" t="s">
        <v>395</v>
      </c>
      <c r="D383" t="s">
        <v>13</v>
      </c>
      <c r="E383">
        <v>53</v>
      </c>
      <c r="F383" t="str">
        <f t="shared" si="5"/>
        <v>50-60</v>
      </c>
      <c r="G383" t="s">
        <v>1036</v>
      </c>
      <c r="H383" t="s">
        <v>14</v>
      </c>
      <c r="I383">
        <v>2</v>
      </c>
      <c r="J383" s="2">
        <v>500</v>
      </c>
      <c r="K383" s="3">
        <v>1000</v>
      </c>
    </row>
    <row r="384" spans="1:11">
      <c r="A384">
        <v>383</v>
      </c>
      <c r="B384" s="1">
        <v>45007</v>
      </c>
      <c r="C384" t="s">
        <v>396</v>
      </c>
      <c r="D384" t="s">
        <v>13</v>
      </c>
      <c r="E384">
        <v>46</v>
      </c>
      <c r="F384" t="str">
        <f t="shared" si="5"/>
        <v>40-50</v>
      </c>
      <c r="G384" t="s">
        <v>1035</v>
      </c>
      <c r="H384" t="s">
        <v>11</v>
      </c>
      <c r="I384">
        <v>3</v>
      </c>
      <c r="J384" s="2">
        <v>30</v>
      </c>
      <c r="K384" s="3">
        <v>90</v>
      </c>
    </row>
    <row r="385" spans="1:11">
      <c r="A385">
        <v>384</v>
      </c>
      <c r="B385" s="1">
        <v>45151</v>
      </c>
      <c r="C385" t="s">
        <v>397</v>
      </c>
      <c r="D385" t="s">
        <v>10</v>
      </c>
      <c r="E385">
        <v>55</v>
      </c>
      <c r="F385" t="str">
        <f t="shared" si="5"/>
        <v>50-60</v>
      </c>
      <c r="G385" t="s">
        <v>1036</v>
      </c>
      <c r="H385" t="s">
        <v>14</v>
      </c>
      <c r="I385">
        <v>1</v>
      </c>
      <c r="J385" s="2">
        <v>500</v>
      </c>
      <c r="K385" s="3">
        <v>500</v>
      </c>
    </row>
    <row r="386" spans="1:11">
      <c r="A386">
        <v>385</v>
      </c>
      <c r="B386" s="1">
        <v>45205</v>
      </c>
      <c r="C386" t="s">
        <v>398</v>
      </c>
      <c r="D386" t="s">
        <v>10</v>
      </c>
      <c r="E386">
        <v>50</v>
      </c>
      <c r="F386" t="str">
        <f t="shared" ref="F386:F449" si="6">IF(E386&lt;=20,"10-20",
IF(E386&lt;=30,"20-30",
IF(E386&lt;=40,"30-40",
IF(E386&lt;=50,"40-50",IF(E386&lt;=60,"50-60",IF(E386&lt;=70,"60+",))))))</f>
        <v>40-50</v>
      </c>
      <c r="G386" t="s">
        <v>1035</v>
      </c>
      <c r="H386" t="s">
        <v>16</v>
      </c>
      <c r="I386">
        <v>3</v>
      </c>
      <c r="J386" s="2">
        <v>500</v>
      </c>
      <c r="K386" s="3">
        <v>1500</v>
      </c>
    </row>
    <row r="387" spans="1:11">
      <c r="A387">
        <v>386</v>
      </c>
      <c r="B387" s="1">
        <v>45287</v>
      </c>
      <c r="C387" t="s">
        <v>399</v>
      </c>
      <c r="D387" t="s">
        <v>13</v>
      </c>
      <c r="E387">
        <v>54</v>
      </c>
      <c r="F387" t="str">
        <f t="shared" si="6"/>
        <v>50-60</v>
      </c>
      <c r="G387" t="s">
        <v>1036</v>
      </c>
      <c r="H387" t="s">
        <v>16</v>
      </c>
      <c r="I387">
        <v>2</v>
      </c>
      <c r="J387" s="2">
        <v>300</v>
      </c>
      <c r="K387" s="3">
        <v>600</v>
      </c>
    </row>
    <row r="388" spans="1:11">
      <c r="A388">
        <v>387</v>
      </c>
      <c r="B388" s="1">
        <v>45081</v>
      </c>
      <c r="C388" t="s">
        <v>400</v>
      </c>
      <c r="D388" t="s">
        <v>10</v>
      </c>
      <c r="E388">
        <v>44</v>
      </c>
      <c r="F388" t="str">
        <f t="shared" si="6"/>
        <v>40-50</v>
      </c>
      <c r="G388" t="s">
        <v>1035</v>
      </c>
      <c r="H388" t="s">
        <v>11</v>
      </c>
      <c r="I388">
        <v>1</v>
      </c>
      <c r="J388" s="2">
        <v>30</v>
      </c>
      <c r="K388" s="3">
        <v>30</v>
      </c>
    </row>
    <row r="389" spans="1:11">
      <c r="A389">
        <v>388</v>
      </c>
      <c r="B389" s="1">
        <v>45240</v>
      </c>
      <c r="C389" t="s">
        <v>401</v>
      </c>
      <c r="D389" t="s">
        <v>10</v>
      </c>
      <c r="E389">
        <v>50</v>
      </c>
      <c r="F389" t="str">
        <f t="shared" si="6"/>
        <v>40-50</v>
      </c>
      <c r="G389" t="s">
        <v>1035</v>
      </c>
      <c r="H389" t="s">
        <v>16</v>
      </c>
      <c r="I389">
        <v>1</v>
      </c>
      <c r="J389" s="2">
        <v>25</v>
      </c>
      <c r="K389" s="3">
        <v>25</v>
      </c>
    </row>
    <row r="390" spans="1:11">
      <c r="A390">
        <v>389</v>
      </c>
      <c r="B390" s="1">
        <v>45261</v>
      </c>
      <c r="C390" t="s">
        <v>402</v>
      </c>
      <c r="D390" t="s">
        <v>10</v>
      </c>
      <c r="E390">
        <v>21</v>
      </c>
      <c r="F390" t="str">
        <f t="shared" si="6"/>
        <v>20-30</v>
      </c>
      <c r="G390" t="s">
        <v>1033</v>
      </c>
      <c r="H390" t="s">
        <v>14</v>
      </c>
      <c r="I390">
        <v>2</v>
      </c>
      <c r="J390" s="2">
        <v>25</v>
      </c>
      <c r="K390" s="3">
        <v>50</v>
      </c>
    </row>
    <row r="391" spans="1:11">
      <c r="A391">
        <v>390</v>
      </c>
      <c r="B391" s="1">
        <v>45197</v>
      </c>
      <c r="C391" t="s">
        <v>403</v>
      </c>
      <c r="D391" t="s">
        <v>10</v>
      </c>
      <c r="E391">
        <v>39</v>
      </c>
      <c r="F391" t="str">
        <f t="shared" si="6"/>
        <v>30-40</v>
      </c>
      <c r="G391" t="s">
        <v>1034</v>
      </c>
      <c r="H391" t="s">
        <v>16</v>
      </c>
      <c r="I391">
        <v>2</v>
      </c>
      <c r="J391" s="2">
        <v>50</v>
      </c>
      <c r="K391" s="3">
        <v>100</v>
      </c>
    </row>
    <row r="392" spans="1:11">
      <c r="A392">
        <v>391</v>
      </c>
      <c r="B392" s="1">
        <v>44931</v>
      </c>
      <c r="C392" t="s">
        <v>404</v>
      </c>
      <c r="D392" t="s">
        <v>10</v>
      </c>
      <c r="E392">
        <v>19</v>
      </c>
      <c r="F392" t="str">
        <f t="shared" si="6"/>
        <v>10-20</v>
      </c>
      <c r="G392" t="s">
        <v>1027</v>
      </c>
      <c r="H392" t="s">
        <v>11</v>
      </c>
      <c r="I392">
        <v>2</v>
      </c>
      <c r="J392" s="2">
        <v>25</v>
      </c>
      <c r="K392" s="3">
        <v>50</v>
      </c>
    </row>
    <row r="393" spans="1:11">
      <c r="A393">
        <v>392</v>
      </c>
      <c r="B393" s="1">
        <v>45268</v>
      </c>
      <c r="C393" t="s">
        <v>405</v>
      </c>
      <c r="D393" t="s">
        <v>10</v>
      </c>
      <c r="E393">
        <v>27</v>
      </c>
      <c r="F393" t="str">
        <f t="shared" si="6"/>
        <v>20-30</v>
      </c>
      <c r="G393" t="s">
        <v>1033</v>
      </c>
      <c r="H393" t="s">
        <v>14</v>
      </c>
      <c r="I393">
        <v>2</v>
      </c>
      <c r="J393" s="2">
        <v>300</v>
      </c>
      <c r="K393" s="3">
        <v>600</v>
      </c>
    </row>
    <row r="394" spans="1:11">
      <c r="A394">
        <v>393</v>
      </c>
      <c r="B394" s="1">
        <v>45210</v>
      </c>
      <c r="C394" t="s">
        <v>406</v>
      </c>
      <c r="D394" t="s">
        <v>13</v>
      </c>
      <c r="E394">
        <v>22</v>
      </c>
      <c r="F394" t="str">
        <f t="shared" si="6"/>
        <v>20-30</v>
      </c>
      <c r="G394" t="s">
        <v>1033</v>
      </c>
      <c r="H394" t="s">
        <v>11</v>
      </c>
      <c r="I394">
        <v>2</v>
      </c>
      <c r="J394" s="2">
        <v>500</v>
      </c>
      <c r="K394" s="3">
        <v>1000</v>
      </c>
    </row>
    <row r="395" spans="1:11">
      <c r="A395">
        <v>394</v>
      </c>
      <c r="B395" s="1">
        <v>45080</v>
      </c>
      <c r="C395" t="s">
        <v>407</v>
      </c>
      <c r="D395" t="s">
        <v>13</v>
      </c>
      <c r="E395">
        <v>27</v>
      </c>
      <c r="F395" t="str">
        <f t="shared" si="6"/>
        <v>20-30</v>
      </c>
      <c r="G395" t="s">
        <v>1033</v>
      </c>
      <c r="H395" t="s">
        <v>14</v>
      </c>
      <c r="I395">
        <v>1</v>
      </c>
      <c r="J395" s="2">
        <v>500</v>
      </c>
      <c r="K395" s="3">
        <v>500</v>
      </c>
    </row>
    <row r="396" spans="1:11">
      <c r="A396">
        <v>395</v>
      </c>
      <c r="B396" s="1">
        <v>45266</v>
      </c>
      <c r="C396" t="s">
        <v>408</v>
      </c>
      <c r="D396" t="s">
        <v>10</v>
      </c>
      <c r="E396">
        <v>50</v>
      </c>
      <c r="F396" t="str">
        <f t="shared" si="6"/>
        <v>40-50</v>
      </c>
      <c r="G396" t="s">
        <v>1035</v>
      </c>
      <c r="H396" t="s">
        <v>16</v>
      </c>
      <c r="I396">
        <v>2</v>
      </c>
      <c r="J396" s="2">
        <v>500</v>
      </c>
      <c r="K396" s="3">
        <v>1000</v>
      </c>
    </row>
    <row r="397" spans="1:11">
      <c r="A397">
        <v>396</v>
      </c>
      <c r="B397" s="1">
        <v>44980</v>
      </c>
      <c r="C397" t="s">
        <v>409</v>
      </c>
      <c r="D397" t="s">
        <v>13</v>
      </c>
      <c r="E397">
        <v>55</v>
      </c>
      <c r="F397" t="str">
        <f t="shared" si="6"/>
        <v>50-60</v>
      </c>
      <c r="G397" t="s">
        <v>1036</v>
      </c>
      <c r="H397" t="s">
        <v>11</v>
      </c>
      <c r="I397">
        <v>1</v>
      </c>
      <c r="J397" s="2">
        <v>30</v>
      </c>
      <c r="K397" s="3">
        <v>30</v>
      </c>
    </row>
    <row r="398" spans="1:11">
      <c r="A398">
        <v>397</v>
      </c>
      <c r="B398" s="1">
        <v>44995</v>
      </c>
      <c r="C398" t="s">
        <v>410</v>
      </c>
      <c r="D398" t="s">
        <v>13</v>
      </c>
      <c r="E398">
        <v>30</v>
      </c>
      <c r="F398" t="str">
        <f t="shared" si="6"/>
        <v>20-30</v>
      </c>
      <c r="G398" t="s">
        <v>1033</v>
      </c>
      <c r="H398" t="s">
        <v>11</v>
      </c>
      <c r="I398">
        <v>1</v>
      </c>
      <c r="J398" s="2">
        <v>25</v>
      </c>
      <c r="K398" s="3">
        <v>25</v>
      </c>
    </row>
    <row r="399" spans="1:11">
      <c r="A399">
        <v>398</v>
      </c>
      <c r="B399" s="1">
        <v>45062</v>
      </c>
      <c r="C399" t="s">
        <v>411</v>
      </c>
      <c r="D399" t="s">
        <v>13</v>
      </c>
      <c r="E399">
        <v>48</v>
      </c>
      <c r="F399" t="str">
        <f t="shared" si="6"/>
        <v>40-50</v>
      </c>
      <c r="G399" t="s">
        <v>1035</v>
      </c>
      <c r="H399" t="s">
        <v>14</v>
      </c>
      <c r="I399">
        <v>2</v>
      </c>
      <c r="J399" s="2">
        <v>300</v>
      </c>
      <c r="K399" s="3">
        <v>600</v>
      </c>
    </row>
    <row r="400" spans="1:11">
      <c r="A400">
        <v>399</v>
      </c>
      <c r="B400" s="1">
        <v>44986</v>
      </c>
      <c r="C400" t="s">
        <v>412</v>
      </c>
      <c r="D400" t="s">
        <v>13</v>
      </c>
      <c r="E400">
        <v>64</v>
      </c>
      <c r="F400" t="str">
        <f t="shared" si="6"/>
        <v>60+</v>
      </c>
      <c r="G400" t="s">
        <v>1038</v>
      </c>
      <c r="H400" t="s">
        <v>11</v>
      </c>
      <c r="I400">
        <v>2</v>
      </c>
      <c r="J400" s="2">
        <v>30</v>
      </c>
      <c r="K400" s="3">
        <v>60</v>
      </c>
    </row>
    <row r="401" spans="1:11">
      <c r="A401">
        <v>400</v>
      </c>
      <c r="B401" s="1">
        <v>44981</v>
      </c>
      <c r="C401" t="s">
        <v>413</v>
      </c>
      <c r="D401" t="s">
        <v>10</v>
      </c>
      <c r="E401">
        <v>53</v>
      </c>
      <c r="F401" t="str">
        <f t="shared" si="6"/>
        <v>50-60</v>
      </c>
      <c r="G401" t="s">
        <v>1036</v>
      </c>
      <c r="H401" t="s">
        <v>14</v>
      </c>
      <c r="I401">
        <v>4</v>
      </c>
      <c r="J401" s="2">
        <v>50</v>
      </c>
      <c r="K401" s="3">
        <v>200</v>
      </c>
    </row>
    <row r="402" spans="1:11">
      <c r="A402">
        <v>401</v>
      </c>
      <c r="B402" s="1">
        <v>45210</v>
      </c>
      <c r="C402" t="s">
        <v>414</v>
      </c>
      <c r="D402" t="s">
        <v>13</v>
      </c>
      <c r="E402">
        <v>62</v>
      </c>
      <c r="F402" t="str">
        <f t="shared" si="6"/>
        <v>60+</v>
      </c>
      <c r="G402" t="s">
        <v>1038</v>
      </c>
      <c r="H402" t="s">
        <v>14</v>
      </c>
      <c r="I402">
        <v>1</v>
      </c>
      <c r="J402" s="2">
        <v>300</v>
      </c>
      <c r="K402" s="3">
        <v>300</v>
      </c>
    </row>
    <row r="403" spans="1:11">
      <c r="A403">
        <v>402</v>
      </c>
      <c r="B403" s="1">
        <v>45006</v>
      </c>
      <c r="C403" t="s">
        <v>415</v>
      </c>
      <c r="D403" t="s">
        <v>13</v>
      </c>
      <c r="E403">
        <v>41</v>
      </c>
      <c r="F403" t="str">
        <f t="shared" si="6"/>
        <v>40-50</v>
      </c>
      <c r="G403" t="s">
        <v>1035</v>
      </c>
      <c r="H403" t="s">
        <v>14</v>
      </c>
      <c r="I403">
        <v>2</v>
      </c>
      <c r="J403" s="2">
        <v>300</v>
      </c>
      <c r="K403" s="3">
        <v>600</v>
      </c>
    </row>
    <row r="404" spans="1:11">
      <c r="A404">
        <v>403</v>
      </c>
      <c r="B404" s="1">
        <v>45066</v>
      </c>
      <c r="C404" t="s">
        <v>416</v>
      </c>
      <c r="D404" t="s">
        <v>10</v>
      </c>
      <c r="E404">
        <v>32</v>
      </c>
      <c r="F404" t="str">
        <f t="shared" si="6"/>
        <v>30-40</v>
      </c>
      <c r="G404" t="s">
        <v>1034</v>
      </c>
      <c r="H404" t="s">
        <v>14</v>
      </c>
      <c r="I404">
        <v>2</v>
      </c>
      <c r="J404" s="2">
        <v>300</v>
      </c>
      <c r="K404" s="3">
        <v>600</v>
      </c>
    </row>
    <row r="405" spans="1:11">
      <c r="A405">
        <v>404</v>
      </c>
      <c r="B405" s="1">
        <v>45071</v>
      </c>
      <c r="C405" t="s">
        <v>417</v>
      </c>
      <c r="D405" t="s">
        <v>10</v>
      </c>
      <c r="E405">
        <v>46</v>
      </c>
      <c r="F405" t="str">
        <f t="shared" si="6"/>
        <v>40-50</v>
      </c>
      <c r="G405" t="s">
        <v>1035</v>
      </c>
      <c r="H405" t="s">
        <v>16</v>
      </c>
      <c r="I405">
        <v>2</v>
      </c>
      <c r="J405" s="2">
        <v>500</v>
      </c>
      <c r="K405" s="3">
        <v>1000</v>
      </c>
    </row>
    <row r="406" spans="1:11">
      <c r="A406">
        <v>405</v>
      </c>
      <c r="B406" s="1">
        <v>45236</v>
      </c>
      <c r="C406" t="s">
        <v>418</v>
      </c>
      <c r="D406" t="s">
        <v>13</v>
      </c>
      <c r="E406">
        <v>25</v>
      </c>
      <c r="F406" t="str">
        <f t="shared" si="6"/>
        <v>20-30</v>
      </c>
      <c r="G406" t="s">
        <v>1033</v>
      </c>
      <c r="H406" t="s">
        <v>14</v>
      </c>
      <c r="I406">
        <v>4</v>
      </c>
      <c r="J406" s="2">
        <v>300</v>
      </c>
      <c r="K406" s="3">
        <v>1200</v>
      </c>
    </row>
    <row r="407" spans="1:11">
      <c r="A407">
        <v>406</v>
      </c>
      <c r="B407" s="1">
        <v>45034</v>
      </c>
      <c r="C407" t="s">
        <v>419</v>
      </c>
      <c r="D407" t="s">
        <v>13</v>
      </c>
      <c r="E407">
        <v>22</v>
      </c>
      <c r="F407" t="str">
        <f t="shared" si="6"/>
        <v>20-30</v>
      </c>
      <c r="G407" t="s">
        <v>1033</v>
      </c>
      <c r="H407" t="s">
        <v>11</v>
      </c>
      <c r="I407">
        <v>4</v>
      </c>
      <c r="J407" s="2">
        <v>25</v>
      </c>
      <c r="K407" s="3">
        <v>100</v>
      </c>
    </row>
    <row r="408" spans="1:11">
      <c r="A408">
        <v>407</v>
      </c>
      <c r="B408" s="1">
        <v>45102</v>
      </c>
      <c r="C408" t="s">
        <v>420</v>
      </c>
      <c r="D408" t="s">
        <v>13</v>
      </c>
      <c r="E408">
        <v>46</v>
      </c>
      <c r="F408" t="str">
        <f t="shared" si="6"/>
        <v>40-50</v>
      </c>
      <c r="G408" t="s">
        <v>1035</v>
      </c>
      <c r="H408" t="s">
        <v>16</v>
      </c>
      <c r="I408">
        <v>3</v>
      </c>
      <c r="J408" s="2">
        <v>300</v>
      </c>
      <c r="K408" s="3">
        <v>900</v>
      </c>
    </row>
    <row r="409" spans="1:11">
      <c r="A409">
        <v>408</v>
      </c>
      <c r="B409" s="1">
        <v>45031</v>
      </c>
      <c r="C409" t="s">
        <v>421</v>
      </c>
      <c r="D409" t="s">
        <v>13</v>
      </c>
      <c r="E409">
        <v>64</v>
      </c>
      <c r="F409" t="str">
        <f t="shared" si="6"/>
        <v>60+</v>
      </c>
      <c r="G409" t="s">
        <v>1038</v>
      </c>
      <c r="H409" t="s">
        <v>11</v>
      </c>
      <c r="I409">
        <v>1</v>
      </c>
      <c r="J409" s="2">
        <v>500</v>
      </c>
      <c r="K409" s="3">
        <v>500</v>
      </c>
    </row>
    <row r="410" spans="1:11">
      <c r="A410">
        <v>409</v>
      </c>
      <c r="B410" s="1">
        <v>45278</v>
      </c>
      <c r="C410" t="s">
        <v>422</v>
      </c>
      <c r="D410" t="s">
        <v>13</v>
      </c>
      <c r="E410">
        <v>21</v>
      </c>
      <c r="F410" t="str">
        <f t="shared" si="6"/>
        <v>20-30</v>
      </c>
      <c r="G410" t="s">
        <v>1033</v>
      </c>
      <c r="H410" t="s">
        <v>16</v>
      </c>
      <c r="I410">
        <v>3</v>
      </c>
      <c r="J410" s="2">
        <v>300</v>
      </c>
      <c r="K410" s="3">
        <v>900</v>
      </c>
    </row>
    <row r="411" spans="1:11">
      <c r="A411">
        <v>410</v>
      </c>
      <c r="B411" s="1">
        <v>45251</v>
      </c>
      <c r="C411" t="s">
        <v>423</v>
      </c>
      <c r="D411" t="s">
        <v>13</v>
      </c>
      <c r="E411">
        <v>29</v>
      </c>
      <c r="F411" t="str">
        <f t="shared" si="6"/>
        <v>20-30</v>
      </c>
      <c r="G411" t="s">
        <v>1033</v>
      </c>
      <c r="H411" t="s">
        <v>14</v>
      </c>
      <c r="I411">
        <v>2</v>
      </c>
      <c r="J411" s="2">
        <v>50</v>
      </c>
      <c r="K411" s="3">
        <v>100</v>
      </c>
    </row>
    <row r="412" spans="1:11">
      <c r="A412">
        <v>411</v>
      </c>
      <c r="B412" s="1">
        <v>45062</v>
      </c>
      <c r="C412" t="s">
        <v>424</v>
      </c>
      <c r="D412" t="s">
        <v>10</v>
      </c>
      <c r="E412">
        <v>62</v>
      </c>
      <c r="F412" t="str">
        <f t="shared" si="6"/>
        <v>60+</v>
      </c>
      <c r="G412" t="s">
        <v>1038</v>
      </c>
      <c r="H412" t="s">
        <v>16</v>
      </c>
      <c r="I412">
        <v>4</v>
      </c>
      <c r="J412" s="2">
        <v>50</v>
      </c>
      <c r="K412" s="3">
        <v>200</v>
      </c>
    </row>
    <row r="413" spans="1:11">
      <c r="A413">
        <v>412</v>
      </c>
      <c r="B413" s="1">
        <v>45185</v>
      </c>
      <c r="C413" t="s">
        <v>425</v>
      </c>
      <c r="D413" t="s">
        <v>13</v>
      </c>
      <c r="E413">
        <v>19</v>
      </c>
      <c r="F413" t="str">
        <f t="shared" si="6"/>
        <v>10-20</v>
      </c>
      <c r="G413" t="s">
        <v>1027</v>
      </c>
      <c r="H413" t="s">
        <v>16</v>
      </c>
      <c r="I413">
        <v>4</v>
      </c>
      <c r="J413" s="2">
        <v>500</v>
      </c>
      <c r="K413" s="3">
        <v>2000</v>
      </c>
    </row>
    <row r="414" spans="1:11">
      <c r="A414">
        <v>413</v>
      </c>
      <c r="B414" s="1">
        <v>45177</v>
      </c>
      <c r="C414" t="s">
        <v>426</v>
      </c>
      <c r="D414" t="s">
        <v>13</v>
      </c>
      <c r="E414">
        <v>44</v>
      </c>
      <c r="F414" t="str">
        <f t="shared" si="6"/>
        <v>40-50</v>
      </c>
      <c r="G414" t="s">
        <v>1035</v>
      </c>
      <c r="H414" t="s">
        <v>11</v>
      </c>
      <c r="I414">
        <v>3</v>
      </c>
      <c r="J414" s="2">
        <v>25</v>
      </c>
      <c r="K414" s="3">
        <v>75</v>
      </c>
    </row>
    <row r="415" spans="1:11">
      <c r="A415">
        <v>414</v>
      </c>
      <c r="B415" s="1">
        <v>45055</v>
      </c>
      <c r="C415" t="s">
        <v>427</v>
      </c>
      <c r="D415" t="s">
        <v>10</v>
      </c>
      <c r="E415">
        <v>48</v>
      </c>
      <c r="F415" t="str">
        <f t="shared" si="6"/>
        <v>40-50</v>
      </c>
      <c r="G415" t="s">
        <v>1035</v>
      </c>
      <c r="H415" t="s">
        <v>11</v>
      </c>
      <c r="I415">
        <v>4</v>
      </c>
      <c r="J415" s="2">
        <v>25</v>
      </c>
      <c r="K415" s="3">
        <v>100</v>
      </c>
    </row>
    <row r="416" spans="1:11">
      <c r="A416">
        <v>415</v>
      </c>
      <c r="B416" s="1">
        <v>44953</v>
      </c>
      <c r="C416" t="s">
        <v>428</v>
      </c>
      <c r="D416" t="s">
        <v>10</v>
      </c>
      <c r="E416">
        <v>53</v>
      </c>
      <c r="F416" t="str">
        <f t="shared" si="6"/>
        <v>50-60</v>
      </c>
      <c r="G416" t="s">
        <v>1036</v>
      </c>
      <c r="H416" t="s">
        <v>14</v>
      </c>
      <c r="I416">
        <v>2</v>
      </c>
      <c r="J416" s="2">
        <v>30</v>
      </c>
      <c r="K416" s="3">
        <v>60</v>
      </c>
    </row>
    <row r="417" spans="1:11">
      <c r="A417">
        <v>416</v>
      </c>
      <c r="B417" s="1">
        <v>44974</v>
      </c>
      <c r="C417" t="s">
        <v>429</v>
      </c>
      <c r="D417" t="s">
        <v>10</v>
      </c>
      <c r="E417">
        <v>53</v>
      </c>
      <c r="F417" t="str">
        <f t="shared" si="6"/>
        <v>50-60</v>
      </c>
      <c r="G417" t="s">
        <v>1036</v>
      </c>
      <c r="H417" t="s">
        <v>16</v>
      </c>
      <c r="I417">
        <v>4</v>
      </c>
      <c r="J417" s="2">
        <v>500</v>
      </c>
      <c r="K417" s="3">
        <v>2000</v>
      </c>
    </row>
    <row r="418" spans="1:11">
      <c r="A418">
        <v>417</v>
      </c>
      <c r="B418" s="1">
        <v>45251</v>
      </c>
      <c r="C418" t="s">
        <v>430</v>
      </c>
      <c r="D418" t="s">
        <v>10</v>
      </c>
      <c r="E418">
        <v>43</v>
      </c>
      <c r="F418" t="str">
        <f t="shared" si="6"/>
        <v>40-50</v>
      </c>
      <c r="G418" t="s">
        <v>1035</v>
      </c>
      <c r="H418" t="s">
        <v>16</v>
      </c>
      <c r="I418">
        <v>3</v>
      </c>
      <c r="J418" s="2">
        <v>300</v>
      </c>
      <c r="K418" s="3">
        <v>900</v>
      </c>
    </row>
    <row r="419" spans="1:11">
      <c r="A419">
        <v>418</v>
      </c>
      <c r="B419" s="1">
        <v>45143</v>
      </c>
      <c r="C419" t="s">
        <v>431</v>
      </c>
      <c r="D419" t="s">
        <v>13</v>
      </c>
      <c r="E419">
        <v>60</v>
      </c>
      <c r="F419" t="str">
        <f t="shared" si="6"/>
        <v>50-60</v>
      </c>
      <c r="G419" t="s">
        <v>1036</v>
      </c>
      <c r="H419" t="s">
        <v>16</v>
      </c>
      <c r="I419">
        <v>2</v>
      </c>
      <c r="J419" s="2">
        <v>500</v>
      </c>
      <c r="K419" s="3">
        <v>1000</v>
      </c>
    </row>
    <row r="420" spans="1:11">
      <c r="A420">
        <v>419</v>
      </c>
      <c r="B420" s="1">
        <v>45068</v>
      </c>
      <c r="C420" t="s">
        <v>432</v>
      </c>
      <c r="D420" t="s">
        <v>13</v>
      </c>
      <c r="E420">
        <v>44</v>
      </c>
      <c r="F420" t="str">
        <f t="shared" si="6"/>
        <v>40-50</v>
      </c>
      <c r="G420" t="s">
        <v>1035</v>
      </c>
      <c r="H420" t="s">
        <v>14</v>
      </c>
      <c r="I420">
        <v>3</v>
      </c>
      <c r="J420" s="2">
        <v>30</v>
      </c>
      <c r="K420" s="3">
        <v>90</v>
      </c>
    </row>
    <row r="421" spans="1:11">
      <c r="A421">
        <v>420</v>
      </c>
      <c r="B421" s="1">
        <v>44949</v>
      </c>
      <c r="C421" t="s">
        <v>433</v>
      </c>
      <c r="D421" t="s">
        <v>13</v>
      </c>
      <c r="E421">
        <v>22</v>
      </c>
      <c r="F421" t="str">
        <f t="shared" si="6"/>
        <v>20-30</v>
      </c>
      <c r="G421" t="s">
        <v>1033</v>
      </c>
      <c r="H421" t="s">
        <v>14</v>
      </c>
      <c r="I421">
        <v>4</v>
      </c>
      <c r="J421" s="2">
        <v>500</v>
      </c>
      <c r="K421" s="3">
        <v>2000</v>
      </c>
    </row>
    <row r="422" spans="1:11">
      <c r="A422">
        <v>421</v>
      </c>
      <c r="B422" s="1">
        <v>44928</v>
      </c>
      <c r="C422" t="s">
        <v>434</v>
      </c>
      <c r="D422" t="s">
        <v>13</v>
      </c>
      <c r="E422">
        <v>37</v>
      </c>
      <c r="F422" t="str">
        <f t="shared" si="6"/>
        <v>30-40</v>
      </c>
      <c r="G422" t="s">
        <v>1034</v>
      </c>
      <c r="H422" t="s">
        <v>14</v>
      </c>
      <c r="I422">
        <v>3</v>
      </c>
      <c r="J422" s="2">
        <v>500</v>
      </c>
      <c r="K422" s="3">
        <v>1500</v>
      </c>
    </row>
    <row r="423" spans="1:11">
      <c r="A423">
        <v>422</v>
      </c>
      <c r="B423" s="1">
        <v>45097</v>
      </c>
      <c r="C423" t="s">
        <v>435</v>
      </c>
      <c r="D423" t="s">
        <v>13</v>
      </c>
      <c r="E423">
        <v>28</v>
      </c>
      <c r="F423" t="str">
        <f t="shared" si="6"/>
        <v>20-30</v>
      </c>
      <c r="G423" t="s">
        <v>1033</v>
      </c>
      <c r="H423" t="s">
        <v>14</v>
      </c>
      <c r="I423">
        <v>3</v>
      </c>
      <c r="J423" s="2">
        <v>30</v>
      </c>
      <c r="K423" s="3">
        <v>90</v>
      </c>
    </row>
    <row r="424" spans="1:11">
      <c r="A424">
        <v>423</v>
      </c>
      <c r="B424" s="1">
        <v>44993</v>
      </c>
      <c r="C424" t="s">
        <v>436</v>
      </c>
      <c r="D424" t="s">
        <v>13</v>
      </c>
      <c r="E424">
        <v>27</v>
      </c>
      <c r="F424" t="str">
        <f t="shared" si="6"/>
        <v>20-30</v>
      </c>
      <c r="G424" t="s">
        <v>1033</v>
      </c>
      <c r="H424" t="s">
        <v>14</v>
      </c>
      <c r="I424">
        <v>1</v>
      </c>
      <c r="J424" s="2">
        <v>25</v>
      </c>
      <c r="K424" s="3">
        <v>25</v>
      </c>
    </row>
    <row r="425" spans="1:11">
      <c r="A425">
        <v>424</v>
      </c>
      <c r="B425" s="1">
        <v>45253</v>
      </c>
      <c r="C425" t="s">
        <v>437</v>
      </c>
      <c r="D425" t="s">
        <v>10</v>
      </c>
      <c r="E425">
        <v>57</v>
      </c>
      <c r="F425" t="str">
        <f t="shared" si="6"/>
        <v>50-60</v>
      </c>
      <c r="G425" t="s">
        <v>1036</v>
      </c>
      <c r="H425" t="s">
        <v>11</v>
      </c>
      <c r="I425">
        <v>4</v>
      </c>
      <c r="J425" s="2">
        <v>300</v>
      </c>
      <c r="K425" s="3">
        <v>1200</v>
      </c>
    </row>
    <row r="426" spans="1:11">
      <c r="A426">
        <v>425</v>
      </c>
      <c r="B426" s="1">
        <v>45061</v>
      </c>
      <c r="C426" t="s">
        <v>438</v>
      </c>
      <c r="D426" t="s">
        <v>13</v>
      </c>
      <c r="E426">
        <v>55</v>
      </c>
      <c r="F426" t="str">
        <f t="shared" si="6"/>
        <v>50-60</v>
      </c>
      <c r="G426" t="s">
        <v>1036</v>
      </c>
      <c r="H426" t="s">
        <v>16</v>
      </c>
      <c r="I426">
        <v>4</v>
      </c>
      <c r="J426" s="2">
        <v>30</v>
      </c>
      <c r="K426" s="3">
        <v>120</v>
      </c>
    </row>
    <row r="427" spans="1:11">
      <c r="A427">
        <v>426</v>
      </c>
      <c r="B427" s="1">
        <v>45009</v>
      </c>
      <c r="C427" t="s">
        <v>439</v>
      </c>
      <c r="D427" t="s">
        <v>10</v>
      </c>
      <c r="E427">
        <v>23</v>
      </c>
      <c r="F427" t="str">
        <f t="shared" si="6"/>
        <v>20-30</v>
      </c>
      <c r="G427" t="s">
        <v>1033</v>
      </c>
      <c r="H427" t="s">
        <v>16</v>
      </c>
      <c r="I427">
        <v>3</v>
      </c>
      <c r="J427" s="2">
        <v>50</v>
      </c>
      <c r="K427" s="3">
        <v>150</v>
      </c>
    </row>
    <row r="428" spans="1:11">
      <c r="A428">
        <v>427</v>
      </c>
      <c r="B428" s="1">
        <v>45153</v>
      </c>
      <c r="C428" t="s">
        <v>440</v>
      </c>
      <c r="D428" t="s">
        <v>10</v>
      </c>
      <c r="E428">
        <v>25</v>
      </c>
      <c r="F428" t="str">
        <f t="shared" si="6"/>
        <v>20-30</v>
      </c>
      <c r="G428" t="s">
        <v>1033</v>
      </c>
      <c r="H428" t="s">
        <v>16</v>
      </c>
      <c r="I428">
        <v>1</v>
      </c>
      <c r="J428" s="2">
        <v>25</v>
      </c>
      <c r="K428" s="3">
        <v>25</v>
      </c>
    </row>
    <row r="429" spans="1:11">
      <c r="A429">
        <v>428</v>
      </c>
      <c r="B429" s="1">
        <v>45209</v>
      </c>
      <c r="C429" t="s">
        <v>441</v>
      </c>
      <c r="D429" t="s">
        <v>13</v>
      </c>
      <c r="E429">
        <v>40</v>
      </c>
      <c r="F429" t="str">
        <f t="shared" si="6"/>
        <v>30-40</v>
      </c>
      <c r="G429" t="s">
        <v>1034</v>
      </c>
      <c r="H429" t="s">
        <v>16</v>
      </c>
      <c r="I429">
        <v>4</v>
      </c>
      <c r="J429" s="2">
        <v>50</v>
      </c>
      <c r="K429" s="3">
        <v>200</v>
      </c>
    </row>
    <row r="430" spans="1:11">
      <c r="A430">
        <v>429</v>
      </c>
      <c r="B430" s="1">
        <v>45288</v>
      </c>
      <c r="C430" t="s">
        <v>442</v>
      </c>
      <c r="D430" t="s">
        <v>10</v>
      </c>
      <c r="E430">
        <v>64</v>
      </c>
      <c r="F430" t="str">
        <f t="shared" si="6"/>
        <v>60+</v>
      </c>
      <c r="G430" t="s">
        <v>1038</v>
      </c>
      <c r="H430" t="s">
        <v>16</v>
      </c>
      <c r="I430">
        <v>2</v>
      </c>
      <c r="J430" s="2">
        <v>25</v>
      </c>
      <c r="K430" s="3">
        <v>50</v>
      </c>
    </row>
    <row r="431" spans="1:11">
      <c r="A431">
        <v>430</v>
      </c>
      <c r="B431" s="1">
        <v>45145</v>
      </c>
      <c r="C431" t="s">
        <v>443</v>
      </c>
      <c r="D431" t="s">
        <v>13</v>
      </c>
      <c r="E431">
        <v>43</v>
      </c>
      <c r="F431" t="str">
        <f t="shared" si="6"/>
        <v>40-50</v>
      </c>
      <c r="G431" t="s">
        <v>1035</v>
      </c>
      <c r="H431" t="s">
        <v>16</v>
      </c>
      <c r="I431">
        <v>3</v>
      </c>
      <c r="J431" s="2">
        <v>300</v>
      </c>
      <c r="K431" s="3">
        <v>900</v>
      </c>
    </row>
    <row r="432" spans="1:11">
      <c r="A432">
        <v>431</v>
      </c>
      <c r="B432" s="1">
        <v>45214</v>
      </c>
      <c r="C432" t="s">
        <v>444</v>
      </c>
      <c r="D432" t="s">
        <v>10</v>
      </c>
      <c r="E432">
        <v>63</v>
      </c>
      <c r="F432" t="str">
        <f t="shared" si="6"/>
        <v>60+</v>
      </c>
      <c r="G432" t="s">
        <v>1038</v>
      </c>
      <c r="H432" t="s">
        <v>16</v>
      </c>
      <c r="I432">
        <v>4</v>
      </c>
      <c r="J432" s="2">
        <v>300</v>
      </c>
      <c r="K432" s="3">
        <v>1200</v>
      </c>
    </row>
    <row r="433" spans="1:11">
      <c r="A433">
        <v>432</v>
      </c>
      <c r="B433" s="1">
        <v>44931</v>
      </c>
      <c r="C433" t="s">
        <v>445</v>
      </c>
      <c r="D433" t="s">
        <v>13</v>
      </c>
      <c r="E433">
        <v>60</v>
      </c>
      <c r="F433" t="str">
        <f t="shared" si="6"/>
        <v>50-60</v>
      </c>
      <c r="G433" t="s">
        <v>1036</v>
      </c>
      <c r="H433" t="s">
        <v>16</v>
      </c>
      <c r="I433">
        <v>2</v>
      </c>
      <c r="J433" s="2">
        <v>500</v>
      </c>
      <c r="K433" s="3">
        <v>1000</v>
      </c>
    </row>
    <row r="434" spans="1:11">
      <c r="A434">
        <v>433</v>
      </c>
      <c r="B434" s="1">
        <v>44984</v>
      </c>
      <c r="C434" t="s">
        <v>446</v>
      </c>
      <c r="D434" t="s">
        <v>10</v>
      </c>
      <c r="E434">
        <v>29</v>
      </c>
      <c r="F434" t="str">
        <f t="shared" si="6"/>
        <v>20-30</v>
      </c>
      <c r="G434" t="s">
        <v>1033</v>
      </c>
      <c r="H434" t="s">
        <v>11</v>
      </c>
      <c r="I434">
        <v>4</v>
      </c>
      <c r="J434" s="2">
        <v>50</v>
      </c>
      <c r="K434" s="3">
        <v>200</v>
      </c>
    </row>
    <row r="435" spans="1:11">
      <c r="A435">
        <v>434</v>
      </c>
      <c r="B435" s="1">
        <v>44965</v>
      </c>
      <c r="C435" t="s">
        <v>447</v>
      </c>
      <c r="D435" t="s">
        <v>13</v>
      </c>
      <c r="E435">
        <v>43</v>
      </c>
      <c r="F435" t="str">
        <f t="shared" si="6"/>
        <v>40-50</v>
      </c>
      <c r="G435" t="s">
        <v>1035</v>
      </c>
      <c r="H435" t="s">
        <v>16</v>
      </c>
      <c r="I435">
        <v>2</v>
      </c>
      <c r="J435" s="2">
        <v>25</v>
      </c>
      <c r="K435" s="3">
        <v>50</v>
      </c>
    </row>
    <row r="436" spans="1:11">
      <c r="A436">
        <v>435</v>
      </c>
      <c r="B436" s="1">
        <v>45280</v>
      </c>
      <c r="C436" t="s">
        <v>448</v>
      </c>
      <c r="D436" t="s">
        <v>13</v>
      </c>
      <c r="E436">
        <v>30</v>
      </c>
      <c r="F436" t="str">
        <f t="shared" si="6"/>
        <v>20-30</v>
      </c>
      <c r="G436" t="s">
        <v>1033</v>
      </c>
      <c r="H436" t="s">
        <v>11</v>
      </c>
      <c r="I436">
        <v>3</v>
      </c>
      <c r="J436" s="2">
        <v>300</v>
      </c>
      <c r="K436" s="3">
        <v>900</v>
      </c>
    </row>
    <row r="437" spans="1:11">
      <c r="A437">
        <v>436</v>
      </c>
      <c r="B437" s="1">
        <v>45003</v>
      </c>
      <c r="C437" t="s">
        <v>449</v>
      </c>
      <c r="D437" t="s">
        <v>13</v>
      </c>
      <c r="E437">
        <v>57</v>
      </c>
      <c r="F437" t="str">
        <f t="shared" si="6"/>
        <v>50-60</v>
      </c>
      <c r="G437" t="s">
        <v>1036</v>
      </c>
      <c r="H437" t="s">
        <v>14</v>
      </c>
      <c r="I437">
        <v>4</v>
      </c>
      <c r="J437" s="2">
        <v>30</v>
      </c>
      <c r="K437" s="3">
        <v>120</v>
      </c>
    </row>
    <row r="438" spans="1:11">
      <c r="A438">
        <v>437</v>
      </c>
      <c r="B438" s="1">
        <v>45206</v>
      </c>
      <c r="C438" t="s">
        <v>450</v>
      </c>
      <c r="D438" t="s">
        <v>13</v>
      </c>
      <c r="E438">
        <v>35</v>
      </c>
      <c r="F438" t="str">
        <f t="shared" si="6"/>
        <v>30-40</v>
      </c>
      <c r="G438" t="s">
        <v>1034</v>
      </c>
      <c r="H438" t="s">
        <v>16</v>
      </c>
      <c r="I438">
        <v>4</v>
      </c>
      <c r="J438" s="2">
        <v>300</v>
      </c>
      <c r="K438" s="3">
        <v>1200</v>
      </c>
    </row>
    <row r="439" spans="1:11">
      <c r="A439">
        <v>438</v>
      </c>
      <c r="B439" s="1">
        <v>44945</v>
      </c>
      <c r="C439" t="s">
        <v>451</v>
      </c>
      <c r="D439" t="s">
        <v>13</v>
      </c>
      <c r="E439">
        <v>42</v>
      </c>
      <c r="F439" t="str">
        <f t="shared" si="6"/>
        <v>40-50</v>
      </c>
      <c r="G439" t="s">
        <v>1035</v>
      </c>
      <c r="H439" t="s">
        <v>14</v>
      </c>
      <c r="I439">
        <v>1</v>
      </c>
      <c r="J439" s="2">
        <v>30</v>
      </c>
      <c r="K439" s="3">
        <v>30</v>
      </c>
    </row>
    <row r="440" spans="1:11">
      <c r="A440">
        <v>439</v>
      </c>
      <c r="B440" s="1">
        <v>45116</v>
      </c>
      <c r="C440" t="s">
        <v>452</v>
      </c>
      <c r="D440" t="s">
        <v>10</v>
      </c>
      <c r="E440">
        <v>50</v>
      </c>
      <c r="F440" t="str">
        <f t="shared" si="6"/>
        <v>40-50</v>
      </c>
      <c r="G440" t="s">
        <v>1035</v>
      </c>
      <c r="H440" t="s">
        <v>14</v>
      </c>
      <c r="I440">
        <v>3</v>
      </c>
      <c r="J440" s="2">
        <v>25</v>
      </c>
      <c r="K440" s="3">
        <v>75</v>
      </c>
    </row>
    <row r="441" spans="1:11">
      <c r="A441">
        <v>440</v>
      </c>
      <c r="B441" s="1">
        <v>45225</v>
      </c>
      <c r="C441" t="s">
        <v>453</v>
      </c>
      <c r="D441" t="s">
        <v>10</v>
      </c>
      <c r="E441">
        <v>64</v>
      </c>
      <c r="F441" t="str">
        <f t="shared" si="6"/>
        <v>60+</v>
      </c>
      <c r="G441" t="s">
        <v>1038</v>
      </c>
      <c r="H441" t="s">
        <v>14</v>
      </c>
      <c r="I441">
        <v>2</v>
      </c>
      <c r="J441" s="2">
        <v>300</v>
      </c>
      <c r="K441" s="3">
        <v>600</v>
      </c>
    </row>
    <row r="442" spans="1:11">
      <c r="A442">
        <v>441</v>
      </c>
      <c r="B442" s="1">
        <v>45209</v>
      </c>
      <c r="C442" t="s">
        <v>454</v>
      </c>
      <c r="D442" t="s">
        <v>10</v>
      </c>
      <c r="E442">
        <v>57</v>
      </c>
      <c r="F442" t="str">
        <f t="shared" si="6"/>
        <v>50-60</v>
      </c>
      <c r="G442" t="s">
        <v>1036</v>
      </c>
      <c r="H442" t="s">
        <v>11</v>
      </c>
      <c r="I442">
        <v>4</v>
      </c>
      <c r="J442" s="2">
        <v>300</v>
      </c>
      <c r="K442" s="3">
        <v>1200</v>
      </c>
    </row>
    <row r="443" spans="1:11">
      <c r="A443">
        <v>442</v>
      </c>
      <c r="B443" s="1">
        <v>45002</v>
      </c>
      <c r="C443" t="s">
        <v>455</v>
      </c>
      <c r="D443" t="s">
        <v>13</v>
      </c>
      <c r="E443">
        <v>60</v>
      </c>
      <c r="F443" t="str">
        <f t="shared" si="6"/>
        <v>50-60</v>
      </c>
      <c r="G443" t="s">
        <v>1036</v>
      </c>
      <c r="H443" t="s">
        <v>14</v>
      </c>
      <c r="I443">
        <v>4</v>
      </c>
      <c r="J443" s="2">
        <v>25</v>
      </c>
      <c r="K443" s="3">
        <v>100</v>
      </c>
    </row>
    <row r="444" spans="1:11">
      <c r="A444">
        <v>443</v>
      </c>
      <c r="B444" s="1">
        <v>45147</v>
      </c>
      <c r="C444" t="s">
        <v>456</v>
      </c>
      <c r="D444" t="s">
        <v>10</v>
      </c>
      <c r="E444">
        <v>29</v>
      </c>
      <c r="F444" t="str">
        <f t="shared" si="6"/>
        <v>20-30</v>
      </c>
      <c r="G444" t="s">
        <v>1033</v>
      </c>
      <c r="H444" t="s">
        <v>14</v>
      </c>
      <c r="I444">
        <v>2</v>
      </c>
      <c r="J444" s="2">
        <v>300</v>
      </c>
      <c r="K444" s="3">
        <v>600</v>
      </c>
    </row>
    <row r="445" spans="1:11">
      <c r="A445">
        <v>444</v>
      </c>
      <c r="B445" s="1">
        <v>44992</v>
      </c>
      <c r="C445" t="s">
        <v>457</v>
      </c>
      <c r="D445" t="s">
        <v>13</v>
      </c>
      <c r="E445">
        <v>61</v>
      </c>
      <c r="F445" t="str">
        <f t="shared" si="6"/>
        <v>60+</v>
      </c>
      <c r="G445" t="s">
        <v>1038</v>
      </c>
      <c r="H445" t="s">
        <v>14</v>
      </c>
      <c r="I445">
        <v>3</v>
      </c>
      <c r="J445" s="2">
        <v>30</v>
      </c>
      <c r="K445" s="3">
        <v>90</v>
      </c>
    </row>
    <row r="446" spans="1:11">
      <c r="A446">
        <v>445</v>
      </c>
      <c r="B446" s="1">
        <v>44948</v>
      </c>
      <c r="C446" t="s">
        <v>458</v>
      </c>
      <c r="D446" t="s">
        <v>13</v>
      </c>
      <c r="E446">
        <v>53</v>
      </c>
      <c r="F446" t="str">
        <f t="shared" si="6"/>
        <v>50-60</v>
      </c>
      <c r="G446" t="s">
        <v>1036</v>
      </c>
      <c r="H446" t="s">
        <v>16</v>
      </c>
      <c r="I446">
        <v>1</v>
      </c>
      <c r="J446" s="2">
        <v>300</v>
      </c>
      <c r="K446" s="3">
        <v>300</v>
      </c>
    </row>
    <row r="447" spans="1:11">
      <c r="A447">
        <v>446</v>
      </c>
      <c r="B447" s="1">
        <v>45084</v>
      </c>
      <c r="C447" t="s">
        <v>459</v>
      </c>
      <c r="D447" t="s">
        <v>10</v>
      </c>
      <c r="E447">
        <v>21</v>
      </c>
      <c r="F447" t="str">
        <f t="shared" si="6"/>
        <v>20-30</v>
      </c>
      <c r="G447" t="s">
        <v>1033</v>
      </c>
      <c r="H447" t="s">
        <v>16</v>
      </c>
      <c r="I447">
        <v>1</v>
      </c>
      <c r="J447" s="2">
        <v>50</v>
      </c>
      <c r="K447" s="3">
        <v>50</v>
      </c>
    </row>
    <row r="448" spans="1:11">
      <c r="A448">
        <v>447</v>
      </c>
      <c r="B448" s="1">
        <v>45113</v>
      </c>
      <c r="C448" t="s">
        <v>460</v>
      </c>
      <c r="D448" t="s">
        <v>10</v>
      </c>
      <c r="E448">
        <v>22</v>
      </c>
      <c r="F448" t="str">
        <f t="shared" si="6"/>
        <v>20-30</v>
      </c>
      <c r="G448" t="s">
        <v>1033</v>
      </c>
      <c r="H448" t="s">
        <v>11</v>
      </c>
      <c r="I448">
        <v>4</v>
      </c>
      <c r="J448" s="2">
        <v>500</v>
      </c>
      <c r="K448" s="3">
        <v>2000</v>
      </c>
    </row>
    <row r="449" spans="1:11">
      <c r="A449">
        <v>448</v>
      </c>
      <c r="B449" s="1">
        <v>44947</v>
      </c>
      <c r="C449" t="s">
        <v>461</v>
      </c>
      <c r="D449" t="s">
        <v>13</v>
      </c>
      <c r="E449">
        <v>54</v>
      </c>
      <c r="F449" t="str">
        <f t="shared" si="6"/>
        <v>50-60</v>
      </c>
      <c r="G449" t="s">
        <v>1036</v>
      </c>
      <c r="H449" t="s">
        <v>11</v>
      </c>
      <c r="I449">
        <v>2</v>
      </c>
      <c r="J449" s="2">
        <v>30</v>
      </c>
      <c r="K449" s="3">
        <v>60</v>
      </c>
    </row>
    <row r="450" spans="1:11">
      <c r="A450">
        <v>449</v>
      </c>
      <c r="B450" s="1">
        <v>45110</v>
      </c>
      <c r="C450" t="s">
        <v>462</v>
      </c>
      <c r="D450" t="s">
        <v>10</v>
      </c>
      <c r="E450">
        <v>25</v>
      </c>
      <c r="F450" t="str">
        <f t="shared" ref="F450:F513" si="7">IF(E450&lt;=20,"10-20",
IF(E450&lt;=30,"20-30",
IF(E450&lt;=40,"30-40",
IF(E450&lt;=50,"40-50",IF(E450&lt;=60,"50-60",IF(E450&lt;=70,"60+",))))))</f>
        <v>20-30</v>
      </c>
      <c r="G450" t="s">
        <v>1033</v>
      </c>
      <c r="H450" t="s">
        <v>16</v>
      </c>
      <c r="I450">
        <v>4</v>
      </c>
      <c r="J450" s="2">
        <v>50</v>
      </c>
      <c r="K450" s="3">
        <v>200</v>
      </c>
    </row>
    <row r="451" spans="1:11">
      <c r="A451">
        <v>450</v>
      </c>
      <c r="B451" s="1">
        <v>45034</v>
      </c>
      <c r="C451" t="s">
        <v>463</v>
      </c>
      <c r="D451" t="s">
        <v>13</v>
      </c>
      <c r="E451">
        <v>59</v>
      </c>
      <c r="F451" t="str">
        <f t="shared" si="7"/>
        <v>50-60</v>
      </c>
      <c r="G451" t="s">
        <v>1036</v>
      </c>
      <c r="H451" t="s">
        <v>11</v>
      </c>
      <c r="I451">
        <v>2</v>
      </c>
      <c r="J451" s="2">
        <v>25</v>
      </c>
      <c r="K451" s="3">
        <v>50</v>
      </c>
    </row>
    <row r="452" spans="1:11">
      <c r="A452">
        <v>451</v>
      </c>
      <c r="B452" s="1">
        <v>45276</v>
      </c>
      <c r="C452" t="s">
        <v>464</v>
      </c>
      <c r="D452" t="s">
        <v>13</v>
      </c>
      <c r="E452">
        <v>45</v>
      </c>
      <c r="F452" t="str">
        <f t="shared" si="7"/>
        <v>40-50</v>
      </c>
      <c r="G452" t="s">
        <v>1035</v>
      </c>
      <c r="H452" t="s">
        <v>16</v>
      </c>
      <c r="I452">
        <v>1</v>
      </c>
      <c r="J452" s="2">
        <v>30</v>
      </c>
      <c r="K452" s="3">
        <v>30</v>
      </c>
    </row>
    <row r="453" spans="1:11">
      <c r="A453">
        <v>452</v>
      </c>
      <c r="B453" s="1">
        <v>45054</v>
      </c>
      <c r="C453" t="s">
        <v>465</v>
      </c>
      <c r="D453" t="s">
        <v>13</v>
      </c>
      <c r="E453">
        <v>48</v>
      </c>
      <c r="F453" t="str">
        <f t="shared" si="7"/>
        <v>40-50</v>
      </c>
      <c r="G453" t="s">
        <v>1035</v>
      </c>
      <c r="H453" t="s">
        <v>14</v>
      </c>
      <c r="I453">
        <v>3</v>
      </c>
      <c r="J453" s="2">
        <v>500</v>
      </c>
      <c r="K453" s="3">
        <v>1500</v>
      </c>
    </row>
    <row r="454" spans="1:11">
      <c r="A454">
        <v>453</v>
      </c>
      <c r="B454" s="1">
        <v>45268</v>
      </c>
      <c r="C454" t="s">
        <v>466</v>
      </c>
      <c r="D454" t="s">
        <v>13</v>
      </c>
      <c r="E454">
        <v>26</v>
      </c>
      <c r="F454" t="str">
        <f t="shared" si="7"/>
        <v>20-30</v>
      </c>
      <c r="G454" t="s">
        <v>1033</v>
      </c>
      <c r="H454" t="s">
        <v>14</v>
      </c>
      <c r="I454">
        <v>2</v>
      </c>
      <c r="J454" s="2">
        <v>500</v>
      </c>
      <c r="K454" s="3">
        <v>1000</v>
      </c>
    </row>
    <row r="455" spans="1:11">
      <c r="A455">
        <v>454</v>
      </c>
      <c r="B455" s="1">
        <v>44979</v>
      </c>
      <c r="C455" t="s">
        <v>467</v>
      </c>
      <c r="D455" t="s">
        <v>13</v>
      </c>
      <c r="E455">
        <v>46</v>
      </c>
      <c r="F455" t="str">
        <f t="shared" si="7"/>
        <v>40-50</v>
      </c>
      <c r="G455" t="s">
        <v>1035</v>
      </c>
      <c r="H455" t="s">
        <v>11</v>
      </c>
      <c r="I455">
        <v>1</v>
      </c>
      <c r="J455" s="2">
        <v>25</v>
      </c>
      <c r="K455" s="3">
        <v>25</v>
      </c>
    </row>
    <row r="456" spans="1:11">
      <c r="A456">
        <v>455</v>
      </c>
      <c r="B456" s="1">
        <v>45108</v>
      </c>
      <c r="C456" t="s">
        <v>468</v>
      </c>
      <c r="D456" t="s">
        <v>10</v>
      </c>
      <c r="E456">
        <v>31</v>
      </c>
      <c r="F456" t="str">
        <f t="shared" si="7"/>
        <v>30-40</v>
      </c>
      <c r="G456" t="s">
        <v>1034</v>
      </c>
      <c r="H456" t="s">
        <v>16</v>
      </c>
      <c r="I456">
        <v>4</v>
      </c>
      <c r="J456" s="2">
        <v>25</v>
      </c>
      <c r="K456" s="3">
        <v>100</v>
      </c>
    </row>
    <row r="457" spans="1:11">
      <c r="A457">
        <v>456</v>
      </c>
      <c r="B457" s="1">
        <v>45213</v>
      </c>
      <c r="C457" t="s">
        <v>469</v>
      </c>
      <c r="D457" t="s">
        <v>10</v>
      </c>
      <c r="E457">
        <v>57</v>
      </c>
      <c r="F457" t="str">
        <f t="shared" si="7"/>
        <v>50-60</v>
      </c>
      <c r="G457" t="s">
        <v>1036</v>
      </c>
      <c r="H457" t="s">
        <v>16</v>
      </c>
      <c r="I457">
        <v>2</v>
      </c>
      <c r="J457" s="2">
        <v>30</v>
      </c>
      <c r="K457" s="3">
        <v>60</v>
      </c>
    </row>
    <row r="458" spans="1:11">
      <c r="A458">
        <v>457</v>
      </c>
      <c r="B458" s="1">
        <v>45135</v>
      </c>
      <c r="C458" t="s">
        <v>470</v>
      </c>
      <c r="D458" t="s">
        <v>13</v>
      </c>
      <c r="E458">
        <v>58</v>
      </c>
      <c r="F458" t="str">
        <f t="shared" si="7"/>
        <v>50-60</v>
      </c>
      <c r="G458" t="s">
        <v>1036</v>
      </c>
      <c r="H458" t="s">
        <v>11</v>
      </c>
      <c r="I458">
        <v>3</v>
      </c>
      <c r="J458" s="2">
        <v>300</v>
      </c>
      <c r="K458" s="3">
        <v>900</v>
      </c>
    </row>
    <row r="459" spans="1:11">
      <c r="A459">
        <v>458</v>
      </c>
      <c r="B459" s="1">
        <v>45244</v>
      </c>
      <c r="C459" t="s">
        <v>471</v>
      </c>
      <c r="D459" t="s">
        <v>13</v>
      </c>
      <c r="E459">
        <v>39</v>
      </c>
      <c r="F459" t="str">
        <f t="shared" si="7"/>
        <v>30-40</v>
      </c>
      <c r="G459" t="s">
        <v>1034</v>
      </c>
      <c r="H459" t="s">
        <v>16</v>
      </c>
      <c r="I459">
        <v>4</v>
      </c>
      <c r="J459" s="2">
        <v>25</v>
      </c>
      <c r="K459" s="3">
        <v>100</v>
      </c>
    </row>
    <row r="460" spans="1:11">
      <c r="A460">
        <v>459</v>
      </c>
      <c r="B460" s="1">
        <v>45006</v>
      </c>
      <c r="C460" t="s">
        <v>472</v>
      </c>
      <c r="D460" t="s">
        <v>10</v>
      </c>
      <c r="E460">
        <v>28</v>
      </c>
      <c r="F460" t="str">
        <f t="shared" si="7"/>
        <v>20-30</v>
      </c>
      <c r="G460" t="s">
        <v>1033</v>
      </c>
      <c r="H460" t="s">
        <v>14</v>
      </c>
      <c r="I460">
        <v>4</v>
      </c>
      <c r="J460" s="2">
        <v>300</v>
      </c>
      <c r="K460" s="3">
        <v>1200</v>
      </c>
    </row>
    <row r="461" spans="1:11">
      <c r="A461">
        <v>460</v>
      </c>
      <c r="B461" s="1">
        <v>45048</v>
      </c>
      <c r="C461" t="s">
        <v>473</v>
      </c>
      <c r="D461" t="s">
        <v>10</v>
      </c>
      <c r="E461">
        <v>40</v>
      </c>
      <c r="F461" t="str">
        <f t="shared" si="7"/>
        <v>30-40</v>
      </c>
      <c r="G461" t="s">
        <v>1034</v>
      </c>
      <c r="H461" t="s">
        <v>11</v>
      </c>
      <c r="I461">
        <v>1</v>
      </c>
      <c r="J461" s="2">
        <v>50</v>
      </c>
      <c r="K461" s="3">
        <v>50</v>
      </c>
    </row>
    <row r="462" spans="1:11">
      <c r="A462">
        <v>461</v>
      </c>
      <c r="B462" s="1">
        <v>45010</v>
      </c>
      <c r="C462" t="s">
        <v>474</v>
      </c>
      <c r="D462" t="s">
        <v>13</v>
      </c>
      <c r="E462">
        <v>18</v>
      </c>
      <c r="F462" t="str">
        <f t="shared" si="7"/>
        <v>10-20</v>
      </c>
      <c r="G462" t="s">
        <v>1027</v>
      </c>
      <c r="H462" t="s">
        <v>11</v>
      </c>
      <c r="I462">
        <v>2</v>
      </c>
      <c r="J462" s="2">
        <v>500</v>
      </c>
      <c r="K462" s="3">
        <v>1000</v>
      </c>
    </row>
    <row r="463" spans="1:11">
      <c r="A463">
        <v>462</v>
      </c>
      <c r="B463" s="1">
        <v>45017</v>
      </c>
      <c r="C463" t="s">
        <v>475</v>
      </c>
      <c r="D463" t="s">
        <v>10</v>
      </c>
      <c r="E463">
        <v>63</v>
      </c>
      <c r="F463" t="str">
        <f t="shared" si="7"/>
        <v>60+</v>
      </c>
      <c r="G463" t="s">
        <v>1038</v>
      </c>
      <c r="H463" t="s">
        <v>16</v>
      </c>
      <c r="I463">
        <v>4</v>
      </c>
      <c r="J463" s="2">
        <v>300</v>
      </c>
      <c r="K463" s="3">
        <v>1200</v>
      </c>
    </row>
    <row r="464" spans="1:11">
      <c r="A464">
        <v>463</v>
      </c>
      <c r="B464" s="1">
        <v>45138</v>
      </c>
      <c r="C464" t="s">
        <v>476</v>
      </c>
      <c r="D464" t="s">
        <v>13</v>
      </c>
      <c r="E464">
        <v>54</v>
      </c>
      <c r="F464" t="str">
        <f t="shared" si="7"/>
        <v>50-60</v>
      </c>
      <c r="G464" t="s">
        <v>1036</v>
      </c>
      <c r="H464" t="s">
        <v>11</v>
      </c>
      <c r="I464">
        <v>3</v>
      </c>
      <c r="J464" s="2">
        <v>500</v>
      </c>
      <c r="K464" s="3">
        <v>1500</v>
      </c>
    </row>
    <row r="465" spans="1:11">
      <c r="A465">
        <v>464</v>
      </c>
      <c r="B465" s="1">
        <v>44939</v>
      </c>
      <c r="C465" t="s">
        <v>477</v>
      </c>
      <c r="D465" t="s">
        <v>10</v>
      </c>
      <c r="E465">
        <v>38</v>
      </c>
      <c r="F465" t="str">
        <f t="shared" si="7"/>
        <v>30-40</v>
      </c>
      <c r="G465" t="s">
        <v>1034</v>
      </c>
      <c r="H465" t="s">
        <v>16</v>
      </c>
      <c r="I465">
        <v>2</v>
      </c>
      <c r="J465" s="2">
        <v>300</v>
      </c>
      <c r="K465" s="3">
        <v>600</v>
      </c>
    </row>
    <row r="466" spans="1:11">
      <c r="A466">
        <v>465</v>
      </c>
      <c r="B466" s="1">
        <v>45018</v>
      </c>
      <c r="C466" t="s">
        <v>478</v>
      </c>
      <c r="D466" t="s">
        <v>13</v>
      </c>
      <c r="E466">
        <v>43</v>
      </c>
      <c r="F466" t="str">
        <f t="shared" si="7"/>
        <v>40-50</v>
      </c>
      <c r="G466" t="s">
        <v>1035</v>
      </c>
      <c r="H466" t="s">
        <v>16</v>
      </c>
      <c r="I466">
        <v>3</v>
      </c>
      <c r="J466" s="2">
        <v>50</v>
      </c>
      <c r="K466" s="3">
        <v>150</v>
      </c>
    </row>
    <row r="467" spans="1:11">
      <c r="A467">
        <v>466</v>
      </c>
      <c r="B467" s="1">
        <v>45097</v>
      </c>
      <c r="C467" t="s">
        <v>479</v>
      </c>
      <c r="D467" t="s">
        <v>10</v>
      </c>
      <c r="E467">
        <v>63</v>
      </c>
      <c r="F467" t="str">
        <f t="shared" si="7"/>
        <v>60+</v>
      </c>
      <c r="G467" t="s">
        <v>1038</v>
      </c>
      <c r="H467" t="s">
        <v>16</v>
      </c>
      <c r="I467">
        <v>4</v>
      </c>
      <c r="J467" s="2">
        <v>25</v>
      </c>
      <c r="K467" s="3">
        <v>100</v>
      </c>
    </row>
    <row r="468" spans="1:11">
      <c r="A468">
        <v>467</v>
      </c>
      <c r="B468" s="1">
        <v>45137</v>
      </c>
      <c r="C468" t="s">
        <v>480</v>
      </c>
      <c r="D468" t="s">
        <v>13</v>
      </c>
      <c r="E468">
        <v>53</v>
      </c>
      <c r="F468" t="str">
        <f t="shared" si="7"/>
        <v>50-60</v>
      </c>
      <c r="G468" t="s">
        <v>1036</v>
      </c>
      <c r="H468" t="s">
        <v>16</v>
      </c>
      <c r="I468">
        <v>3</v>
      </c>
      <c r="J468" s="2">
        <v>50</v>
      </c>
      <c r="K468" s="3">
        <v>150</v>
      </c>
    </row>
    <row r="469" spans="1:11">
      <c r="A469">
        <v>468</v>
      </c>
      <c r="B469" s="1">
        <v>45269</v>
      </c>
      <c r="C469" t="s">
        <v>481</v>
      </c>
      <c r="D469" t="s">
        <v>10</v>
      </c>
      <c r="E469">
        <v>40</v>
      </c>
      <c r="F469" t="str">
        <f t="shared" si="7"/>
        <v>30-40</v>
      </c>
      <c r="G469" t="s">
        <v>1034</v>
      </c>
      <c r="H469" t="s">
        <v>16</v>
      </c>
      <c r="I469">
        <v>1</v>
      </c>
      <c r="J469" s="2">
        <v>25</v>
      </c>
      <c r="K469" s="3">
        <v>25</v>
      </c>
    </row>
    <row r="470" spans="1:11">
      <c r="A470">
        <v>469</v>
      </c>
      <c r="B470" s="1">
        <v>45054</v>
      </c>
      <c r="C470" t="s">
        <v>482</v>
      </c>
      <c r="D470" t="s">
        <v>10</v>
      </c>
      <c r="E470">
        <v>18</v>
      </c>
      <c r="F470" t="str">
        <f t="shared" si="7"/>
        <v>10-20</v>
      </c>
      <c r="G470" t="s">
        <v>1027</v>
      </c>
      <c r="H470" t="s">
        <v>11</v>
      </c>
      <c r="I470">
        <v>3</v>
      </c>
      <c r="J470" s="2">
        <v>25</v>
      </c>
      <c r="K470" s="3">
        <v>75</v>
      </c>
    </row>
    <row r="471" spans="1:11">
      <c r="A471">
        <v>470</v>
      </c>
      <c r="B471" s="1">
        <v>45063</v>
      </c>
      <c r="C471" t="s">
        <v>483</v>
      </c>
      <c r="D471" t="s">
        <v>13</v>
      </c>
      <c r="E471">
        <v>57</v>
      </c>
      <c r="F471" t="str">
        <f t="shared" si="7"/>
        <v>50-60</v>
      </c>
      <c r="G471" t="s">
        <v>1036</v>
      </c>
      <c r="H471" t="s">
        <v>14</v>
      </c>
      <c r="I471">
        <v>2</v>
      </c>
      <c r="J471" s="2">
        <v>500</v>
      </c>
      <c r="K471" s="3">
        <v>1000</v>
      </c>
    </row>
    <row r="472" spans="1:11">
      <c r="A472">
        <v>471</v>
      </c>
      <c r="B472" s="1">
        <v>45008</v>
      </c>
      <c r="C472" t="s">
        <v>484</v>
      </c>
      <c r="D472" t="s">
        <v>10</v>
      </c>
      <c r="E472">
        <v>32</v>
      </c>
      <c r="F472" t="str">
        <f t="shared" si="7"/>
        <v>30-40</v>
      </c>
      <c r="G472" t="s">
        <v>1034</v>
      </c>
      <c r="H472" t="s">
        <v>14</v>
      </c>
      <c r="I472">
        <v>3</v>
      </c>
      <c r="J472" s="2">
        <v>50</v>
      </c>
      <c r="K472" s="3">
        <v>150</v>
      </c>
    </row>
    <row r="473" spans="1:11">
      <c r="A473">
        <v>472</v>
      </c>
      <c r="B473" s="1">
        <v>45286</v>
      </c>
      <c r="C473" t="s">
        <v>485</v>
      </c>
      <c r="D473" t="s">
        <v>13</v>
      </c>
      <c r="E473">
        <v>38</v>
      </c>
      <c r="F473" t="str">
        <f t="shared" si="7"/>
        <v>30-40</v>
      </c>
      <c r="G473" t="s">
        <v>1034</v>
      </c>
      <c r="H473" t="s">
        <v>11</v>
      </c>
      <c r="I473">
        <v>3</v>
      </c>
      <c r="J473" s="2">
        <v>300</v>
      </c>
      <c r="K473" s="3">
        <v>900</v>
      </c>
    </row>
    <row r="474" spans="1:11">
      <c r="A474">
        <v>473</v>
      </c>
      <c r="B474" s="1">
        <v>44982</v>
      </c>
      <c r="C474" t="s">
        <v>486</v>
      </c>
      <c r="D474" t="s">
        <v>10</v>
      </c>
      <c r="E474">
        <v>64</v>
      </c>
      <c r="F474" t="str">
        <f t="shared" si="7"/>
        <v>60+</v>
      </c>
      <c r="G474" t="s">
        <v>1038</v>
      </c>
      <c r="H474" t="s">
        <v>11</v>
      </c>
      <c r="I474">
        <v>1</v>
      </c>
      <c r="J474" s="2">
        <v>50</v>
      </c>
      <c r="K474" s="3">
        <v>50</v>
      </c>
    </row>
    <row r="475" spans="1:11">
      <c r="A475">
        <v>474</v>
      </c>
      <c r="B475" s="1">
        <v>45122</v>
      </c>
      <c r="C475" t="s">
        <v>487</v>
      </c>
      <c r="D475" t="s">
        <v>13</v>
      </c>
      <c r="E475">
        <v>26</v>
      </c>
      <c r="F475" t="str">
        <f t="shared" si="7"/>
        <v>20-30</v>
      </c>
      <c r="G475" t="s">
        <v>1033</v>
      </c>
      <c r="H475" t="s">
        <v>14</v>
      </c>
      <c r="I475">
        <v>3</v>
      </c>
      <c r="J475" s="2">
        <v>500</v>
      </c>
      <c r="K475" s="3">
        <v>1500</v>
      </c>
    </row>
    <row r="476" spans="1:11">
      <c r="A476">
        <v>475</v>
      </c>
      <c r="B476" s="1">
        <v>44946</v>
      </c>
      <c r="C476" t="s">
        <v>488</v>
      </c>
      <c r="D476" t="s">
        <v>10</v>
      </c>
      <c r="E476">
        <v>26</v>
      </c>
      <c r="F476" t="str">
        <f t="shared" si="7"/>
        <v>20-30</v>
      </c>
      <c r="G476" t="s">
        <v>1033</v>
      </c>
      <c r="H476" t="s">
        <v>14</v>
      </c>
      <c r="I476">
        <v>3</v>
      </c>
      <c r="J476" s="2">
        <v>25</v>
      </c>
      <c r="K476" s="3">
        <v>75</v>
      </c>
    </row>
    <row r="477" spans="1:11">
      <c r="A477">
        <v>476</v>
      </c>
      <c r="B477" s="1">
        <v>45167</v>
      </c>
      <c r="C477" t="s">
        <v>489</v>
      </c>
      <c r="D477" t="s">
        <v>13</v>
      </c>
      <c r="E477">
        <v>27</v>
      </c>
      <c r="F477" t="str">
        <f t="shared" si="7"/>
        <v>20-30</v>
      </c>
      <c r="G477" t="s">
        <v>1033</v>
      </c>
      <c r="H477" t="s">
        <v>14</v>
      </c>
      <c r="I477">
        <v>4</v>
      </c>
      <c r="J477" s="2">
        <v>500</v>
      </c>
      <c r="K477" s="3">
        <v>2000</v>
      </c>
    </row>
    <row r="478" spans="1:11">
      <c r="A478">
        <v>477</v>
      </c>
      <c r="B478" s="1">
        <v>45040</v>
      </c>
      <c r="C478" t="s">
        <v>490</v>
      </c>
      <c r="D478" t="s">
        <v>10</v>
      </c>
      <c r="E478">
        <v>43</v>
      </c>
      <c r="F478" t="str">
        <f t="shared" si="7"/>
        <v>40-50</v>
      </c>
      <c r="G478" t="s">
        <v>1035</v>
      </c>
      <c r="H478" t="s">
        <v>14</v>
      </c>
      <c r="I478">
        <v>4</v>
      </c>
      <c r="J478" s="2">
        <v>30</v>
      </c>
      <c r="K478" s="3">
        <v>120</v>
      </c>
    </row>
    <row r="479" spans="1:11">
      <c r="A479">
        <v>478</v>
      </c>
      <c r="B479" s="1">
        <v>45029</v>
      </c>
      <c r="C479" t="s">
        <v>491</v>
      </c>
      <c r="D479" t="s">
        <v>13</v>
      </c>
      <c r="E479">
        <v>58</v>
      </c>
      <c r="F479" t="str">
        <f t="shared" si="7"/>
        <v>50-60</v>
      </c>
      <c r="G479" t="s">
        <v>1036</v>
      </c>
      <c r="H479" t="s">
        <v>14</v>
      </c>
      <c r="I479">
        <v>2</v>
      </c>
      <c r="J479" s="2">
        <v>30</v>
      </c>
      <c r="K479" s="3">
        <v>60</v>
      </c>
    </row>
    <row r="480" spans="1:11">
      <c r="A480">
        <v>479</v>
      </c>
      <c r="B480" s="1">
        <v>45162</v>
      </c>
      <c r="C480" t="s">
        <v>492</v>
      </c>
      <c r="D480" t="s">
        <v>10</v>
      </c>
      <c r="E480">
        <v>52</v>
      </c>
      <c r="F480" t="str">
        <f t="shared" si="7"/>
        <v>50-60</v>
      </c>
      <c r="G480" t="s">
        <v>1036</v>
      </c>
      <c r="H480" t="s">
        <v>16</v>
      </c>
      <c r="I480">
        <v>4</v>
      </c>
      <c r="J480" s="2">
        <v>300</v>
      </c>
      <c r="K480" s="3">
        <v>1200</v>
      </c>
    </row>
    <row r="481" spans="1:11">
      <c r="A481">
        <v>480</v>
      </c>
      <c r="B481" s="1">
        <v>45106</v>
      </c>
      <c r="C481" t="s">
        <v>493</v>
      </c>
      <c r="D481" t="s">
        <v>13</v>
      </c>
      <c r="E481">
        <v>42</v>
      </c>
      <c r="F481" t="str">
        <f t="shared" si="7"/>
        <v>40-50</v>
      </c>
      <c r="G481" t="s">
        <v>1035</v>
      </c>
      <c r="H481" t="s">
        <v>11</v>
      </c>
      <c r="I481">
        <v>4</v>
      </c>
      <c r="J481" s="2">
        <v>500</v>
      </c>
      <c r="K481" s="3">
        <v>2000</v>
      </c>
    </row>
    <row r="482" spans="1:11">
      <c r="A482">
        <v>481</v>
      </c>
      <c r="B482" s="1">
        <v>45083</v>
      </c>
      <c r="C482" t="s">
        <v>494</v>
      </c>
      <c r="D482" t="s">
        <v>13</v>
      </c>
      <c r="E482">
        <v>43</v>
      </c>
      <c r="F482" t="str">
        <f t="shared" si="7"/>
        <v>40-50</v>
      </c>
      <c r="G482" t="s">
        <v>1035</v>
      </c>
      <c r="H482" t="s">
        <v>16</v>
      </c>
      <c r="I482">
        <v>4</v>
      </c>
      <c r="J482" s="2">
        <v>300</v>
      </c>
      <c r="K482" s="3">
        <v>1200</v>
      </c>
    </row>
    <row r="483" spans="1:11">
      <c r="A483">
        <v>482</v>
      </c>
      <c r="B483" s="1">
        <v>45043</v>
      </c>
      <c r="C483" t="s">
        <v>495</v>
      </c>
      <c r="D483" t="s">
        <v>13</v>
      </c>
      <c r="E483">
        <v>28</v>
      </c>
      <c r="F483" t="str">
        <f t="shared" si="7"/>
        <v>20-30</v>
      </c>
      <c r="G483" t="s">
        <v>1033</v>
      </c>
      <c r="H483" t="s">
        <v>14</v>
      </c>
      <c r="I483">
        <v>4</v>
      </c>
      <c r="J483" s="2">
        <v>300</v>
      </c>
      <c r="K483" s="3">
        <v>1200</v>
      </c>
    </row>
    <row r="484" spans="1:11">
      <c r="A484">
        <v>483</v>
      </c>
      <c r="B484" s="1">
        <v>45041</v>
      </c>
      <c r="C484" t="s">
        <v>496</v>
      </c>
      <c r="D484" t="s">
        <v>10</v>
      </c>
      <c r="E484">
        <v>55</v>
      </c>
      <c r="F484" t="str">
        <f t="shared" si="7"/>
        <v>50-60</v>
      </c>
      <c r="G484" t="s">
        <v>1036</v>
      </c>
      <c r="H484" t="s">
        <v>14</v>
      </c>
      <c r="I484">
        <v>1</v>
      </c>
      <c r="J484" s="2">
        <v>30</v>
      </c>
      <c r="K484" s="3">
        <v>30</v>
      </c>
    </row>
    <row r="485" spans="1:11">
      <c r="A485">
        <v>484</v>
      </c>
      <c r="B485" s="1">
        <v>44939</v>
      </c>
      <c r="C485" t="s">
        <v>497</v>
      </c>
      <c r="D485" t="s">
        <v>13</v>
      </c>
      <c r="E485">
        <v>19</v>
      </c>
      <c r="F485" t="str">
        <f t="shared" si="7"/>
        <v>10-20</v>
      </c>
      <c r="G485" t="s">
        <v>1027</v>
      </c>
      <c r="H485" t="s">
        <v>14</v>
      </c>
      <c r="I485">
        <v>4</v>
      </c>
      <c r="J485" s="2">
        <v>300</v>
      </c>
      <c r="K485" s="3">
        <v>1200</v>
      </c>
    </row>
    <row r="486" spans="1:11">
      <c r="A486">
        <v>485</v>
      </c>
      <c r="B486" s="1">
        <v>45264</v>
      </c>
      <c r="C486" t="s">
        <v>498</v>
      </c>
      <c r="D486" t="s">
        <v>10</v>
      </c>
      <c r="E486">
        <v>24</v>
      </c>
      <c r="F486" t="str">
        <f t="shared" si="7"/>
        <v>20-30</v>
      </c>
      <c r="G486" t="s">
        <v>1033</v>
      </c>
      <c r="H486" t="s">
        <v>16</v>
      </c>
      <c r="I486">
        <v>1</v>
      </c>
      <c r="J486" s="2">
        <v>30</v>
      </c>
      <c r="K486" s="3">
        <v>30</v>
      </c>
    </row>
    <row r="487" spans="1:11">
      <c r="A487">
        <v>486</v>
      </c>
      <c r="B487" s="1">
        <v>45025</v>
      </c>
      <c r="C487" t="s">
        <v>499</v>
      </c>
      <c r="D487" t="s">
        <v>13</v>
      </c>
      <c r="E487">
        <v>35</v>
      </c>
      <c r="F487" t="str">
        <f t="shared" si="7"/>
        <v>30-40</v>
      </c>
      <c r="G487" t="s">
        <v>1034</v>
      </c>
      <c r="H487" t="s">
        <v>16</v>
      </c>
      <c r="I487">
        <v>1</v>
      </c>
      <c r="J487" s="2">
        <v>25</v>
      </c>
      <c r="K487" s="3">
        <v>25</v>
      </c>
    </row>
    <row r="488" spans="1:11">
      <c r="A488">
        <v>487</v>
      </c>
      <c r="B488" s="1">
        <v>45131</v>
      </c>
      <c r="C488" t="s">
        <v>500</v>
      </c>
      <c r="D488" t="s">
        <v>10</v>
      </c>
      <c r="E488">
        <v>44</v>
      </c>
      <c r="F488" t="str">
        <f t="shared" si="7"/>
        <v>40-50</v>
      </c>
      <c r="G488" t="s">
        <v>1035</v>
      </c>
      <c r="H488" t="s">
        <v>14</v>
      </c>
      <c r="I488">
        <v>4</v>
      </c>
      <c r="J488" s="2">
        <v>500</v>
      </c>
      <c r="K488" s="3">
        <v>2000</v>
      </c>
    </row>
    <row r="489" spans="1:11">
      <c r="A489">
        <v>488</v>
      </c>
      <c r="B489" s="1">
        <v>45095</v>
      </c>
      <c r="C489" t="s">
        <v>501</v>
      </c>
      <c r="D489" t="s">
        <v>13</v>
      </c>
      <c r="E489">
        <v>51</v>
      </c>
      <c r="F489" t="str">
        <f t="shared" si="7"/>
        <v>50-60</v>
      </c>
      <c r="G489" t="s">
        <v>1036</v>
      </c>
      <c r="H489" t="s">
        <v>16</v>
      </c>
      <c r="I489">
        <v>3</v>
      </c>
      <c r="J489" s="2">
        <v>300</v>
      </c>
      <c r="K489" s="3">
        <v>900</v>
      </c>
    </row>
    <row r="490" spans="1:11">
      <c r="A490">
        <v>489</v>
      </c>
      <c r="B490" s="1">
        <v>45069</v>
      </c>
      <c r="C490" t="s">
        <v>502</v>
      </c>
      <c r="D490" t="s">
        <v>10</v>
      </c>
      <c r="E490">
        <v>44</v>
      </c>
      <c r="F490" t="str">
        <f t="shared" si="7"/>
        <v>40-50</v>
      </c>
      <c r="G490" t="s">
        <v>1035</v>
      </c>
      <c r="H490" t="s">
        <v>16</v>
      </c>
      <c r="I490">
        <v>1</v>
      </c>
      <c r="J490" s="2">
        <v>30</v>
      </c>
      <c r="K490" s="3">
        <v>30</v>
      </c>
    </row>
    <row r="491" spans="1:11">
      <c r="A491">
        <v>490</v>
      </c>
      <c r="B491" s="1">
        <v>44962</v>
      </c>
      <c r="C491" t="s">
        <v>503</v>
      </c>
      <c r="D491" t="s">
        <v>10</v>
      </c>
      <c r="E491">
        <v>34</v>
      </c>
      <c r="F491" t="str">
        <f t="shared" si="7"/>
        <v>30-40</v>
      </c>
      <c r="G491" t="s">
        <v>1034</v>
      </c>
      <c r="H491" t="s">
        <v>14</v>
      </c>
      <c r="I491">
        <v>3</v>
      </c>
      <c r="J491" s="2">
        <v>50</v>
      </c>
      <c r="K491" s="3">
        <v>150</v>
      </c>
    </row>
    <row r="492" spans="1:11">
      <c r="A492">
        <v>491</v>
      </c>
      <c r="B492" s="1">
        <v>45069</v>
      </c>
      <c r="C492" t="s">
        <v>504</v>
      </c>
      <c r="D492" t="s">
        <v>13</v>
      </c>
      <c r="E492">
        <v>60</v>
      </c>
      <c r="F492" t="str">
        <f t="shared" si="7"/>
        <v>50-60</v>
      </c>
      <c r="G492" t="s">
        <v>1036</v>
      </c>
      <c r="H492" t="s">
        <v>16</v>
      </c>
      <c r="I492">
        <v>3</v>
      </c>
      <c r="J492" s="2">
        <v>300</v>
      </c>
      <c r="K492" s="3">
        <v>900</v>
      </c>
    </row>
    <row r="493" spans="1:11">
      <c r="A493">
        <v>492</v>
      </c>
      <c r="B493" s="1">
        <v>45106</v>
      </c>
      <c r="C493" t="s">
        <v>505</v>
      </c>
      <c r="D493" t="s">
        <v>10</v>
      </c>
      <c r="E493">
        <v>61</v>
      </c>
      <c r="F493" t="str">
        <f t="shared" si="7"/>
        <v>60+</v>
      </c>
      <c r="G493" t="s">
        <v>1038</v>
      </c>
      <c r="H493" t="s">
        <v>11</v>
      </c>
      <c r="I493">
        <v>4</v>
      </c>
      <c r="J493" s="2">
        <v>25</v>
      </c>
      <c r="K493" s="3">
        <v>100</v>
      </c>
    </row>
    <row r="494" spans="1:11">
      <c r="A494">
        <v>493</v>
      </c>
      <c r="B494" s="1">
        <v>45255</v>
      </c>
      <c r="C494" t="s">
        <v>506</v>
      </c>
      <c r="D494" t="s">
        <v>10</v>
      </c>
      <c r="E494">
        <v>41</v>
      </c>
      <c r="F494" t="str">
        <f t="shared" si="7"/>
        <v>40-50</v>
      </c>
      <c r="G494" t="s">
        <v>1035</v>
      </c>
      <c r="H494" t="s">
        <v>11</v>
      </c>
      <c r="I494">
        <v>2</v>
      </c>
      <c r="J494" s="2">
        <v>25</v>
      </c>
      <c r="K494" s="3">
        <v>50</v>
      </c>
    </row>
    <row r="495" spans="1:11">
      <c r="A495">
        <v>494</v>
      </c>
      <c r="B495" s="1">
        <v>45187</v>
      </c>
      <c r="C495" t="s">
        <v>507</v>
      </c>
      <c r="D495" t="s">
        <v>13</v>
      </c>
      <c r="E495">
        <v>42</v>
      </c>
      <c r="F495" t="str">
        <f t="shared" si="7"/>
        <v>40-50</v>
      </c>
      <c r="G495" t="s">
        <v>1035</v>
      </c>
      <c r="H495" t="s">
        <v>11</v>
      </c>
      <c r="I495">
        <v>4</v>
      </c>
      <c r="J495" s="2">
        <v>50</v>
      </c>
      <c r="K495" s="3">
        <v>200</v>
      </c>
    </row>
    <row r="496" spans="1:11">
      <c r="A496">
        <v>495</v>
      </c>
      <c r="B496" s="1">
        <v>45131</v>
      </c>
      <c r="C496" t="s">
        <v>508</v>
      </c>
      <c r="D496" t="s">
        <v>10</v>
      </c>
      <c r="E496">
        <v>24</v>
      </c>
      <c r="F496" t="str">
        <f t="shared" si="7"/>
        <v>20-30</v>
      </c>
      <c r="G496" t="s">
        <v>1033</v>
      </c>
      <c r="H496" t="s">
        <v>11</v>
      </c>
      <c r="I496">
        <v>2</v>
      </c>
      <c r="J496" s="2">
        <v>30</v>
      </c>
      <c r="K496" s="3">
        <v>60</v>
      </c>
    </row>
    <row r="497" spans="1:11">
      <c r="A497">
        <v>496</v>
      </c>
      <c r="B497" s="1">
        <v>45274</v>
      </c>
      <c r="C497" t="s">
        <v>509</v>
      </c>
      <c r="D497" t="s">
        <v>10</v>
      </c>
      <c r="E497">
        <v>23</v>
      </c>
      <c r="F497" t="str">
        <f t="shared" si="7"/>
        <v>20-30</v>
      </c>
      <c r="G497" t="s">
        <v>1033</v>
      </c>
      <c r="H497" t="s">
        <v>14</v>
      </c>
      <c r="I497">
        <v>2</v>
      </c>
      <c r="J497" s="2">
        <v>300</v>
      </c>
      <c r="K497" s="3">
        <v>600</v>
      </c>
    </row>
    <row r="498" spans="1:11">
      <c r="A498">
        <v>497</v>
      </c>
      <c r="B498" s="1">
        <v>45201</v>
      </c>
      <c r="C498" t="s">
        <v>510</v>
      </c>
      <c r="D498" t="s">
        <v>10</v>
      </c>
      <c r="E498">
        <v>41</v>
      </c>
      <c r="F498" t="str">
        <f t="shared" si="7"/>
        <v>40-50</v>
      </c>
      <c r="G498" t="s">
        <v>1035</v>
      </c>
      <c r="H498" t="s">
        <v>14</v>
      </c>
      <c r="I498">
        <v>4</v>
      </c>
      <c r="J498" s="2">
        <v>30</v>
      </c>
      <c r="K498" s="3">
        <v>120</v>
      </c>
    </row>
    <row r="499" spans="1:11">
      <c r="A499">
        <v>498</v>
      </c>
      <c r="B499" s="1">
        <v>45096</v>
      </c>
      <c r="C499" t="s">
        <v>511</v>
      </c>
      <c r="D499" t="s">
        <v>13</v>
      </c>
      <c r="E499">
        <v>50</v>
      </c>
      <c r="F499" t="str">
        <f t="shared" si="7"/>
        <v>40-50</v>
      </c>
      <c r="G499" t="s">
        <v>1035</v>
      </c>
      <c r="H499" t="s">
        <v>14</v>
      </c>
      <c r="I499">
        <v>4</v>
      </c>
      <c r="J499" s="2">
        <v>25</v>
      </c>
      <c r="K499" s="3">
        <v>100</v>
      </c>
    </row>
    <row r="500" spans="1:11">
      <c r="A500">
        <v>499</v>
      </c>
      <c r="B500" s="1">
        <v>44941</v>
      </c>
      <c r="C500" t="s">
        <v>512</v>
      </c>
      <c r="D500" t="s">
        <v>10</v>
      </c>
      <c r="E500">
        <v>46</v>
      </c>
      <c r="F500" t="str">
        <f t="shared" si="7"/>
        <v>40-50</v>
      </c>
      <c r="G500" t="s">
        <v>1035</v>
      </c>
      <c r="H500" t="s">
        <v>11</v>
      </c>
      <c r="I500">
        <v>2</v>
      </c>
      <c r="J500" s="2">
        <v>30</v>
      </c>
      <c r="K500" s="3">
        <v>60</v>
      </c>
    </row>
    <row r="501" spans="1:11">
      <c r="A501">
        <v>500</v>
      </c>
      <c r="B501" s="1">
        <v>44986</v>
      </c>
      <c r="C501" t="s">
        <v>513</v>
      </c>
      <c r="D501" t="s">
        <v>13</v>
      </c>
      <c r="E501">
        <v>60</v>
      </c>
      <c r="F501" t="str">
        <f t="shared" si="7"/>
        <v>50-60</v>
      </c>
      <c r="G501" t="s">
        <v>1036</v>
      </c>
      <c r="H501" t="s">
        <v>11</v>
      </c>
      <c r="I501">
        <v>4</v>
      </c>
      <c r="J501" s="2">
        <v>25</v>
      </c>
      <c r="K501" s="3">
        <v>100</v>
      </c>
    </row>
    <row r="502" spans="1:11">
      <c r="A502">
        <v>501</v>
      </c>
      <c r="B502" s="1">
        <v>45060</v>
      </c>
      <c r="C502" t="s">
        <v>514</v>
      </c>
      <c r="D502" t="s">
        <v>10</v>
      </c>
      <c r="E502">
        <v>39</v>
      </c>
      <c r="F502" t="str">
        <f t="shared" si="7"/>
        <v>30-40</v>
      </c>
      <c r="G502" t="s">
        <v>1034</v>
      </c>
      <c r="H502" t="s">
        <v>16</v>
      </c>
      <c r="I502">
        <v>2</v>
      </c>
      <c r="J502" s="2">
        <v>30</v>
      </c>
      <c r="K502" s="3">
        <v>60</v>
      </c>
    </row>
    <row r="503" spans="1:11">
      <c r="A503">
        <v>502</v>
      </c>
      <c r="B503" s="1">
        <v>45018</v>
      </c>
      <c r="C503" t="s">
        <v>515</v>
      </c>
      <c r="D503" t="s">
        <v>10</v>
      </c>
      <c r="E503">
        <v>43</v>
      </c>
      <c r="F503" t="str">
        <f t="shared" si="7"/>
        <v>40-50</v>
      </c>
      <c r="G503" t="s">
        <v>1035</v>
      </c>
      <c r="H503" t="s">
        <v>16</v>
      </c>
      <c r="I503">
        <v>3</v>
      </c>
      <c r="J503" s="2">
        <v>50</v>
      </c>
      <c r="K503" s="3">
        <v>150</v>
      </c>
    </row>
    <row r="504" spans="1:11">
      <c r="A504">
        <v>503</v>
      </c>
      <c r="B504" s="1">
        <v>45224</v>
      </c>
      <c r="C504" t="s">
        <v>516</v>
      </c>
      <c r="D504" t="s">
        <v>10</v>
      </c>
      <c r="E504">
        <v>45</v>
      </c>
      <c r="F504" t="str">
        <f t="shared" si="7"/>
        <v>40-50</v>
      </c>
      <c r="G504" t="s">
        <v>1035</v>
      </c>
      <c r="H504" t="s">
        <v>11</v>
      </c>
      <c r="I504">
        <v>4</v>
      </c>
      <c r="J504" s="2">
        <v>500</v>
      </c>
      <c r="K504" s="3">
        <v>2000</v>
      </c>
    </row>
    <row r="505" spans="1:11">
      <c r="A505">
        <v>504</v>
      </c>
      <c r="B505" s="1">
        <v>45062</v>
      </c>
      <c r="C505" t="s">
        <v>517</v>
      </c>
      <c r="D505" t="s">
        <v>13</v>
      </c>
      <c r="E505">
        <v>38</v>
      </c>
      <c r="F505" t="str">
        <f t="shared" si="7"/>
        <v>30-40</v>
      </c>
      <c r="G505" t="s">
        <v>1034</v>
      </c>
      <c r="H505" t="s">
        <v>11</v>
      </c>
      <c r="I505">
        <v>3</v>
      </c>
      <c r="J505" s="2">
        <v>50</v>
      </c>
      <c r="K505" s="3">
        <v>150</v>
      </c>
    </row>
    <row r="506" spans="1:11">
      <c r="A506">
        <v>505</v>
      </c>
      <c r="B506" s="1">
        <v>44946</v>
      </c>
      <c r="C506" t="s">
        <v>518</v>
      </c>
      <c r="D506" t="s">
        <v>10</v>
      </c>
      <c r="E506">
        <v>24</v>
      </c>
      <c r="F506" t="str">
        <f t="shared" si="7"/>
        <v>20-30</v>
      </c>
      <c r="G506" t="s">
        <v>1033</v>
      </c>
      <c r="H506" t="s">
        <v>11</v>
      </c>
      <c r="I506">
        <v>1</v>
      </c>
      <c r="J506" s="2">
        <v>50</v>
      </c>
      <c r="K506" s="3">
        <v>50</v>
      </c>
    </row>
    <row r="507" spans="1:11">
      <c r="A507">
        <v>506</v>
      </c>
      <c r="B507" s="1">
        <v>44982</v>
      </c>
      <c r="C507" t="s">
        <v>519</v>
      </c>
      <c r="D507" t="s">
        <v>10</v>
      </c>
      <c r="E507">
        <v>34</v>
      </c>
      <c r="F507" t="str">
        <f t="shared" si="7"/>
        <v>30-40</v>
      </c>
      <c r="G507" t="s">
        <v>1034</v>
      </c>
      <c r="H507" t="s">
        <v>11</v>
      </c>
      <c r="I507">
        <v>3</v>
      </c>
      <c r="J507" s="2">
        <v>500</v>
      </c>
      <c r="K507" s="3">
        <v>1500</v>
      </c>
    </row>
    <row r="508" spans="1:11">
      <c r="A508">
        <v>507</v>
      </c>
      <c r="B508" s="1">
        <v>45232</v>
      </c>
      <c r="C508" t="s">
        <v>520</v>
      </c>
      <c r="D508" t="s">
        <v>13</v>
      </c>
      <c r="E508">
        <v>37</v>
      </c>
      <c r="F508" t="str">
        <f t="shared" si="7"/>
        <v>30-40</v>
      </c>
      <c r="G508" t="s">
        <v>1034</v>
      </c>
      <c r="H508" t="s">
        <v>16</v>
      </c>
      <c r="I508">
        <v>3</v>
      </c>
      <c r="J508" s="2">
        <v>500</v>
      </c>
      <c r="K508" s="3">
        <v>1500</v>
      </c>
    </row>
    <row r="509" spans="1:11">
      <c r="A509">
        <v>508</v>
      </c>
      <c r="B509" s="1">
        <v>45149</v>
      </c>
      <c r="C509" t="s">
        <v>521</v>
      </c>
      <c r="D509" t="s">
        <v>10</v>
      </c>
      <c r="E509">
        <v>58</v>
      </c>
      <c r="F509" t="str">
        <f t="shared" si="7"/>
        <v>50-60</v>
      </c>
      <c r="G509" t="s">
        <v>1036</v>
      </c>
      <c r="H509" t="s">
        <v>11</v>
      </c>
      <c r="I509">
        <v>2</v>
      </c>
      <c r="J509" s="2">
        <v>300</v>
      </c>
      <c r="K509" s="3">
        <v>600</v>
      </c>
    </row>
    <row r="510" spans="1:11">
      <c r="A510">
        <v>509</v>
      </c>
      <c r="B510" s="1">
        <v>45103</v>
      </c>
      <c r="C510" t="s">
        <v>522</v>
      </c>
      <c r="D510" t="s">
        <v>13</v>
      </c>
      <c r="E510">
        <v>37</v>
      </c>
      <c r="F510" t="str">
        <f t="shared" si="7"/>
        <v>30-40</v>
      </c>
      <c r="G510" t="s">
        <v>1034</v>
      </c>
      <c r="H510" t="s">
        <v>16</v>
      </c>
      <c r="I510">
        <v>3</v>
      </c>
      <c r="J510" s="2">
        <v>300</v>
      </c>
      <c r="K510" s="3">
        <v>900</v>
      </c>
    </row>
    <row r="511" spans="1:11">
      <c r="A511">
        <v>510</v>
      </c>
      <c r="B511" s="1">
        <v>45087</v>
      </c>
      <c r="C511" t="s">
        <v>523</v>
      </c>
      <c r="D511" t="s">
        <v>13</v>
      </c>
      <c r="E511">
        <v>39</v>
      </c>
      <c r="F511" t="str">
        <f t="shared" si="7"/>
        <v>30-40</v>
      </c>
      <c r="G511" t="s">
        <v>1034</v>
      </c>
      <c r="H511" t="s">
        <v>11</v>
      </c>
      <c r="I511">
        <v>4</v>
      </c>
      <c r="J511" s="2">
        <v>50</v>
      </c>
      <c r="K511" s="3">
        <v>200</v>
      </c>
    </row>
    <row r="512" spans="1:11">
      <c r="A512">
        <v>511</v>
      </c>
      <c r="B512" s="1">
        <v>45150</v>
      </c>
      <c r="C512" t="s">
        <v>524</v>
      </c>
      <c r="D512" t="s">
        <v>10</v>
      </c>
      <c r="E512">
        <v>45</v>
      </c>
      <c r="F512" t="str">
        <f t="shared" si="7"/>
        <v>40-50</v>
      </c>
      <c r="G512" t="s">
        <v>1035</v>
      </c>
      <c r="H512" t="s">
        <v>11</v>
      </c>
      <c r="I512">
        <v>2</v>
      </c>
      <c r="J512" s="2">
        <v>50</v>
      </c>
      <c r="K512" s="3">
        <v>100</v>
      </c>
    </row>
    <row r="513" spans="1:11">
      <c r="A513">
        <v>512</v>
      </c>
      <c r="B513" s="1">
        <v>45237</v>
      </c>
      <c r="C513" t="s">
        <v>525</v>
      </c>
      <c r="D513" t="s">
        <v>13</v>
      </c>
      <c r="E513">
        <v>57</v>
      </c>
      <c r="F513" t="str">
        <f t="shared" si="7"/>
        <v>50-60</v>
      </c>
      <c r="G513" t="s">
        <v>1036</v>
      </c>
      <c r="H513" t="s">
        <v>11</v>
      </c>
      <c r="I513">
        <v>1</v>
      </c>
      <c r="J513" s="2">
        <v>25</v>
      </c>
      <c r="K513" s="3">
        <v>25</v>
      </c>
    </row>
    <row r="514" spans="1:11">
      <c r="A514">
        <v>513</v>
      </c>
      <c r="B514" s="1">
        <v>45188</v>
      </c>
      <c r="C514" t="s">
        <v>526</v>
      </c>
      <c r="D514" t="s">
        <v>10</v>
      </c>
      <c r="E514">
        <v>24</v>
      </c>
      <c r="F514" t="str">
        <f t="shared" ref="F514:F577" si="8">IF(E514&lt;=20,"10-20",
IF(E514&lt;=30,"20-30",
IF(E514&lt;=40,"30-40",
IF(E514&lt;=50,"40-50",IF(E514&lt;=60,"50-60",IF(E514&lt;=70,"60+",))))))</f>
        <v>20-30</v>
      </c>
      <c r="G514" t="s">
        <v>1033</v>
      </c>
      <c r="H514" t="s">
        <v>16</v>
      </c>
      <c r="I514">
        <v>4</v>
      </c>
      <c r="J514" s="2">
        <v>25</v>
      </c>
      <c r="K514" s="3">
        <v>100</v>
      </c>
    </row>
    <row r="515" spans="1:11">
      <c r="A515">
        <v>514</v>
      </c>
      <c r="B515" s="1">
        <v>44986</v>
      </c>
      <c r="C515" t="s">
        <v>527</v>
      </c>
      <c r="D515" t="s">
        <v>13</v>
      </c>
      <c r="E515">
        <v>18</v>
      </c>
      <c r="F515" t="str">
        <f t="shared" si="8"/>
        <v>10-20</v>
      </c>
      <c r="G515" t="s">
        <v>1027</v>
      </c>
      <c r="H515" t="s">
        <v>16</v>
      </c>
      <c r="I515">
        <v>1</v>
      </c>
      <c r="J515" s="2">
        <v>300</v>
      </c>
      <c r="K515" s="3">
        <v>300</v>
      </c>
    </row>
    <row r="516" spans="1:11">
      <c r="A516">
        <v>515</v>
      </c>
      <c r="B516" s="1">
        <v>45124</v>
      </c>
      <c r="C516" t="s">
        <v>528</v>
      </c>
      <c r="D516" t="s">
        <v>13</v>
      </c>
      <c r="E516">
        <v>49</v>
      </c>
      <c r="F516" t="str">
        <f t="shared" si="8"/>
        <v>40-50</v>
      </c>
      <c r="G516" t="s">
        <v>1035</v>
      </c>
      <c r="H516" t="s">
        <v>14</v>
      </c>
      <c r="I516">
        <v>3</v>
      </c>
      <c r="J516" s="2">
        <v>300</v>
      </c>
      <c r="K516" s="3">
        <v>900</v>
      </c>
    </row>
    <row r="517" spans="1:11">
      <c r="A517">
        <v>516</v>
      </c>
      <c r="B517" s="1">
        <v>45222</v>
      </c>
      <c r="C517" t="s">
        <v>529</v>
      </c>
      <c r="D517" t="s">
        <v>10</v>
      </c>
      <c r="E517">
        <v>30</v>
      </c>
      <c r="F517" t="str">
        <f t="shared" si="8"/>
        <v>20-30</v>
      </c>
      <c r="G517" t="s">
        <v>1033</v>
      </c>
      <c r="H517" t="s">
        <v>11</v>
      </c>
      <c r="I517">
        <v>4</v>
      </c>
      <c r="J517" s="2">
        <v>25</v>
      </c>
      <c r="K517" s="3">
        <v>100</v>
      </c>
    </row>
    <row r="518" spans="1:11">
      <c r="A518">
        <v>517</v>
      </c>
      <c r="B518" s="1">
        <v>45024</v>
      </c>
      <c r="C518" t="s">
        <v>530</v>
      </c>
      <c r="D518" t="s">
        <v>13</v>
      </c>
      <c r="E518">
        <v>47</v>
      </c>
      <c r="F518" t="str">
        <f t="shared" si="8"/>
        <v>40-50</v>
      </c>
      <c r="G518" t="s">
        <v>1035</v>
      </c>
      <c r="H518" t="s">
        <v>14</v>
      </c>
      <c r="I518">
        <v>4</v>
      </c>
      <c r="J518" s="2">
        <v>25</v>
      </c>
      <c r="K518" s="3">
        <v>100</v>
      </c>
    </row>
    <row r="519" spans="1:11">
      <c r="A519">
        <v>518</v>
      </c>
      <c r="B519" s="1">
        <v>45057</v>
      </c>
      <c r="C519" t="s">
        <v>531</v>
      </c>
      <c r="D519" t="s">
        <v>13</v>
      </c>
      <c r="E519">
        <v>40</v>
      </c>
      <c r="F519" t="str">
        <f t="shared" si="8"/>
        <v>30-40</v>
      </c>
      <c r="G519" t="s">
        <v>1034</v>
      </c>
      <c r="H519" t="s">
        <v>14</v>
      </c>
      <c r="I519">
        <v>1</v>
      </c>
      <c r="J519" s="2">
        <v>30</v>
      </c>
      <c r="K519" s="3">
        <v>30</v>
      </c>
    </row>
    <row r="520" spans="1:11">
      <c r="A520">
        <v>519</v>
      </c>
      <c r="B520" s="1">
        <v>44949</v>
      </c>
      <c r="C520" t="s">
        <v>532</v>
      </c>
      <c r="D520" t="s">
        <v>13</v>
      </c>
      <c r="E520">
        <v>36</v>
      </c>
      <c r="F520" t="str">
        <f t="shared" si="8"/>
        <v>30-40</v>
      </c>
      <c r="G520" t="s">
        <v>1034</v>
      </c>
      <c r="H520" t="s">
        <v>16</v>
      </c>
      <c r="I520">
        <v>4</v>
      </c>
      <c r="J520" s="2">
        <v>30</v>
      </c>
      <c r="K520" s="3">
        <v>120</v>
      </c>
    </row>
    <row r="521" spans="1:11">
      <c r="A521">
        <v>520</v>
      </c>
      <c r="B521" s="1">
        <v>45289</v>
      </c>
      <c r="C521" t="s">
        <v>533</v>
      </c>
      <c r="D521" t="s">
        <v>13</v>
      </c>
      <c r="E521">
        <v>49</v>
      </c>
      <c r="F521" t="str">
        <f t="shared" si="8"/>
        <v>40-50</v>
      </c>
      <c r="G521" t="s">
        <v>1035</v>
      </c>
      <c r="H521" t="s">
        <v>16</v>
      </c>
      <c r="I521">
        <v>4</v>
      </c>
      <c r="J521" s="2">
        <v>25</v>
      </c>
      <c r="K521" s="3">
        <v>100</v>
      </c>
    </row>
    <row r="522" spans="1:11">
      <c r="A522">
        <v>521</v>
      </c>
      <c r="B522" s="1">
        <v>45150</v>
      </c>
      <c r="C522" t="s">
        <v>534</v>
      </c>
      <c r="D522" t="s">
        <v>13</v>
      </c>
      <c r="E522">
        <v>47</v>
      </c>
      <c r="F522" t="str">
        <f t="shared" si="8"/>
        <v>40-50</v>
      </c>
      <c r="G522" t="s">
        <v>1035</v>
      </c>
      <c r="H522" t="s">
        <v>14</v>
      </c>
      <c r="I522">
        <v>4</v>
      </c>
      <c r="J522" s="2">
        <v>30</v>
      </c>
      <c r="K522" s="3">
        <v>120</v>
      </c>
    </row>
    <row r="523" spans="1:11">
      <c r="A523">
        <v>522</v>
      </c>
      <c r="B523" s="1">
        <v>44927</v>
      </c>
      <c r="C523" t="s">
        <v>535</v>
      </c>
      <c r="D523" t="s">
        <v>10</v>
      </c>
      <c r="E523">
        <v>46</v>
      </c>
      <c r="F523" t="str">
        <f t="shared" si="8"/>
        <v>40-50</v>
      </c>
      <c r="G523" t="s">
        <v>1035</v>
      </c>
      <c r="H523" t="s">
        <v>11</v>
      </c>
      <c r="I523">
        <v>3</v>
      </c>
      <c r="J523" s="2">
        <v>500</v>
      </c>
      <c r="K523" s="3">
        <v>1500</v>
      </c>
    </row>
    <row r="524" spans="1:11">
      <c r="A524">
        <v>523</v>
      </c>
      <c r="B524" s="1">
        <v>45193</v>
      </c>
      <c r="C524" t="s">
        <v>536</v>
      </c>
      <c r="D524" t="s">
        <v>13</v>
      </c>
      <c r="E524">
        <v>62</v>
      </c>
      <c r="F524" t="str">
        <f t="shared" si="8"/>
        <v>60+</v>
      </c>
      <c r="G524" t="s">
        <v>1038</v>
      </c>
      <c r="H524" t="s">
        <v>16</v>
      </c>
      <c r="I524">
        <v>1</v>
      </c>
      <c r="J524" s="2">
        <v>300</v>
      </c>
      <c r="K524" s="3">
        <v>300</v>
      </c>
    </row>
    <row r="525" spans="1:11">
      <c r="A525">
        <v>524</v>
      </c>
      <c r="B525" s="1">
        <v>45202</v>
      </c>
      <c r="C525" t="s">
        <v>537</v>
      </c>
      <c r="D525" t="s">
        <v>10</v>
      </c>
      <c r="E525">
        <v>46</v>
      </c>
      <c r="F525" t="str">
        <f t="shared" si="8"/>
        <v>40-50</v>
      </c>
      <c r="G525" t="s">
        <v>1035</v>
      </c>
      <c r="H525" t="s">
        <v>11</v>
      </c>
      <c r="I525">
        <v>4</v>
      </c>
      <c r="J525" s="2">
        <v>300</v>
      </c>
      <c r="K525" s="3">
        <v>1200</v>
      </c>
    </row>
    <row r="526" spans="1:11">
      <c r="A526">
        <v>525</v>
      </c>
      <c r="B526" s="1">
        <v>45278</v>
      </c>
      <c r="C526" t="s">
        <v>538</v>
      </c>
      <c r="D526" t="s">
        <v>13</v>
      </c>
      <c r="E526">
        <v>47</v>
      </c>
      <c r="F526" t="str">
        <f t="shared" si="8"/>
        <v>40-50</v>
      </c>
      <c r="G526" t="s">
        <v>1035</v>
      </c>
      <c r="H526" t="s">
        <v>11</v>
      </c>
      <c r="I526">
        <v>2</v>
      </c>
      <c r="J526" s="2">
        <v>25</v>
      </c>
      <c r="K526" s="3">
        <v>50</v>
      </c>
    </row>
    <row r="527" spans="1:11">
      <c r="A527">
        <v>526</v>
      </c>
      <c r="B527" s="1">
        <v>45270</v>
      </c>
      <c r="C527" t="s">
        <v>539</v>
      </c>
      <c r="D527" t="s">
        <v>10</v>
      </c>
      <c r="E527">
        <v>33</v>
      </c>
      <c r="F527" t="str">
        <f t="shared" si="8"/>
        <v>30-40</v>
      </c>
      <c r="G527" t="s">
        <v>1034</v>
      </c>
      <c r="H527" t="s">
        <v>14</v>
      </c>
      <c r="I527">
        <v>2</v>
      </c>
      <c r="J527" s="2">
        <v>50</v>
      </c>
      <c r="K527" s="3">
        <v>100</v>
      </c>
    </row>
    <row r="528" spans="1:11">
      <c r="A528">
        <v>527</v>
      </c>
      <c r="B528" s="1">
        <v>45027</v>
      </c>
      <c r="C528" t="s">
        <v>540</v>
      </c>
      <c r="D528" t="s">
        <v>10</v>
      </c>
      <c r="E528">
        <v>57</v>
      </c>
      <c r="F528" t="str">
        <f t="shared" si="8"/>
        <v>50-60</v>
      </c>
      <c r="G528" t="s">
        <v>1036</v>
      </c>
      <c r="H528" t="s">
        <v>14</v>
      </c>
      <c r="I528">
        <v>2</v>
      </c>
      <c r="J528" s="2">
        <v>25</v>
      </c>
      <c r="K528" s="3">
        <v>50</v>
      </c>
    </row>
    <row r="529" spans="1:11">
      <c r="A529">
        <v>528</v>
      </c>
      <c r="B529" s="1">
        <v>45113</v>
      </c>
      <c r="C529" t="s">
        <v>541</v>
      </c>
      <c r="D529" t="s">
        <v>13</v>
      </c>
      <c r="E529">
        <v>36</v>
      </c>
      <c r="F529" t="str">
        <f t="shared" si="8"/>
        <v>30-40</v>
      </c>
      <c r="G529" t="s">
        <v>1034</v>
      </c>
      <c r="H529" t="s">
        <v>14</v>
      </c>
      <c r="I529">
        <v>2</v>
      </c>
      <c r="J529" s="2">
        <v>30</v>
      </c>
      <c r="K529" s="3">
        <v>60</v>
      </c>
    </row>
    <row r="530" spans="1:11">
      <c r="A530">
        <v>529</v>
      </c>
      <c r="B530" s="1">
        <v>45147</v>
      </c>
      <c r="C530" t="s">
        <v>542</v>
      </c>
      <c r="D530" t="s">
        <v>13</v>
      </c>
      <c r="E530">
        <v>35</v>
      </c>
      <c r="F530" t="str">
        <f t="shared" si="8"/>
        <v>30-40</v>
      </c>
      <c r="G530" t="s">
        <v>1034</v>
      </c>
      <c r="H530" t="s">
        <v>14</v>
      </c>
      <c r="I530">
        <v>3</v>
      </c>
      <c r="J530" s="2">
        <v>50</v>
      </c>
      <c r="K530" s="3">
        <v>150</v>
      </c>
    </row>
    <row r="531" spans="1:11">
      <c r="A531">
        <v>530</v>
      </c>
      <c r="B531" s="1">
        <v>44962</v>
      </c>
      <c r="C531" t="s">
        <v>543</v>
      </c>
      <c r="D531" t="s">
        <v>13</v>
      </c>
      <c r="E531">
        <v>18</v>
      </c>
      <c r="F531" t="str">
        <f t="shared" si="8"/>
        <v>10-20</v>
      </c>
      <c r="G531" t="s">
        <v>1027</v>
      </c>
      <c r="H531" t="s">
        <v>16</v>
      </c>
      <c r="I531">
        <v>4</v>
      </c>
      <c r="J531" s="2">
        <v>30</v>
      </c>
      <c r="K531" s="3">
        <v>120</v>
      </c>
    </row>
    <row r="532" spans="1:11">
      <c r="A532">
        <v>531</v>
      </c>
      <c r="B532" s="1">
        <v>45267</v>
      </c>
      <c r="C532" t="s">
        <v>544</v>
      </c>
      <c r="D532" t="s">
        <v>10</v>
      </c>
      <c r="E532">
        <v>31</v>
      </c>
      <c r="F532" t="str">
        <f t="shared" si="8"/>
        <v>30-40</v>
      </c>
      <c r="G532" t="s">
        <v>1034</v>
      </c>
      <c r="H532" t="s">
        <v>16</v>
      </c>
      <c r="I532">
        <v>1</v>
      </c>
      <c r="J532" s="2">
        <v>500</v>
      </c>
      <c r="K532" s="3">
        <v>500</v>
      </c>
    </row>
    <row r="533" spans="1:11">
      <c r="A533">
        <v>532</v>
      </c>
      <c r="B533" s="1">
        <v>45096</v>
      </c>
      <c r="C533" t="s">
        <v>545</v>
      </c>
      <c r="D533" t="s">
        <v>13</v>
      </c>
      <c r="E533">
        <v>64</v>
      </c>
      <c r="F533" t="str">
        <f t="shared" si="8"/>
        <v>60+</v>
      </c>
      <c r="G533" t="s">
        <v>1038</v>
      </c>
      <c r="H533" t="s">
        <v>14</v>
      </c>
      <c r="I533">
        <v>4</v>
      </c>
      <c r="J533" s="2">
        <v>30</v>
      </c>
      <c r="K533" s="3">
        <v>120</v>
      </c>
    </row>
    <row r="534" spans="1:11">
      <c r="A534">
        <v>533</v>
      </c>
      <c r="B534" s="1">
        <v>45246</v>
      </c>
      <c r="C534" t="s">
        <v>546</v>
      </c>
      <c r="D534" t="s">
        <v>10</v>
      </c>
      <c r="E534">
        <v>19</v>
      </c>
      <c r="F534" t="str">
        <f t="shared" si="8"/>
        <v>10-20</v>
      </c>
      <c r="G534" t="s">
        <v>1027</v>
      </c>
      <c r="H534" t="s">
        <v>16</v>
      </c>
      <c r="I534">
        <v>3</v>
      </c>
      <c r="J534" s="2">
        <v>500</v>
      </c>
      <c r="K534" s="3">
        <v>1500</v>
      </c>
    </row>
    <row r="535" spans="1:11">
      <c r="A535">
        <v>534</v>
      </c>
      <c r="B535" s="1">
        <v>45087</v>
      </c>
      <c r="C535" t="s">
        <v>547</v>
      </c>
      <c r="D535" t="s">
        <v>10</v>
      </c>
      <c r="E535">
        <v>45</v>
      </c>
      <c r="F535" t="str">
        <f t="shared" si="8"/>
        <v>40-50</v>
      </c>
      <c r="G535" t="s">
        <v>1035</v>
      </c>
      <c r="H535" t="s">
        <v>14</v>
      </c>
      <c r="I535">
        <v>2</v>
      </c>
      <c r="J535" s="2">
        <v>500</v>
      </c>
      <c r="K535" s="3">
        <v>1000</v>
      </c>
    </row>
    <row r="536" spans="1:11">
      <c r="A536">
        <v>535</v>
      </c>
      <c r="B536" s="1">
        <v>45266</v>
      </c>
      <c r="C536" t="s">
        <v>548</v>
      </c>
      <c r="D536" t="s">
        <v>10</v>
      </c>
      <c r="E536">
        <v>47</v>
      </c>
      <c r="F536" t="str">
        <f t="shared" si="8"/>
        <v>40-50</v>
      </c>
      <c r="G536" t="s">
        <v>1035</v>
      </c>
      <c r="H536" t="s">
        <v>11</v>
      </c>
      <c r="I536">
        <v>3</v>
      </c>
      <c r="J536" s="2">
        <v>30</v>
      </c>
      <c r="K536" s="3">
        <v>90</v>
      </c>
    </row>
    <row r="537" spans="1:11">
      <c r="A537">
        <v>536</v>
      </c>
      <c r="B537" s="1">
        <v>44990</v>
      </c>
      <c r="C537" t="s">
        <v>549</v>
      </c>
      <c r="D537" t="s">
        <v>13</v>
      </c>
      <c r="E537">
        <v>55</v>
      </c>
      <c r="F537" t="str">
        <f t="shared" si="8"/>
        <v>50-60</v>
      </c>
      <c r="G537" t="s">
        <v>1036</v>
      </c>
      <c r="H537" t="s">
        <v>11</v>
      </c>
      <c r="I537">
        <v>4</v>
      </c>
      <c r="J537" s="2">
        <v>30</v>
      </c>
      <c r="K537" s="3">
        <v>120</v>
      </c>
    </row>
    <row r="538" spans="1:11">
      <c r="A538">
        <v>537</v>
      </c>
      <c r="B538" s="1">
        <v>45080</v>
      </c>
      <c r="C538" t="s">
        <v>550</v>
      </c>
      <c r="D538" t="s">
        <v>13</v>
      </c>
      <c r="E538">
        <v>21</v>
      </c>
      <c r="F538" t="str">
        <f t="shared" si="8"/>
        <v>20-30</v>
      </c>
      <c r="G538" t="s">
        <v>1033</v>
      </c>
      <c r="H538" t="s">
        <v>11</v>
      </c>
      <c r="I538">
        <v>1</v>
      </c>
      <c r="J538" s="2">
        <v>500</v>
      </c>
      <c r="K538" s="3">
        <v>500</v>
      </c>
    </row>
    <row r="539" spans="1:11">
      <c r="A539">
        <v>538</v>
      </c>
      <c r="B539" s="1">
        <v>45186</v>
      </c>
      <c r="C539" t="s">
        <v>551</v>
      </c>
      <c r="D539" t="s">
        <v>10</v>
      </c>
      <c r="E539">
        <v>18</v>
      </c>
      <c r="F539" t="str">
        <f t="shared" si="8"/>
        <v>10-20</v>
      </c>
      <c r="G539" t="s">
        <v>1027</v>
      </c>
      <c r="H539" t="s">
        <v>14</v>
      </c>
      <c r="I539">
        <v>3</v>
      </c>
      <c r="J539" s="2">
        <v>50</v>
      </c>
      <c r="K539" s="3">
        <v>150</v>
      </c>
    </row>
    <row r="540" spans="1:11">
      <c r="A540">
        <v>539</v>
      </c>
      <c r="B540" s="1">
        <v>45085</v>
      </c>
      <c r="C540" t="s">
        <v>552</v>
      </c>
      <c r="D540" t="s">
        <v>10</v>
      </c>
      <c r="E540">
        <v>25</v>
      </c>
      <c r="F540" t="str">
        <f t="shared" si="8"/>
        <v>20-30</v>
      </c>
      <c r="G540" t="s">
        <v>1033</v>
      </c>
      <c r="H540" t="s">
        <v>11</v>
      </c>
      <c r="I540">
        <v>1</v>
      </c>
      <c r="J540" s="2">
        <v>500</v>
      </c>
      <c r="K540" s="3">
        <v>500</v>
      </c>
    </row>
    <row r="541" spans="1:11">
      <c r="A541">
        <v>540</v>
      </c>
      <c r="B541" s="1">
        <v>45268</v>
      </c>
      <c r="C541" t="s">
        <v>553</v>
      </c>
      <c r="D541" t="s">
        <v>13</v>
      </c>
      <c r="E541">
        <v>46</v>
      </c>
      <c r="F541" t="str">
        <f t="shared" si="8"/>
        <v>40-50</v>
      </c>
      <c r="G541" t="s">
        <v>1035</v>
      </c>
      <c r="H541" t="s">
        <v>16</v>
      </c>
      <c r="I541">
        <v>3</v>
      </c>
      <c r="J541" s="2">
        <v>300</v>
      </c>
      <c r="K541" s="3">
        <v>900</v>
      </c>
    </row>
    <row r="542" spans="1:11">
      <c r="A542">
        <v>541</v>
      </c>
      <c r="B542" s="1">
        <v>45136</v>
      </c>
      <c r="C542" t="s">
        <v>554</v>
      </c>
      <c r="D542" t="s">
        <v>10</v>
      </c>
      <c r="E542">
        <v>56</v>
      </c>
      <c r="F542" t="str">
        <f t="shared" si="8"/>
        <v>50-60</v>
      </c>
      <c r="G542" t="s">
        <v>1036</v>
      </c>
      <c r="H542" t="s">
        <v>11</v>
      </c>
      <c r="I542">
        <v>1</v>
      </c>
      <c r="J542" s="2">
        <v>500</v>
      </c>
      <c r="K542" s="3">
        <v>500</v>
      </c>
    </row>
    <row r="543" spans="1:11">
      <c r="A543">
        <v>542</v>
      </c>
      <c r="B543" s="1">
        <v>45094</v>
      </c>
      <c r="C543" t="s">
        <v>555</v>
      </c>
      <c r="D543" t="s">
        <v>13</v>
      </c>
      <c r="E543">
        <v>20</v>
      </c>
      <c r="F543" t="str">
        <f t="shared" si="8"/>
        <v>10-20</v>
      </c>
      <c r="G543" t="s">
        <v>1027</v>
      </c>
      <c r="H543" t="s">
        <v>11</v>
      </c>
      <c r="I543">
        <v>1</v>
      </c>
      <c r="J543" s="2">
        <v>50</v>
      </c>
      <c r="K543" s="3">
        <v>50</v>
      </c>
    </row>
    <row r="544" spans="1:11">
      <c r="A544">
        <v>543</v>
      </c>
      <c r="B544" s="1">
        <v>45133</v>
      </c>
      <c r="C544" t="s">
        <v>556</v>
      </c>
      <c r="D544" t="s">
        <v>10</v>
      </c>
      <c r="E544">
        <v>49</v>
      </c>
      <c r="F544" t="str">
        <f t="shared" si="8"/>
        <v>40-50</v>
      </c>
      <c r="G544" t="s">
        <v>1035</v>
      </c>
      <c r="H544" t="s">
        <v>11</v>
      </c>
      <c r="I544">
        <v>2</v>
      </c>
      <c r="J544" s="2">
        <v>300</v>
      </c>
      <c r="K544" s="3">
        <v>600</v>
      </c>
    </row>
    <row r="545" spans="1:11">
      <c r="A545">
        <v>544</v>
      </c>
      <c r="B545" s="1">
        <v>45283</v>
      </c>
      <c r="C545" t="s">
        <v>557</v>
      </c>
      <c r="D545" t="s">
        <v>13</v>
      </c>
      <c r="E545">
        <v>27</v>
      </c>
      <c r="F545" t="str">
        <f t="shared" si="8"/>
        <v>20-30</v>
      </c>
      <c r="G545" t="s">
        <v>1033</v>
      </c>
      <c r="H545" t="s">
        <v>16</v>
      </c>
      <c r="I545">
        <v>1</v>
      </c>
      <c r="J545" s="2">
        <v>25</v>
      </c>
      <c r="K545" s="3">
        <v>25</v>
      </c>
    </row>
    <row r="546" spans="1:11">
      <c r="A546">
        <v>545</v>
      </c>
      <c r="B546" s="1">
        <v>45078</v>
      </c>
      <c r="C546" t="s">
        <v>558</v>
      </c>
      <c r="D546" t="s">
        <v>10</v>
      </c>
      <c r="E546">
        <v>27</v>
      </c>
      <c r="F546" t="str">
        <f t="shared" si="8"/>
        <v>20-30</v>
      </c>
      <c r="G546" t="s">
        <v>1033</v>
      </c>
      <c r="H546" t="s">
        <v>14</v>
      </c>
      <c r="I546">
        <v>2</v>
      </c>
      <c r="J546" s="2">
        <v>25</v>
      </c>
      <c r="K546" s="3">
        <v>50</v>
      </c>
    </row>
    <row r="547" spans="1:11">
      <c r="A547">
        <v>546</v>
      </c>
      <c r="B547" s="1">
        <v>45210</v>
      </c>
      <c r="C547" t="s">
        <v>559</v>
      </c>
      <c r="D547" t="s">
        <v>13</v>
      </c>
      <c r="E547">
        <v>36</v>
      </c>
      <c r="F547" t="str">
        <f t="shared" si="8"/>
        <v>30-40</v>
      </c>
      <c r="G547" t="s">
        <v>1034</v>
      </c>
      <c r="H547" t="s">
        <v>16</v>
      </c>
      <c r="I547">
        <v>4</v>
      </c>
      <c r="J547" s="2">
        <v>50</v>
      </c>
      <c r="K547" s="3">
        <v>200</v>
      </c>
    </row>
    <row r="548" spans="1:11">
      <c r="A548">
        <v>547</v>
      </c>
      <c r="B548" s="1">
        <v>44992</v>
      </c>
      <c r="C548" t="s">
        <v>560</v>
      </c>
      <c r="D548" t="s">
        <v>10</v>
      </c>
      <c r="E548">
        <v>63</v>
      </c>
      <c r="F548" t="str">
        <f t="shared" si="8"/>
        <v>60+</v>
      </c>
      <c r="G548" t="s">
        <v>1038</v>
      </c>
      <c r="H548" t="s">
        <v>14</v>
      </c>
      <c r="I548">
        <v>4</v>
      </c>
      <c r="J548" s="2">
        <v>500</v>
      </c>
      <c r="K548" s="3">
        <v>2000</v>
      </c>
    </row>
    <row r="549" spans="1:11">
      <c r="A549">
        <v>548</v>
      </c>
      <c r="B549" s="1">
        <v>45025</v>
      </c>
      <c r="C549" t="s">
        <v>561</v>
      </c>
      <c r="D549" t="s">
        <v>13</v>
      </c>
      <c r="E549">
        <v>51</v>
      </c>
      <c r="F549" t="str">
        <f t="shared" si="8"/>
        <v>50-60</v>
      </c>
      <c r="G549" t="s">
        <v>1036</v>
      </c>
      <c r="H549" t="s">
        <v>14</v>
      </c>
      <c r="I549">
        <v>2</v>
      </c>
      <c r="J549" s="2">
        <v>30</v>
      </c>
      <c r="K549" s="3">
        <v>60</v>
      </c>
    </row>
    <row r="550" spans="1:11">
      <c r="A550">
        <v>549</v>
      </c>
      <c r="B550" s="1">
        <v>45142</v>
      </c>
      <c r="C550" t="s">
        <v>562</v>
      </c>
      <c r="D550" t="s">
        <v>13</v>
      </c>
      <c r="E550">
        <v>50</v>
      </c>
      <c r="F550" t="str">
        <f t="shared" si="8"/>
        <v>40-50</v>
      </c>
      <c r="G550" t="s">
        <v>1035</v>
      </c>
      <c r="H550" t="s">
        <v>11</v>
      </c>
      <c r="I550">
        <v>2</v>
      </c>
      <c r="J550" s="2">
        <v>50</v>
      </c>
      <c r="K550" s="3">
        <v>100</v>
      </c>
    </row>
    <row r="551" spans="1:11">
      <c r="A551">
        <v>550</v>
      </c>
      <c r="B551" s="1">
        <v>45267</v>
      </c>
      <c r="C551" t="s">
        <v>563</v>
      </c>
      <c r="D551" t="s">
        <v>10</v>
      </c>
      <c r="E551">
        <v>40</v>
      </c>
      <c r="F551" t="str">
        <f t="shared" si="8"/>
        <v>30-40</v>
      </c>
      <c r="G551" t="s">
        <v>1034</v>
      </c>
      <c r="H551" t="s">
        <v>14</v>
      </c>
      <c r="I551">
        <v>3</v>
      </c>
      <c r="J551" s="2">
        <v>300</v>
      </c>
      <c r="K551" s="3">
        <v>900</v>
      </c>
    </row>
    <row r="552" spans="1:11">
      <c r="A552">
        <v>551</v>
      </c>
      <c r="B552" s="1">
        <v>45121</v>
      </c>
      <c r="C552" t="s">
        <v>564</v>
      </c>
      <c r="D552" t="s">
        <v>10</v>
      </c>
      <c r="E552">
        <v>45</v>
      </c>
      <c r="F552" t="str">
        <f t="shared" si="8"/>
        <v>40-50</v>
      </c>
      <c r="G552" t="s">
        <v>1035</v>
      </c>
      <c r="H552" t="s">
        <v>16</v>
      </c>
      <c r="I552">
        <v>3</v>
      </c>
      <c r="J552" s="2">
        <v>300</v>
      </c>
      <c r="K552" s="3">
        <v>900</v>
      </c>
    </row>
    <row r="553" spans="1:11">
      <c r="A553">
        <v>552</v>
      </c>
      <c r="B553" s="1">
        <v>45273</v>
      </c>
      <c r="C553" t="s">
        <v>565</v>
      </c>
      <c r="D553" t="s">
        <v>13</v>
      </c>
      <c r="E553">
        <v>49</v>
      </c>
      <c r="F553" t="str">
        <f t="shared" si="8"/>
        <v>40-50</v>
      </c>
      <c r="G553" t="s">
        <v>1035</v>
      </c>
      <c r="H553" t="s">
        <v>16</v>
      </c>
      <c r="I553">
        <v>3</v>
      </c>
      <c r="J553" s="2">
        <v>25</v>
      </c>
      <c r="K553" s="3">
        <v>75</v>
      </c>
    </row>
    <row r="554" spans="1:11">
      <c r="A554">
        <v>553</v>
      </c>
      <c r="B554" s="1">
        <v>45016</v>
      </c>
      <c r="C554" t="s">
        <v>566</v>
      </c>
      <c r="D554" t="s">
        <v>10</v>
      </c>
      <c r="E554">
        <v>24</v>
      </c>
      <c r="F554" t="str">
        <f t="shared" si="8"/>
        <v>20-30</v>
      </c>
      <c r="G554" t="s">
        <v>1033</v>
      </c>
      <c r="H554" t="s">
        <v>14</v>
      </c>
      <c r="I554">
        <v>4</v>
      </c>
      <c r="J554" s="2">
        <v>300</v>
      </c>
      <c r="K554" s="3">
        <v>1200</v>
      </c>
    </row>
    <row r="555" spans="1:11">
      <c r="A555">
        <v>554</v>
      </c>
      <c r="B555" s="1">
        <v>45242</v>
      </c>
      <c r="C555" t="s">
        <v>567</v>
      </c>
      <c r="D555" t="s">
        <v>13</v>
      </c>
      <c r="E555">
        <v>46</v>
      </c>
      <c r="F555" t="str">
        <f t="shared" si="8"/>
        <v>40-50</v>
      </c>
      <c r="G555" t="s">
        <v>1035</v>
      </c>
      <c r="H555" t="s">
        <v>11</v>
      </c>
      <c r="I555">
        <v>3</v>
      </c>
      <c r="J555" s="2">
        <v>50</v>
      </c>
      <c r="K555" s="3">
        <v>150</v>
      </c>
    </row>
    <row r="556" spans="1:11">
      <c r="A556">
        <v>555</v>
      </c>
      <c r="B556" s="1">
        <v>45218</v>
      </c>
      <c r="C556" t="s">
        <v>568</v>
      </c>
      <c r="D556" t="s">
        <v>10</v>
      </c>
      <c r="E556">
        <v>25</v>
      </c>
      <c r="F556" t="str">
        <f t="shared" si="8"/>
        <v>20-30</v>
      </c>
      <c r="G556" t="s">
        <v>1033</v>
      </c>
      <c r="H556" t="s">
        <v>11</v>
      </c>
      <c r="I556">
        <v>1</v>
      </c>
      <c r="J556" s="2">
        <v>300</v>
      </c>
      <c r="K556" s="3">
        <v>300</v>
      </c>
    </row>
    <row r="557" spans="1:11">
      <c r="A557">
        <v>556</v>
      </c>
      <c r="B557" s="1">
        <v>45081</v>
      </c>
      <c r="C557" t="s">
        <v>569</v>
      </c>
      <c r="D557" t="s">
        <v>13</v>
      </c>
      <c r="E557">
        <v>18</v>
      </c>
      <c r="F557" t="str">
        <f t="shared" si="8"/>
        <v>10-20</v>
      </c>
      <c r="G557" t="s">
        <v>1027</v>
      </c>
      <c r="H557" t="s">
        <v>16</v>
      </c>
      <c r="I557">
        <v>1</v>
      </c>
      <c r="J557" s="2">
        <v>50</v>
      </c>
      <c r="K557" s="3">
        <v>50</v>
      </c>
    </row>
    <row r="558" spans="1:11">
      <c r="A558">
        <v>557</v>
      </c>
      <c r="B558" s="1">
        <v>45134</v>
      </c>
      <c r="C558" t="s">
        <v>570</v>
      </c>
      <c r="D558" t="s">
        <v>13</v>
      </c>
      <c r="E558">
        <v>20</v>
      </c>
      <c r="F558" t="str">
        <f t="shared" si="8"/>
        <v>10-20</v>
      </c>
      <c r="G558" t="s">
        <v>1027</v>
      </c>
      <c r="H558" t="s">
        <v>11</v>
      </c>
      <c r="I558">
        <v>3</v>
      </c>
      <c r="J558" s="2">
        <v>30</v>
      </c>
      <c r="K558" s="3">
        <v>90</v>
      </c>
    </row>
    <row r="559" spans="1:11">
      <c r="A559">
        <v>558</v>
      </c>
      <c r="B559" s="1">
        <v>45207</v>
      </c>
      <c r="C559" t="s">
        <v>571</v>
      </c>
      <c r="D559" t="s">
        <v>13</v>
      </c>
      <c r="E559">
        <v>41</v>
      </c>
      <c r="F559" t="str">
        <f t="shared" si="8"/>
        <v>40-50</v>
      </c>
      <c r="G559" t="s">
        <v>1035</v>
      </c>
      <c r="H559" t="s">
        <v>14</v>
      </c>
      <c r="I559">
        <v>1</v>
      </c>
      <c r="J559" s="2">
        <v>25</v>
      </c>
      <c r="K559" s="3">
        <v>25</v>
      </c>
    </row>
    <row r="560" spans="1:11">
      <c r="A560">
        <v>559</v>
      </c>
      <c r="B560" s="1">
        <v>44927</v>
      </c>
      <c r="C560" t="s">
        <v>572</v>
      </c>
      <c r="D560" t="s">
        <v>13</v>
      </c>
      <c r="E560">
        <v>40</v>
      </c>
      <c r="F560" t="str">
        <f t="shared" si="8"/>
        <v>30-40</v>
      </c>
      <c r="G560" t="s">
        <v>1034</v>
      </c>
      <c r="H560" t="s">
        <v>14</v>
      </c>
      <c r="I560">
        <v>4</v>
      </c>
      <c r="J560" s="2">
        <v>300</v>
      </c>
      <c r="K560" s="3">
        <v>1200</v>
      </c>
    </row>
    <row r="561" spans="1:11">
      <c r="A561">
        <v>560</v>
      </c>
      <c r="B561" s="1">
        <v>45082</v>
      </c>
      <c r="C561" t="s">
        <v>573</v>
      </c>
      <c r="D561" t="s">
        <v>13</v>
      </c>
      <c r="E561">
        <v>25</v>
      </c>
      <c r="F561" t="str">
        <f t="shared" si="8"/>
        <v>20-30</v>
      </c>
      <c r="G561" t="s">
        <v>1033</v>
      </c>
      <c r="H561" t="s">
        <v>16</v>
      </c>
      <c r="I561">
        <v>1</v>
      </c>
      <c r="J561" s="2">
        <v>50</v>
      </c>
      <c r="K561" s="3">
        <v>50</v>
      </c>
    </row>
    <row r="562" spans="1:11">
      <c r="A562">
        <v>561</v>
      </c>
      <c r="B562" s="1">
        <v>45073</v>
      </c>
      <c r="C562" t="s">
        <v>574</v>
      </c>
      <c r="D562" t="s">
        <v>13</v>
      </c>
      <c r="E562">
        <v>64</v>
      </c>
      <c r="F562" t="str">
        <f t="shared" si="8"/>
        <v>60+</v>
      </c>
      <c r="G562" t="s">
        <v>1038</v>
      </c>
      <c r="H562" t="s">
        <v>14</v>
      </c>
      <c r="I562">
        <v>4</v>
      </c>
      <c r="J562" s="2">
        <v>500</v>
      </c>
      <c r="K562" s="3">
        <v>2000</v>
      </c>
    </row>
    <row r="563" spans="1:11">
      <c r="A563">
        <v>562</v>
      </c>
      <c r="B563" s="1">
        <v>45034</v>
      </c>
      <c r="C563" t="s">
        <v>575</v>
      </c>
      <c r="D563" t="s">
        <v>10</v>
      </c>
      <c r="E563">
        <v>54</v>
      </c>
      <c r="F563" t="str">
        <f t="shared" si="8"/>
        <v>50-60</v>
      </c>
      <c r="G563" t="s">
        <v>1036</v>
      </c>
      <c r="H563" t="s">
        <v>16</v>
      </c>
      <c r="I563">
        <v>2</v>
      </c>
      <c r="J563" s="2">
        <v>25</v>
      </c>
      <c r="K563" s="3">
        <v>50</v>
      </c>
    </row>
    <row r="564" spans="1:11">
      <c r="A564">
        <v>563</v>
      </c>
      <c r="B564" s="1">
        <v>45147</v>
      </c>
      <c r="C564" t="s">
        <v>576</v>
      </c>
      <c r="D564" t="s">
        <v>10</v>
      </c>
      <c r="E564">
        <v>20</v>
      </c>
      <c r="F564" t="str">
        <f t="shared" si="8"/>
        <v>10-20</v>
      </c>
      <c r="G564" t="s">
        <v>1027</v>
      </c>
      <c r="H564" t="s">
        <v>14</v>
      </c>
      <c r="I564">
        <v>2</v>
      </c>
      <c r="J564" s="2">
        <v>30</v>
      </c>
      <c r="K564" s="3">
        <v>60</v>
      </c>
    </row>
    <row r="565" spans="1:11">
      <c r="A565">
        <v>564</v>
      </c>
      <c r="B565" s="1">
        <v>45223</v>
      </c>
      <c r="C565" t="s">
        <v>577</v>
      </c>
      <c r="D565" t="s">
        <v>10</v>
      </c>
      <c r="E565">
        <v>50</v>
      </c>
      <c r="F565" t="str">
        <f t="shared" si="8"/>
        <v>40-50</v>
      </c>
      <c r="G565" t="s">
        <v>1035</v>
      </c>
      <c r="H565" t="s">
        <v>16</v>
      </c>
      <c r="I565">
        <v>2</v>
      </c>
      <c r="J565" s="2">
        <v>50</v>
      </c>
      <c r="K565" s="3">
        <v>100</v>
      </c>
    </row>
    <row r="566" spans="1:11">
      <c r="A566">
        <v>565</v>
      </c>
      <c r="B566" s="1">
        <v>45237</v>
      </c>
      <c r="C566" t="s">
        <v>578</v>
      </c>
      <c r="D566" t="s">
        <v>13</v>
      </c>
      <c r="E566">
        <v>45</v>
      </c>
      <c r="F566" t="str">
        <f t="shared" si="8"/>
        <v>40-50</v>
      </c>
      <c r="G566" t="s">
        <v>1035</v>
      </c>
      <c r="H566" t="s">
        <v>11</v>
      </c>
      <c r="I566">
        <v>2</v>
      </c>
      <c r="J566" s="2">
        <v>30</v>
      </c>
      <c r="K566" s="3">
        <v>60</v>
      </c>
    </row>
    <row r="567" spans="1:11">
      <c r="A567">
        <v>566</v>
      </c>
      <c r="B567" s="1">
        <v>45262</v>
      </c>
      <c r="C567" t="s">
        <v>579</v>
      </c>
      <c r="D567" t="s">
        <v>13</v>
      </c>
      <c r="E567">
        <v>64</v>
      </c>
      <c r="F567" t="str">
        <f t="shared" si="8"/>
        <v>60+</v>
      </c>
      <c r="G567" t="s">
        <v>1038</v>
      </c>
      <c r="H567" t="s">
        <v>14</v>
      </c>
      <c r="I567">
        <v>1</v>
      </c>
      <c r="J567" s="2">
        <v>30</v>
      </c>
      <c r="K567" s="3">
        <v>30</v>
      </c>
    </row>
    <row r="568" spans="1:11">
      <c r="A568">
        <v>567</v>
      </c>
      <c r="B568" s="1">
        <v>45091</v>
      </c>
      <c r="C568" t="s">
        <v>580</v>
      </c>
      <c r="D568" t="s">
        <v>13</v>
      </c>
      <c r="E568">
        <v>25</v>
      </c>
      <c r="F568" t="str">
        <f t="shared" si="8"/>
        <v>20-30</v>
      </c>
      <c r="G568" t="s">
        <v>1033</v>
      </c>
      <c r="H568" t="s">
        <v>14</v>
      </c>
      <c r="I568">
        <v>3</v>
      </c>
      <c r="J568" s="2">
        <v>300</v>
      </c>
      <c r="K568" s="3">
        <v>900</v>
      </c>
    </row>
    <row r="569" spans="1:11">
      <c r="A569">
        <v>568</v>
      </c>
      <c r="B569" s="1">
        <v>45165</v>
      </c>
      <c r="C569" t="s">
        <v>581</v>
      </c>
      <c r="D569" t="s">
        <v>13</v>
      </c>
      <c r="E569">
        <v>51</v>
      </c>
      <c r="F569" t="str">
        <f t="shared" si="8"/>
        <v>50-60</v>
      </c>
      <c r="G569" t="s">
        <v>1036</v>
      </c>
      <c r="H569" t="s">
        <v>16</v>
      </c>
      <c r="I569">
        <v>1</v>
      </c>
      <c r="J569" s="2">
        <v>300</v>
      </c>
      <c r="K569" s="3">
        <v>300</v>
      </c>
    </row>
    <row r="570" spans="1:11">
      <c r="A570">
        <v>569</v>
      </c>
      <c r="B570" s="1">
        <v>45153</v>
      </c>
      <c r="C570" t="s">
        <v>582</v>
      </c>
      <c r="D570" t="s">
        <v>10</v>
      </c>
      <c r="E570">
        <v>52</v>
      </c>
      <c r="F570" t="str">
        <f t="shared" si="8"/>
        <v>50-60</v>
      </c>
      <c r="G570" t="s">
        <v>1036</v>
      </c>
      <c r="H570" t="s">
        <v>16</v>
      </c>
      <c r="I570">
        <v>4</v>
      </c>
      <c r="J570" s="2">
        <v>50</v>
      </c>
      <c r="K570" s="3">
        <v>200</v>
      </c>
    </row>
    <row r="571" spans="1:11">
      <c r="A571">
        <v>570</v>
      </c>
      <c r="B571" s="1">
        <v>45153</v>
      </c>
      <c r="C571" t="s">
        <v>583</v>
      </c>
      <c r="D571" t="s">
        <v>10</v>
      </c>
      <c r="E571">
        <v>49</v>
      </c>
      <c r="F571" t="str">
        <f t="shared" si="8"/>
        <v>40-50</v>
      </c>
      <c r="G571" t="s">
        <v>1035</v>
      </c>
      <c r="H571" t="s">
        <v>14</v>
      </c>
      <c r="I571">
        <v>1</v>
      </c>
      <c r="J571" s="2">
        <v>500</v>
      </c>
      <c r="K571" s="3">
        <v>500</v>
      </c>
    </row>
    <row r="572" spans="1:11">
      <c r="A572">
        <v>571</v>
      </c>
      <c r="B572" s="1">
        <v>45272</v>
      </c>
      <c r="C572" t="s">
        <v>584</v>
      </c>
      <c r="D572" t="s">
        <v>13</v>
      </c>
      <c r="E572">
        <v>41</v>
      </c>
      <c r="F572" t="str">
        <f t="shared" si="8"/>
        <v>40-50</v>
      </c>
      <c r="G572" t="s">
        <v>1035</v>
      </c>
      <c r="H572" t="s">
        <v>16</v>
      </c>
      <c r="I572">
        <v>1</v>
      </c>
      <c r="J572" s="2">
        <v>50</v>
      </c>
      <c r="K572" s="3">
        <v>50</v>
      </c>
    </row>
    <row r="573" spans="1:11">
      <c r="A573">
        <v>572</v>
      </c>
      <c r="B573" s="1">
        <v>45036</v>
      </c>
      <c r="C573" t="s">
        <v>585</v>
      </c>
      <c r="D573" t="s">
        <v>10</v>
      </c>
      <c r="E573">
        <v>31</v>
      </c>
      <c r="F573" t="str">
        <f t="shared" si="8"/>
        <v>30-40</v>
      </c>
      <c r="G573" t="s">
        <v>1034</v>
      </c>
      <c r="H573" t="s">
        <v>14</v>
      </c>
      <c r="I573">
        <v>4</v>
      </c>
      <c r="J573" s="2">
        <v>500</v>
      </c>
      <c r="K573" s="3">
        <v>2000</v>
      </c>
    </row>
    <row r="574" spans="1:11">
      <c r="A574">
        <v>573</v>
      </c>
      <c r="B574" s="1">
        <v>45188</v>
      </c>
      <c r="C574" t="s">
        <v>586</v>
      </c>
      <c r="D574" t="s">
        <v>10</v>
      </c>
      <c r="E574">
        <v>49</v>
      </c>
      <c r="F574" t="str">
        <f t="shared" si="8"/>
        <v>40-50</v>
      </c>
      <c r="G574" t="s">
        <v>1035</v>
      </c>
      <c r="H574" t="s">
        <v>11</v>
      </c>
      <c r="I574">
        <v>2</v>
      </c>
      <c r="J574" s="2">
        <v>30</v>
      </c>
      <c r="K574" s="3">
        <v>60</v>
      </c>
    </row>
    <row r="575" spans="1:11">
      <c r="A575">
        <v>574</v>
      </c>
      <c r="B575" s="1">
        <v>45169</v>
      </c>
      <c r="C575" t="s">
        <v>587</v>
      </c>
      <c r="D575" t="s">
        <v>13</v>
      </c>
      <c r="E575">
        <v>63</v>
      </c>
      <c r="F575" t="str">
        <f t="shared" si="8"/>
        <v>60+</v>
      </c>
      <c r="G575" t="s">
        <v>1038</v>
      </c>
      <c r="H575" t="s">
        <v>16</v>
      </c>
      <c r="I575">
        <v>2</v>
      </c>
      <c r="J575" s="2">
        <v>25</v>
      </c>
      <c r="K575" s="3">
        <v>50</v>
      </c>
    </row>
    <row r="576" spans="1:11">
      <c r="A576">
        <v>575</v>
      </c>
      <c r="B576" s="1">
        <v>45013</v>
      </c>
      <c r="C576" t="s">
        <v>588</v>
      </c>
      <c r="D576" t="s">
        <v>10</v>
      </c>
      <c r="E576">
        <v>60</v>
      </c>
      <c r="F576" t="str">
        <f t="shared" si="8"/>
        <v>50-60</v>
      </c>
      <c r="G576" t="s">
        <v>1036</v>
      </c>
      <c r="H576" t="s">
        <v>14</v>
      </c>
      <c r="I576">
        <v>2</v>
      </c>
      <c r="J576" s="2">
        <v>50</v>
      </c>
      <c r="K576" s="3">
        <v>100</v>
      </c>
    </row>
    <row r="577" spans="1:11">
      <c r="A577">
        <v>576</v>
      </c>
      <c r="B577" s="1">
        <v>45264</v>
      </c>
      <c r="C577" t="s">
        <v>589</v>
      </c>
      <c r="D577" t="s">
        <v>13</v>
      </c>
      <c r="E577">
        <v>33</v>
      </c>
      <c r="F577" t="str">
        <f t="shared" si="8"/>
        <v>30-40</v>
      </c>
      <c r="G577" t="s">
        <v>1034</v>
      </c>
      <c r="H577" t="s">
        <v>11</v>
      </c>
      <c r="I577">
        <v>3</v>
      </c>
      <c r="J577" s="2">
        <v>50</v>
      </c>
      <c r="K577" s="3">
        <v>150</v>
      </c>
    </row>
    <row r="578" spans="1:11">
      <c r="A578">
        <v>577</v>
      </c>
      <c r="B578" s="1">
        <v>44970</v>
      </c>
      <c r="C578" t="s">
        <v>590</v>
      </c>
      <c r="D578" t="s">
        <v>10</v>
      </c>
      <c r="E578">
        <v>21</v>
      </c>
      <c r="F578" t="str">
        <f t="shared" ref="F578:F641" si="9">IF(E578&lt;=20,"10-20",
IF(E578&lt;=30,"20-30",
IF(E578&lt;=40,"30-40",
IF(E578&lt;=50,"40-50",IF(E578&lt;=60,"50-60",IF(E578&lt;=70,"60+",))))))</f>
        <v>20-30</v>
      </c>
      <c r="G578" t="s">
        <v>1033</v>
      </c>
      <c r="H578" t="s">
        <v>11</v>
      </c>
      <c r="I578">
        <v>4</v>
      </c>
      <c r="J578" s="2">
        <v>500</v>
      </c>
      <c r="K578" s="3">
        <v>2000</v>
      </c>
    </row>
    <row r="579" spans="1:11">
      <c r="A579">
        <v>578</v>
      </c>
      <c r="B579" s="1">
        <v>45072</v>
      </c>
      <c r="C579" t="s">
        <v>591</v>
      </c>
      <c r="D579" t="s">
        <v>13</v>
      </c>
      <c r="E579">
        <v>54</v>
      </c>
      <c r="F579" t="str">
        <f t="shared" si="9"/>
        <v>50-60</v>
      </c>
      <c r="G579" t="s">
        <v>1036</v>
      </c>
      <c r="H579" t="s">
        <v>14</v>
      </c>
      <c r="I579">
        <v>4</v>
      </c>
      <c r="J579" s="2">
        <v>30</v>
      </c>
      <c r="K579" s="3">
        <v>120</v>
      </c>
    </row>
    <row r="580" spans="1:11">
      <c r="A580">
        <v>579</v>
      </c>
      <c r="B580" s="1">
        <v>45190</v>
      </c>
      <c r="C580" t="s">
        <v>592</v>
      </c>
      <c r="D580" t="s">
        <v>13</v>
      </c>
      <c r="E580">
        <v>38</v>
      </c>
      <c r="F580" t="str">
        <f t="shared" si="9"/>
        <v>30-40</v>
      </c>
      <c r="G580" t="s">
        <v>1034</v>
      </c>
      <c r="H580" t="s">
        <v>16</v>
      </c>
      <c r="I580">
        <v>1</v>
      </c>
      <c r="J580" s="2">
        <v>30</v>
      </c>
      <c r="K580" s="3">
        <v>30</v>
      </c>
    </row>
    <row r="581" spans="1:11">
      <c r="A581">
        <v>580</v>
      </c>
      <c r="B581" s="1">
        <v>45266</v>
      </c>
      <c r="C581" t="s">
        <v>593</v>
      </c>
      <c r="D581" t="s">
        <v>13</v>
      </c>
      <c r="E581">
        <v>31</v>
      </c>
      <c r="F581" t="str">
        <f t="shared" si="9"/>
        <v>30-40</v>
      </c>
      <c r="G581" t="s">
        <v>1034</v>
      </c>
      <c r="H581" t="s">
        <v>14</v>
      </c>
      <c r="I581">
        <v>3</v>
      </c>
      <c r="J581" s="2">
        <v>500</v>
      </c>
      <c r="K581" s="3">
        <v>1500</v>
      </c>
    </row>
    <row r="582" spans="1:11">
      <c r="A582">
        <v>581</v>
      </c>
      <c r="B582" s="1">
        <v>45251</v>
      </c>
      <c r="C582" t="s">
        <v>594</v>
      </c>
      <c r="D582" t="s">
        <v>13</v>
      </c>
      <c r="E582">
        <v>48</v>
      </c>
      <c r="F582" t="str">
        <f t="shared" si="9"/>
        <v>40-50</v>
      </c>
      <c r="G582" t="s">
        <v>1035</v>
      </c>
      <c r="H582" t="s">
        <v>11</v>
      </c>
      <c r="I582">
        <v>2</v>
      </c>
      <c r="J582" s="2">
        <v>30</v>
      </c>
      <c r="K582" s="3">
        <v>60</v>
      </c>
    </row>
    <row r="583" spans="1:11">
      <c r="A583">
        <v>582</v>
      </c>
      <c r="B583" s="1">
        <v>45244</v>
      </c>
      <c r="C583" t="s">
        <v>595</v>
      </c>
      <c r="D583" t="s">
        <v>10</v>
      </c>
      <c r="E583">
        <v>35</v>
      </c>
      <c r="F583" t="str">
        <f t="shared" si="9"/>
        <v>30-40</v>
      </c>
      <c r="G583" t="s">
        <v>1034</v>
      </c>
      <c r="H583" t="s">
        <v>14</v>
      </c>
      <c r="I583">
        <v>3</v>
      </c>
      <c r="J583" s="2">
        <v>300</v>
      </c>
      <c r="K583" s="3">
        <v>900</v>
      </c>
    </row>
    <row r="584" spans="1:11">
      <c r="A584">
        <v>583</v>
      </c>
      <c r="B584" s="1">
        <v>45098</v>
      </c>
      <c r="C584" t="s">
        <v>596</v>
      </c>
      <c r="D584" t="s">
        <v>13</v>
      </c>
      <c r="E584">
        <v>24</v>
      </c>
      <c r="F584" t="str">
        <f t="shared" si="9"/>
        <v>20-30</v>
      </c>
      <c r="G584" t="s">
        <v>1033</v>
      </c>
      <c r="H584" t="s">
        <v>16</v>
      </c>
      <c r="I584">
        <v>4</v>
      </c>
      <c r="J584" s="2">
        <v>25</v>
      </c>
      <c r="K584" s="3">
        <v>100</v>
      </c>
    </row>
    <row r="585" spans="1:11">
      <c r="A585">
        <v>584</v>
      </c>
      <c r="B585" s="1">
        <v>44974</v>
      </c>
      <c r="C585" t="s">
        <v>597</v>
      </c>
      <c r="D585" t="s">
        <v>13</v>
      </c>
      <c r="E585">
        <v>27</v>
      </c>
      <c r="F585" t="str">
        <f t="shared" si="9"/>
        <v>20-30</v>
      </c>
      <c r="G585" t="s">
        <v>1033</v>
      </c>
      <c r="H585" t="s">
        <v>11</v>
      </c>
      <c r="I585">
        <v>4</v>
      </c>
      <c r="J585" s="2">
        <v>50</v>
      </c>
      <c r="K585" s="3">
        <v>200</v>
      </c>
    </row>
    <row r="586" spans="1:11">
      <c r="A586">
        <v>585</v>
      </c>
      <c r="B586" s="1">
        <v>45047</v>
      </c>
      <c r="C586" t="s">
        <v>598</v>
      </c>
      <c r="D586" t="s">
        <v>13</v>
      </c>
      <c r="E586">
        <v>24</v>
      </c>
      <c r="F586" t="str">
        <f t="shared" si="9"/>
        <v>20-30</v>
      </c>
      <c r="G586" t="s">
        <v>1033</v>
      </c>
      <c r="H586" t="s">
        <v>14</v>
      </c>
      <c r="I586">
        <v>1</v>
      </c>
      <c r="J586" s="2">
        <v>25</v>
      </c>
      <c r="K586" s="3">
        <v>25</v>
      </c>
    </row>
    <row r="587" spans="1:11">
      <c r="A587">
        <v>586</v>
      </c>
      <c r="B587" s="1">
        <v>45271</v>
      </c>
      <c r="C587" t="s">
        <v>599</v>
      </c>
      <c r="D587" t="s">
        <v>10</v>
      </c>
      <c r="E587">
        <v>50</v>
      </c>
      <c r="F587" t="str">
        <f t="shared" si="9"/>
        <v>40-50</v>
      </c>
      <c r="G587" t="s">
        <v>1035</v>
      </c>
      <c r="H587" t="s">
        <v>16</v>
      </c>
      <c r="I587">
        <v>1</v>
      </c>
      <c r="J587" s="2">
        <v>50</v>
      </c>
      <c r="K587" s="3">
        <v>50</v>
      </c>
    </row>
    <row r="588" spans="1:11">
      <c r="A588">
        <v>587</v>
      </c>
      <c r="B588" s="1">
        <v>45085</v>
      </c>
      <c r="C588" t="s">
        <v>600</v>
      </c>
      <c r="D588" t="s">
        <v>13</v>
      </c>
      <c r="E588">
        <v>40</v>
      </c>
      <c r="F588" t="str">
        <f t="shared" si="9"/>
        <v>30-40</v>
      </c>
      <c r="G588" t="s">
        <v>1034</v>
      </c>
      <c r="H588" t="s">
        <v>11</v>
      </c>
      <c r="I588">
        <v>4</v>
      </c>
      <c r="J588" s="2">
        <v>300</v>
      </c>
      <c r="K588" s="3">
        <v>1200</v>
      </c>
    </row>
    <row r="589" spans="1:11">
      <c r="A589">
        <v>588</v>
      </c>
      <c r="B589" s="1">
        <v>45042</v>
      </c>
      <c r="C589" t="s">
        <v>601</v>
      </c>
      <c r="D589" t="s">
        <v>10</v>
      </c>
      <c r="E589">
        <v>38</v>
      </c>
      <c r="F589" t="str">
        <f t="shared" si="9"/>
        <v>30-40</v>
      </c>
      <c r="G589" t="s">
        <v>1034</v>
      </c>
      <c r="H589" t="s">
        <v>16</v>
      </c>
      <c r="I589">
        <v>2</v>
      </c>
      <c r="J589" s="2">
        <v>30</v>
      </c>
      <c r="K589" s="3">
        <v>60</v>
      </c>
    </row>
    <row r="590" spans="1:11">
      <c r="A590">
        <v>589</v>
      </c>
      <c r="B590" s="1">
        <v>45028</v>
      </c>
      <c r="C590" t="s">
        <v>602</v>
      </c>
      <c r="D590" t="s">
        <v>13</v>
      </c>
      <c r="E590">
        <v>36</v>
      </c>
      <c r="F590" t="str">
        <f t="shared" si="9"/>
        <v>30-40</v>
      </c>
      <c r="G590" t="s">
        <v>1034</v>
      </c>
      <c r="H590" t="s">
        <v>11</v>
      </c>
      <c r="I590">
        <v>2</v>
      </c>
      <c r="J590" s="2">
        <v>500</v>
      </c>
      <c r="K590" s="3">
        <v>1000</v>
      </c>
    </row>
    <row r="591" spans="1:11">
      <c r="A591">
        <v>590</v>
      </c>
      <c r="B591" s="1">
        <v>45002</v>
      </c>
      <c r="C591" t="s">
        <v>603</v>
      </c>
      <c r="D591" t="s">
        <v>10</v>
      </c>
      <c r="E591">
        <v>36</v>
      </c>
      <c r="F591" t="str">
        <f t="shared" si="9"/>
        <v>30-40</v>
      </c>
      <c r="G591" t="s">
        <v>1034</v>
      </c>
      <c r="H591" t="s">
        <v>14</v>
      </c>
      <c r="I591">
        <v>3</v>
      </c>
      <c r="J591" s="2">
        <v>300</v>
      </c>
      <c r="K591" s="3">
        <v>900</v>
      </c>
    </row>
    <row r="592" spans="1:11">
      <c r="A592">
        <v>591</v>
      </c>
      <c r="B592" s="1">
        <v>44939</v>
      </c>
      <c r="C592" t="s">
        <v>604</v>
      </c>
      <c r="D592" t="s">
        <v>10</v>
      </c>
      <c r="E592">
        <v>53</v>
      </c>
      <c r="F592" t="str">
        <f t="shared" si="9"/>
        <v>50-60</v>
      </c>
      <c r="G592" t="s">
        <v>1036</v>
      </c>
      <c r="H592" t="s">
        <v>16</v>
      </c>
      <c r="I592">
        <v>4</v>
      </c>
      <c r="J592" s="2">
        <v>25</v>
      </c>
      <c r="K592" s="3">
        <v>100</v>
      </c>
    </row>
    <row r="593" spans="1:11">
      <c r="A593">
        <v>592</v>
      </c>
      <c r="B593" s="1">
        <v>44950</v>
      </c>
      <c r="C593" t="s">
        <v>605</v>
      </c>
      <c r="D593" t="s">
        <v>13</v>
      </c>
      <c r="E593">
        <v>46</v>
      </c>
      <c r="F593" t="str">
        <f t="shared" si="9"/>
        <v>40-50</v>
      </c>
      <c r="G593" t="s">
        <v>1035</v>
      </c>
      <c r="H593" t="s">
        <v>11</v>
      </c>
      <c r="I593">
        <v>4</v>
      </c>
      <c r="J593" s="2">
        <v>500</v>
      </c>
      <c r="K593" s="3">
        <v>2000</v>
      </c>
    </row>
    <row r="594" spans="1:11">
      <c r="A594">
        <v>593</v>
      </c>
      <c r="B594" s="1">
        <v>45052</v>
      </c>
      <c r="C594" t="s">
        <v>606</v>
      </c>
      <c r="D594" t="s">
        <v>10</v>
      </c>
      <c r="E594">
        <v>35</v>
      </c>
      <c r="F594" t="str">
        <f t="shared" si="9"/>
        <v>30-40</v>
      </c>
      <c r="G594" t="s">
        <v>1034</v>
      </c>
      <c r="H594" t="s">
        <v>16</v>
      </c>
      <c r="I594">
        <v>2</v>
      </c>
      <c r="J594" s="2">
        <v>30</v>
      </c>
      <c r="K594" s="3">
        <v>60</v>
      </c>
    </row>
    <row r="595" spans="1:11">
      <c r="A595">
        <v>594</v>
      </c>
      <c r="B595" s="1">
        <v>45170</v>
      </c>
      <c r="C595" t="s">
        <v>607</v>
      </c>
      <c r="D595" t="s">
        <v>13</v>
      </c>
      <c r="E595">
        <v>19</v>
      </c>
      <c r="F595" t="str">
        <f t="shared" si="9"/>
        <v>10-20</v>
      </c>
      <c r="G595" t="s">
        <v>1027</v>
      </c>
      <c r="H595" t="s">
        <v>16</v>
      </c>
      <c r="I595">
        <v>2</v>
      </c>
      <c r="J595" s="2">
        <v>300</v>
      </c>
      <c r="K595" s="3">
        <v>600</v>
      </c>
    </row>
    <row r="596" spans="1:11">
      <c r="A596">
        <v>595</v>
      </c>
      <c r="B596" s="1">
        <v>45239</v>
      </c>
      <c r="C596" t="s">
        <v>608</v>
      </c>
      <c r="D596" t="s">
        <v>13</v>
      </c>
      <c r="E596">
        <v>18</v>
      </c>
      <c r="F596" t="str">
        <f t="shared" si="9"/>
        <v>10-20</v>
      </c>
      <c r="G596" t="s">
        <v>1027</v>
      </c>
      <c r="H596" t="s">
        <v>14</v>
      </c>
      <c r="I596">
        <v>4</v>
      </c>
      <c r="J596" s="2">
        <v>500</v>
      </c>
      <c r="K596" s="3">
        <v>2000</v>
      </c>
    </row>
    <row r="597" spans="1:11">
      <c r="A597">
        <v>596</v>
      </c>
      <c r="B597" s="1">
        <v>44964</v>
      </c>
      <c r="C597" t="s">
        <v>609</v>
      </c>
      <c r="D597" t="s">
        <v>13</v>
      </c>
      <c r="E597">
        <v>64</v>
      </c>
      <c r="F597" t="str">
        <f t="shared" si="9"/>
        <v>60+</v>
      </c>
      <c r="G597" t="s">
        <v>1038</v>
      </c>
      <c r="H597" t="s">
        <v>16</v>
      </c>
      <c r="I597">
        <v>1</v>
      </c>
      <c r="J597" s="2">
        <v>300</v>
      </c>
      <c r="K597" s="3">
        <v>300</v>
      </c>
    </row>
    <row r="598" spans="1:11">
      <c r="A598">
        <v>597</v>
      </c>
      <c r="B598" s="1">
        <v>45160</v>
      </c>
      <c r="C598" t="s">
        <v>610</v>
      </c>
      <c r="D598" t="s">
        <v>10</v>
      </c>
      <c r="E598">
        <v>22</v>
      </c>
      <c r="F598" t="str">
        <f t="shared" si="9"/>
        <v>20-30</v>
      </c>
      <c r="G598" t="s">
        <v>1033</v>
      </c>
      <c r="H598" t="s">
        <v>11</v>
      </c>
      <c r="I598">
        <v>4</v>
      </c>
      <c r="J598" s="2">
        <v>300</v>
      </c>
      <c r="K598" s="3">
        <v>1200</v>
      </c>
    </row>
    <row r="599" spans="1:11">
      <c r="A599">
        <v>598</v>
      </c>
      <c r="B599" s="1">
        <v>45139</v>
      </c>
      <c r="C599" t="s">
        <v>611</v>
      </c>
      <c r="D599" t="s">
        <v>10</v>
      </c>
      <c r="E599">
        <v>37</v>
      </c>
      <c r="F599" t="str">
        <f t="shared" si="9"/>
        <v>30-40</v>
      </c>
      <c r="G599" t="s">
        <v>1034</v>
      </c>
      <c r="H599" t="s">
        <v>11</v>
      </c>
      <c r="I599">
        <v>4</v>
      </c>
      <c r="J599" s="2">
        <v>30</v>
      </c>
      <c r="K599" s="3">
        <v>120</v>
      </c>
    </row>
    <row r="600" spans="1:11">
      <c r="A600">
        <v>599</v>
      </c>
      <c r="B600" s="1">
        <v>45249</v>
      </c>
      <c r="C600" t="s">
        <v>612</v>
      </c>
      <c r="D600" t="s">
        <v>13</v>
      </c>
      <c r="E600">
        <v>28</v>
      </c>
      <c r="F600" t="str">
        <f t="shared" si="9"/>
        <v>20-30</v>
      </c>
      <c r="G600" t="s">
        <v>1033</v>
      </c>
      <c r="H600" t="s">
        <v>11</v>
      </c>
      <c r="I600">
        <v>2</v>
      </c>
      <c r="J600" s="2">
        <v>50</v>
      </c>
      <c r="K600" s="3">
        <v>100</v>
      </c>
    </row>
    <row r="601" spans="1:11">
      <c r="A601">
        <v>600</v>
      </c>
      <c r="B601" s="1">
        <v>45221</v>
      </c>
      <c r="C601" t="s">
        <v>613</v>
      </c>
      <c r="D601" t="s">
        <v>13</v>
      </c>
      <c r="E601">
        <v>59</v>
      </c>
      <c r="F601" t="str">
        <f t="shared" si="9"/>
        <v>50-60</v>
      </c>
      <c r="G601" t="s">
        <v>1036</v>
      </c>
      <c r="H601" t="s">
        <v>11</v>
      </c>
      <c r="I601">
        <v>2</v>
      </c>
      <c r="J601" s="2">
        <v>500</v>
      </c>
      <c r="K601" s="3">
        <v>1000</v>
      </c>
    </row>
    <row r="602" spans="1:11">
      <c r="A602">
        <v>601</v>
      </c>
      <c r="B602" s="1">
        <v>45026</v>
      </c>
      <c r="C602" t="s">
        <v>614</v>
      </c>
      <c r="D602" t="s">
        <v>10</v>
      </c>
      <c r="E602">
        <v>19</v>
      </c>
      <c r="F602" t="str">
        <f t="shared" si="9"/>
        <v>10-20</v>
      </c>
      <c r="G602" t="s">
        <v>1027</v>
      </c>
      <c r="H602" t="s">
        <v>14</v>
      </c>
      <c r="I602">
        <v>1</v>
      </c>
      <c r="J602" s="2">
        <v>30</v>
      </c>
      <c r="K602" s="3">
        <v>30</v>
      </c>
    </row>
    <row r="603" spans="1:11">
      <c r="A603">
        <v>602</v>
      </c>
      <c r="B603" s="1">
        <v>45283</v>
      </c>
      <c r="C603" t="s">
        <v>615</v>
      </c>
      <c r="D603" t="s">
        <v>13</v>
      </c>
      <c r="E603">
        <v>20</v>
      </c>
      <c r="F603" t="str">
        <f t="shared" si="9"/>
        <v>10-20</v>
      </c>
      <c r="G603" t="s">
        <v>1027</v>
      </c>
      <c r="H603" t="s">
        <v>16</v>
      </c>
      <c r="I603">
        <v>1</v>
      </c>
      <c r="J603" s="2">
        <v>300</v>
      </c>
      <c r="K603" s="3">
        <v>300</v>
      </c>
    </row>
    <row r="604" spans="1:11">
      <c r="A604">
        <v>603</v>
      </c>
      <c r="B604" s="1">
        <v>45123</v>
      </c>
      <c r="C604" t="s">
        <v>616</v>
      </c>
      <c r="D604" t="s">
        <v>13</v>
      </c>
      <c r="E604">
        <v>40</v>
      </c>
      <c r="F604" t="str">
        <f t="shared" si="9"/>
        <v>30-40</v>
      </c>
      <c r="G604" t="s">
        <v>1034</v>
      </c>
      <c r="H604" t="s">
        <v>14</v>
      </c>
      <c r="I604">
        <v>3</v>
      </c>
      <c r="J604" s="2">
        <v>30</v>
      </c>
      <c r="K604" s="3">
        <v>90</v>
      </c>
    </row>
    <row r="605" spans="1:11">
      <c r="A605">
        <v>604</v>
      </c>
      <c r="B605" s="1">
        <v>45180</v>
      </c>
      <c r="C605" t="s">
        <v>617</v>
      </c>
      <c r="D605" t="s">
        <v>13</v>
      </c>
      <c r="E605">
        <v>29</v>
      </c>
      <c r="F605" t="str">
        <f t="shared" si="9"/>
        <v>20-30</v>
      </c>
      <c r="G605" t="s">
        <v>1033</v>
      </c>
      <c r="H605" t="s">
        <v>16</v>
      </c>
      <c r="I605">
        <v>4</v>
      </c>
      <c r="J605" s="2">
        <v>50</v>
      </c>
      <c r="K605" s="3">
        <v>200</v>
      </c>
    </row>
    <row r="606" spans="1:11">
      <c r="A606">
        <v>605</v>
      </c>
      <c r="B606" s="1">
        <v>45131</v>
      </c>
      <c r="C606" t="s">
        <v>618</v>
      </c>
      <c r="D606" t="s">
        <v>10</v>
      </c>
      <c r="E606">
        <v>37</v>
      </c>
      <c r="F606" t="str">
        <f t="shared" si="9"/>
        <v>30-40</v>
      </c>
      <c r="G606" t="s">
        <v>1034</v>
      </c>
      <c r="H606" t="s">
        <v>16</v>
      </c>
      <c r="I606">
        <v>2</v>
      </c>
      <c r="J606" s="2">
        <v>500</v>
      </c>
      <c r="K606" s="3">
        <v>1000</v>
      </c>
    </row>
    <row r="607" spans="1:11">
      <c r="A607">
        <v>606</v>
      </c>
      <c r="B607" s="1">
        <v>45051</v>
      </c>
      <c r="C607" t="s">
        <v>619</v>
      </c>
      <c r="D607" t="s">
        <v>10</v>
      </c>
      <c r="E607">
        <v>22</v>
      </c>
      <c r="F607" t="str">
        <f t="shared" si="9"/>
        <v>20-30</v>
      </c>
      <c r="G607" t="s">
        <v>1033</v>
      </c>
      <c r="H607" t="s">
        <v>16</v>
      </c>
      <c r="I607">
        <v>1</v>
      </c>
      <c r="J607" s="2">
        <v>50</v>
      </c>
      <c r="K607" s="3">
        <v>50</v>
      </c>
    </row>
    <row r="608" spans="1:11">
      <c r="A608">
        <v>607</v>
      </c>
      <c r="B608" s="1">
        <v>45002</v>
      </c>
      <c r="C608" t="s">
        <v>620</v>
      </c>
      <c r="D608" t="s">
        <v>10</v>
      </c>
      <c r="E608">
        <v>54</v>
      </c>
      <c r="F608" t="str">
        <f t="shared" si="9"/>
        <v>50-60</v>
      </c>
      <c r="G608" t="s">
        <v>1036</v>
      </c>
      <c r="H608" t="s">
        <v>14</v>
      </c>
      <c r="I608">
        <v>3</v>
      </c>
      <c r="J608" s="2">
        <v>25</v>
      </c>
      <c r="K608" s="3">
        <v>75</v>
      </c>
    </row>
    <row r="609" spans="1:11">
      <c r="A609">
        <v>608</v>
      </c>
      <c r="B609" s="1">
        <v>45262</v>
      </c>
      <c r="C609" t="s">
        <v>621</v>
      </c>
      <c r="D609" t="s">
        <v>13</v>
      </c>
      <c r="E609">
        <v>55</v>
      </c>
      <c r="F609" t="str">
        <f t="shared" si="9"/>
        <v>50-60</v>
      </c>
      <c r="G609" t="s">
        <v>1036</v>
      </c>
      <c r="H609" t="s">
        <v>16</v>
      </c>
      <c r="I609">
        <v>3</v>
      </c>
      <c r="J609" s="2">
        <v>500</v>
      </c>
      <c r="K609" s="3">
        <v>1500</v>
      </c>
    </row>
    <row r="610" spans="1:11">
      <c r="A610">
        <v>609</v>
      </c>
      <c r="B610" s="1">
        <v>45279</v>
      </c>
      <c r="C610" t="s">
        <v>622</v>
      </c>
      <c r="D610" t="s">
        <v>13</v>
      </c>
      <c r="E610">
        <v>47</v>
      </c>
      <c r="F610" t="str">
        <f t="shared" si="9"/>
        <v>40-50</v>
      </c>
      <c r="G610" t="s">
        <v>1035</v>
      </c>
      <c r="H610" t="s">
        <v>14</v>
      </c>
      <c r="I610">
        <v>2</v>
      </c>
      <c r="J610" s="2">
        <v>50</v>
      </c>
      <c r="K610" s="3">
        <v>100</v>
      </c>
    </row>
    <row r="611" spans="1:11">
      <c r="A611">
        <v>610</v>
      </c>
      <c r="B611" s="1">
        <v>44929</v>
      </c>
      <c r="C611" t="s">
        <v>623</v>
      </c>
      <c r="D611" t="s">
        <v>13</v>
      </c>
      <c r="E611">
        <v>26</v>
      </c>
      <c r="F611" t="str">
        <f t="shared" si="9"/>
        <v>20-30</v>
      </c>
      <c r="G611" t="s">
        <v>1033</v>
      </c>
      <c r="H611" t="s">
        <v>11</v>
      </c>
      <c r="I611">
        <v>2</v>
      </c>
      <c r="J611" s="2">
        <v>300</v>
      </c>
      <c r="K611" s="3">
        <v>600</v>
      </c>
    </row>
    <row r="612" spans="1:11">
      <c r="A612">
        <v>611</v>
      </c>
      <c r="B612" s="1">
        <v>44981</v>
      </c>
      <c r="C612" t="s">
        <v>624</v>
      </c>
      <c r="D612" t="s">
        <v>10</v>
      </c>
      <c r="E612">
        <v>51</v>
      </c>
      <c r="F612" t="str">
        <f t="shared" si="9"/>
        <v>50-60</v>
      </c>
      <c r="G612" t="s">
        <v>1036</v>
      </c>
      <c r="H612" t="s">
        <v>11</v>
      </c>
      <c r="I612">
        <v>3</v>
      </c>
      <c r="J612" s="2">
        <v>500</v>
      </c>
      <c r="K612" s="3">
        <v>1500</v>
      </c>
    </row>
    <row r="613" spans="1:11">
      <c r="A613">
        <v>612</v>
      </c>
      <c r="B613" s="1">
        <v>45144</v>
      </c>
      <c r="C613" t="s">
        <v>625</v>
      </c>
      <c r="D613" t="s">
        <v>13</v>
      </c>
      <c r="E613">
        <v>61</v>
      </c>
      <c r="F613" t="str">
        <f t="shared" si="9"/>
        <v>60+</v>
      </c>
      <c r="G613" t="s">
        <v>1038</v>
      </c>
      <c r="H613" t="s">
        <v>16</v>
      </c>
      <c r="I613">
        <v>1</v>
      </c>
      <c r="J613" s="2">
        <v>500</v>
      </c>
      <c r="K613" s="3">
        <v>500</v>
      </c>
    </row>
    <row r="614" spans="1:11">
      <c r="A614">
        <v>613</v>
      </c>
      <c r="B614" s="1">
        <v>45039</v>
      </c>
      <c r="C614" t="s">
        <v>626</v>
      </c>
      <c r="D614" t="s">
        <v>13</v>
      </c>
      <c r="E614">
        <v>52</v>
      </c>
      <c r="F614" t="str">
        <f t="shared" si="9"/>
        <v>50-60</v>
      </c>
      <c r="G614" t="s">
        <v>1036</v>
      </c>
      <c r="H614" t="s">
        <v>14</v>
      </c>
      <c r="I614">
        <v>3</v>
      </c>
      <c r="J614" s="2">
        <v>30</v>
      </c>
      <c r="K614" s="3">
        <v>90</v>
      </c>
    </row>
    <row r="615" spans="1:11">
      <c r="A615">
        <v>614</v>
      </c>
      <c r="B615" s="1">
        <v>45017</v>
      </c>
      <c r="C615" t="s">
        <v>627</v>
      </c>
      <c r="D615" t="s">
        <v>13</v>
      </c>
      <c r="E615">
        <v>39</v>
      </c>
      <c r="F615" t="str">
        <f t="shared" si="9"/>
        <v>30-40</v>
      </c>
      <c r="G615" t="s">
        <v>1034</v>
      </c>
      <c r="H615" t="s">
        <v>11</v>
      </c>
      <c r="I615">
        <v>4</v>
      </c>
      <c r="J615" s="2">
        <v>300</v>
      </c>
      <c r="K615" s="3">
        <v>1200</v>
      </c>
    </row>
    <row r="616" spans="1:11">
      <c r="A616">
        <v>615</v>
      </c>
      <c r="B616" s="1">
        <v>45283</v>
      </c>
      <c r="C616" t="s">
        <v>628</v>
      </c>
      <c r="D616" t="s">
        <v>13</v>
      </c>
      <c r="E616">
        <v>61</v>
      </c>
      <c r="F616" t="str">
        <f t="shared" si="9"/>
        <v>60+</v>
      </c>
      <c r="G616" t="s">
        <v>1038</v>
      </c>
      <c r="H616" t="s">
        <v>14</v>
      </c>
      <c r="I616">
        <v>4</v>
      </c>
      <c r="J616" s="2">
        <v>25</v>
      </c>
      <c r="K616" s="3">
        <v>100</v>
      </c>
    </row>
    <row r="617" spans="1:11">
      <c r="A617">
        <v>616</v>
      </c>
      <c r="B617" s="1">
        <v>45192</v>
      </c>
      <c r="C617" t="s">
        <v>629</v>
      </c>
      <c r="D617" t="s">
        <v>10</v>
      </c>
      <c r="E617">
        <v>41</v>
      </c>
      <c r="F617" t="str">
        <f t="shared" si="9"/>
        <v>40-50</v>
      </c>
      <c r="G617" t="s">
        <v>1035</v>
      </c>
      <c r="H617" t="s">
        <v>14</v>
      </c>
      <c r="I617">
        <v>2</v>
      </c>
      <c r="J617" s="2">
        <v>50</v>
      </c>
      <c r="K617" s="3">
        <v>100</v>
      </c>
    </row>
    <row r="618" spans="1:11">
      <c r="A618">
        <v>617</v>
      </c>
      <c r="B618" s="1">
        <v>45164</v>
      </c>
      <c r="C618" t="s">
        <v>630</v>
      </c>
      <c r="D618" t="s">
        <v>10</v>
      </c>
      <c r="E618">
        <v>34</v>
      </c>
      <c r="F618" t="str">
        <f t="shared" si="9"/>
        <v>30-40</v>
      </c>
      <c r="G618" t="s">
        <v>1034</v>
      </c>
      <c r="H618" t="s">
        <v>16</v>
      </c>
      <c r="I618">
        <v>1</v>
      </c>
      <c r="J618" s="2">
        <v>30</v>
      </c>
      <c r="K618" s="3">
        <v>30</v>
      </c>
    </row>
    <row r="619" spans="1:11">
      <c r="A619">
        <v>618</v>
      </c>
      <c r="B619" s="1">
        <v>44952</v>
      </c>
      <c r="C619" t="s">
        <v>631</v>
      </c>
      <c r="D619" t="s">
        <v>13</v>
      </c>
      <c r="E619">
        <v>27</v>
      </c>
      <c r="F619" t="str">
        <f t="shared" si="9"/>
        <v>20-30</v>
      </c>
      <c r="G619" t="s">
        <v>1033</v>
      </c>
      <c r="H619" t="s">
        <v>11</v>
      </c>
      <c r="I619">
        <v>1</v>
      </c>
      <c r="J619" s="2">
        <v>50</v>
      </c>
      <c r="K619" s="3">
        <v>50</v>
      </c>
    </row>
    <row r="620" spans="1:11">
      <c r="A620">
        <v>619</v>
      </c>
      <c r="B620" s="1">
        <v>45212</v>
      </c>
      <c r="C620" t="s">
        <v>632</v>
      </c>
      <c r="D620" t="s">
        <v>10</v>
      </c>
      <c r="E620">
        <v>47</v>
      </c>
      <c r="F620" t="str">
        <f t="shared" si="9"/>
        <v>40-50</v>
      </c>
      <c r="G620" t="s">
        <v>1035</v>
      </c>
      <c r="H620" t="s">
        <v>16</v>
      </c>
      <c r="I620">
        <v>4</v>
      </c>
      <c r="J620" s="2">
        <v>25</v>
      </c>
      <c r="K620" s="3">
        <v>100</v>
      </c>
    </row>
    <row r="621" spans="1:11">
      <c r="A621">
        <v>620</v>
      </c>
      <c r="B621" s="1">
        <v>45054</v>
      </c>
      <c r="C621" t="s">
        <v>633</v>
      </c>
      <c r="D621" t="s">
        <v>10</v>
      </c>
      <c r="E621">
        <v>63</v>
      </c>
      <c r="F621" t="str">
        <f t="shared" si="9"/>
        <v>60+</v>
      </c>
      <c r="G621" t="s">
        <v>1038</v>
      </c>
      <c r="H621" t="s">
        <v>16</v>
      </c>
      <c r="I621">
        <v>3</v>
      </c>
      <c r="J621" s="2">
        <v>25</v>
      </c>
      <c r="K621" s="3">
        <v>75</v>
      </c>
    </row>
    <row r="622" spans="1:11">
      <c r="A622">
        <v>621</v>
      </c>
      <c r="B622" s="1">
        <v>44989</v>
      </c>
      <c r="C622" t="s">
        <v>634</v>
      </c>
      <c r="D622" t="s">
        <v>13</v>
      </c>
      <c r="E622">
        <v>40</v>
      </c>
      <c r="F622" t="str">
        <f t="shared" si="9"/>
        <v>30-40</v>
      </c>
      <c r="G622" t="s">
        <v>1034</v>
      </c>
      <c r="H622" t="s">
        <v>11</v>
      </c>
      <c r="I622">
        <v>2</v>
      </c>
      <c r="J622" s="2">
        <v>500</v>
      </c>
      <c r="K622" s="3">
        <v>1000</v>
      </c>
    </row>
    <row r="623" spans="1:11">
      <c r="A623">
        <v>622</v>
      </c>
      <c r="B623" s="1">
        <v>45160</v>
      </c>
      <c r="C623" t="s">
        <v>635</v>
      </c>
      <c r="D623" t="s">
        <v>13</v>
      </c>
      <c r="E623">
        <v>49</v>
      </c>
      <c r="F623" t="str">
        <f t="shared" si="9"/>
        <v>40-50</v>
      </c>
      <c r="G623" t="s">
        <v>1035</v>
      </c>
      <c r="H623" t="s">
        <v>11</v>
      </c>
      <c r="I623">
        <v>3</v>
      </c>
      <c r="J623" s="2">
        <v>25</v>
      </c>
      <c r="K623" s="3">
        <v>75</v>
      </c>
    </row>
    <row r="624" spans="1:11">
      <c r="A624">
        <v>623</v>
      </c>
      <c r="B624" s="1">
        <v>44995</v>
      </c>
      <c r="C624" t="s">
        <v>636</v>
      </c>
      <c r="D624" t="s">
        <v>10</v>
      </c>
      <c r="E624">
        <v>34</v>
      </c>
      <c r="F624" t="str">
        <f t="shared" si="9"/>
        <v>30-40</v>
      </c>
      <c r="G624" t="s">
        <v>1034</v>
      </c>
      <c r="H624" t="s">
        <v>14</v>
      </c>
      <c r="I624">
        <v>3</v>
      </c>
      <c r="J624" s="2">
        <v>50</v>
      </c>
      <c r="K624" s="3">
        <v>150</v>
      </c>
    </row>
    <row r="625" spans="1:11">
      <c r="A625">
        <v>624</v>
      </c>
      <c r="B625" s="1">
        <v>45164</v>
      </c>
      <c r="C625" t="s">
        <v>637</v>
      </c>
      <c r="D625" t="s">
        <v>13</v>
      </c>
      <c r="E625">
        <v>34</v>
      </c>
      <c r="F625" t="str">
        <f t="shared" si="9"/>
        <v>30-40</v>
      </c>
      <c r="G625" t="s">
        <v>1034</v>
      </c>
      <c r="H625" t="s">
        <v>11</v>
      </c>
      <c r="I625">
        <v>3</v>
      </c>
      <c r="J625" s="2">
        <v>300</v>
      </c>
      <c r="K625" s="3">
        <v>900</v>
      </c>
    </row>
    <row r="626" spans="1:11">
      <c r="A626">
        <v>625</v>
      </c>
      <c r="B626" s="1">
        <v>45268</v>
      </c>
      <c r="C626" t="s">
        <v>638</v>
      </c>
      <c r="D626" t="s">
        <v>10</v>
      </c>
      <c r="E626">
        <v>31</v>
      </c>
      <c r="F626" t="str">
        <f t="shared" si="9"/>
        <v>30-40</v>
      </c>
      <c r="G626" t="s">
        <v>1034</v>
      </c>
      <c r="H626" t="s">
        <v>14</v>
      </c>
      <c r="I626">
        <v>1</v>
      </c>
      <c r="J626" s="2">
        <v>300</v>
      </c>
      <c r="K626" s="3">
        <v>300</v>
      </c>
    </row>
    <row r="627" spans="1:11">
      <c r="A627">
        <v>626</v>
      </c>
      <c r="B627" s="1">
        <v>45198</v>
      </c>
      <c r="C627" t="s">
        <v>639</v>
      </c>
      <c r="D627" t="s">
        <v>13</v>
      </c>
      <c r="E627">
        <v>26</v>
      </c>
      <c r="F627" t="str">
        <f t="shared" si="9"/>
        <v>20-30</v>
      </c>
      <c r="G627" t="s">
        <v>1033</v>
      </c>
      <c r="H627" t="s">
        <v>14</v>
      </c>
      <c r="I627">
        <v>4</v>
      </c>
      <c r="J627" s="2">
        <v>500</v>
      </c>
      <c r="K627" s="3">
        <v>2000</v>
      </c>
    </row>
    <row r="628" spans="1:11">
      <c r="A628">
        <v>627</v>
      </c>
      <c r="B628" s="1">
        <v>45213</v>
      </c>
      <c r="C628" t="s">
        <v>640</v>
      </c>
      <c r="D628" t="s">
        <v>10</v>
      </c>
      <c r="E628">
        <v>57</v>
      </c>
      <c r="F628" t="str">
        <f t="shared" si="9"/>
        <v>50-60</v>
      </c>
      <c r="G628" t="s">
        <v>1036</v>
      </c>
      <c r="H628" t="s">
        <v>14</v>
      </c>
      <c r="I628">
        <v>1</v>
      </c>
      <c r="J628" s="2">
        <v>50</v>
      </c>
      <c r="K628" s="3">
        <v>50</v>
      </c>
    </row>
    <row r="629" spans="1:11">
      <c r="A629">
        <v>628</v>
      </c>
      <c r="B629" s="1">
        <v>45231</v>
      </c>
      <c r="C629" t="s">
        <v>641</v>
      </c>
      <c r="D629" t="s">
        <v>13</v>
      </c>
      <c r="E629">
        <v>19</v>
      </c>
      <c r="F629" t="str">
        <f t="shared" si="9"/>
        <v>10-20</v>
      </c>
      <c r="G629" t="s">
        <v>1027</v>
      </c>
      <c r="H629" t="s">
        <v>11</v>
      </c>
      <c r="I629">
        <v>4</v>
      </c>
      <c r="J629" s="2">
        <v>50</v>
      </c>
      <c r="K629" s="3">
        <v>200</v>
      </c>
    </row>
    <row r="630" spans="1:11">
      <c r="A630">
        <v>629</v>
      </c>
      <c r="B630" s="1">
        <v>45089</v>
      </c>
      <c r="C630" t="s">
        <v>642</v>
      </c>
      <c r="D630" t="s">
        <v>10</v>
      </c>
      <c r="E630">
        <v>62</v>
      </c>
      <c r="F630" t="str">
        <f t="shared" si="9"/>
        <v>60+</v>
      </c>
      <c r="G630" t="s">
        <v>1038</v>
      </c>
      <c r="H630" t="s">
        <v>16</v>
      </c>
      <c r="I630">
        <v>2</v>
      </c>
      <c r="J630" s="2">
        <v>25</v>
      </c>
      <c r="K630" s="3">
        <v>50</v>
      </c>
    </row>
    <row r="631" spans="1:11">
      <c r="A631">
        <v>630</v>
      </c>
      <c r="B631" s="1">
        <v>45153</v>
      </c>
      <c r="C631" t="s">
        <v>643</v>
      </c>
      <c r="D631" t="s">
        <v>10</v>
      </c>
      <c r="E631">
        <v>42</v>
      </c>
      <c r="F631" t="str">
        <f t="shared" si="9"/>
        <v>40-50</v>
      </c>
      <c r="G631" t="s">
        <v>1035</v>
      </c>
      <c r="H631" t="s">
        <v>14</v>
      </c>
      <c r="I631">
        <v>2</v>
      </c>
      <c r="J631" s="2">
        <v>50</v>
      </c>
      <c r="K631" s="3">
        <v>100</v>
      </c>
    </row>
    <row r="632" spans="1:11">
      <c r="A632">
        <v>631</v>
      </c>
      <c r="B632" s="1">
        <v>45240</v>
      </c>
      <c r="C632" t="s">
        <v>644</v>
      </c>
      <c r="D632" t="s">
        <v>10</v>
      </c>
      <c r="E632">
        <v>56</v>
      </c>
      <c r="F632" t="str">
        <f t="shared" si="9"/>
        <v>50-60</v>
      </c>
      <c r="G632" t="s">
        <v>1036</v>
      </c>
      <c r="H632" t="s">
        <v>16</v>
      </c>
      <c r="I632">
        <v>3</v>
      </c>
      <c r="J632" s="2">
        <v>30</v>
      </c>
      <c r="K632" s="3">
        <v>90</v>
      </c>
    </row>
    <row r="633" spans="1:11">
      <c r="A633">
        <v>632</v>
      </c>
      <c r="B633" s="1">
        <v>45185</v>
      </c>
      <c r="C633" t="s">
        <v>645</v>
      </c>
      <c r="D633" t="s">
        <v>13</v>
      </c>
      <c r="E633">
        <v>26</v>
      </c>
      <c r="F633" t="str">
        <f t="shared" si="9"/>
        <v>20-30</v>
      </c>
      <c r="G633" t="s">
        <v>1033</v>
      </c>
      <c r="H633" t="s">
        <v>16</v>
      </c>
      <c r="I633">
        <v>4</v>
      </c>
      <c r="J633" s="2">
        <v>25</v>
      </c>
      <c r="K633" s="3">
        <v>100</v>
      </c>
    </row>
    <row r="634" spans="1:11">
      <c r="A634">
        <v>633</v>
      </c>
      <c r="B634" s="1">
        <v>45145</v>
      </c>
      <c r="C634" t="s">
        <v>646</v>
      </c>
      <c r="D634" t="s">
        <v>10</v>
      </c>
      <c r="E634">
        <v>39</v>
      </c>
      <c r="F634" t="str">
        <f t="shared" si="9"/>
        <v>30-40</v>
      </c>
      <c r="G634" t="s">
        <v>1034</v>
      </c>
      <c r="H634" t="s">
        <v>11</v>
      </c>
      <c r="I634">
        <v>4</v>
      </c>
      <c r="J634" s="2">
        <v>30</v>
      </c>
      <c r="K634" s="3">
        <v>120</v>
      </c>
    </row>
    <row r="635" spans="1:11">
      <c r="A635">
        <v>634</v>
      </c>
      <c r="B635" s="1">
        <v>45207</v>
      </c>
      <c r="C635" t="s">
        <v>647</v>
      </c>
      <c r="D635" t="s">
        <v>10</v>
      </c>
      <c r="E635">
        <v>60</v>
      </c>
      <c r="F635" t="str">
        <f t="shared" si="9"/>
        <v>50-60</v>
      </c>
      <c r="G635" t="s">
        <v>1036</v>
      </c>
      <c r="H635" t="s">
        <v>16</v>
      </c>
      <c r="I635">
        <v>4</v>
      </c>
      <c r="J635" s="2">
        <v>500</v>
      </c>
      <c r="K635" s="3">
        <v>2000</v>
      </c>
    </row>
    <row r="636" spans="1:11">
      <c r="A636">
        <v>635</v>
      </c>
      <c r="B636" s="1">
        <v>45155</v>
      </c>
      <c r="C636" t="s">
        <v>648</v>
      </c>
      <c r="D636" t="s">
        <v>13</v>
      </c>
      <c r="E636">
        <v>63</v>
      </c>
      <c r="F636" t="str">
        <f t="shared" si="9"/>
        <v>60+</v>
      </c>
      <c r="G636" t="s">
        <v>1038</v>
      </c>
      <c r="H636" t="s">
        <v>16</v>
      </c>
      <c r="I636">
        <v>3</v>
      </c>
      <c r="J636" s="2">
        <v>300</v>
      </c>
      <c r="K636" s="3">
        <v>900</v>
      </c>
    </row>
    <row r="637" spans="1:11">
      <c r="A637">
        <v>636</v>
      </c>
      <c r="B637" s="1">
        <v>45008</v>
      </c>
      <c r="C637" t="s">
        <v>649</v>
      </c>
      <c r="D637" t="s">
        <v>13</v>
      </c>
      <c r="E637">
        <v>21</v>
      </c>
      <c r="F637" t="str">
        <f t="shared" si="9"/>
        <v>20-30</v>
      </c>
      <c r="G637" t="s">
        <v>1033</v>
      </c>
      <c r="H637" t="s">
        <v>11</v>
      </c>
      <c r="I637">
        <v>3</v>
      </c>
      <c r="J637" s="2">
        <v>500</v>
      </c>
      <c r="K637" s="3">
        <v>1500</v>
      </c>
    </row>
    <row r="638" spans="1:11">
      <c r="A638">
        <v>637</v>
      </c>
      <c r="B638" s="1">
        <v>45170</v>
      </c>
      <c r="C638" t="s">
        <v>650</v>
      </c>
      <c r="D638" t="s">
        <v>10</v>
      </c>
      <c r="E638">
        <v>43</v>
      </c>
      <c r="F638" t="str">
        <f t="shared" si="9"/>
        <v>40-50</v>
      </c>
      <c r="G638" t="s">
        <v>1035</v>
      </c>
      <c r="H638" t="s">
        <v>14</v>
      </c>
      <c r="I638">
        <v>2</v>
      </c>
      <c r="J638" s="2">
        <v>300</v>
      </c>
      <c r="K638" s="3">
        <v>600</v>
      </c>
    </row>
    <row r="639" spans="1:11">
      <c r="A639">
        <v>638</v>
      </c>
      <c r="B639" s="1">
        <v>45157</v>
      </c>
      <c r="C639" t="s">
        <v>651</v>
      </c>
      <c r="D639" t="s">
        <v>10</v>
      </c>
      <c r="E639">
        <v>46</v>
      </c>
      <c r="F639" t="str">
        <f t="shared" si="9"/>
        <v>40-50</v>
      </c>
      <c r="G639" t="s">
        <v>1035</v>
      </c>
      <c r="H639" t="s">
        <v>16</v>
      </c>
      <c r="I639">
        <v>1</v>
      </c>
      <c r="J639" s="2">
        <v>500</v>
      </c>
      <c r="K639" s="3">
        <v>500</v>
      </c>
    </row>
    <row r="640" spans="1:11">
      <c r="A640">
        <v>639</v>
      </c>
      <c r="B640" s="1">
        <v>45059</v>
      </c>
      <c r="C640" t="s">
        <v>652</v>
      </c>
      <c r="D640" t="s">
        <v>13</v>
      </c>
      <c r="E640">
        <v>62</v>
      </c>
      <c r="F640" t="str">
        <f t="shared" si="9"/>
        <v>60+</v>
      </c>
      <c r="G640" t="s">
        <v>1038</v>
      </c>
      <c r="H640" t="s">
        <v>11</v>
      </c>
      <c r="I640">
        <v>4</v>
      </c>
      <c r="J640" s="2">
        <v>50</v>
      </c>
      <c r="K640" s="3">
        <v>200</v>
      </c>
    </row>
    <row r="641" spans="1:11">
      <c r="A641">
        <v>640</v>
      </c>
      <c r="B641" s="1">
        <v>45053</v>
      </c>
      <c r="C641" t="s">
        <v>653</v>
      </c>
      <c r="D641" t="s">
        <v>13</v>
      </c>
      <c r="E641">
        <v>51</v>
      </c>
      <c r="F641" t="str">
        <f t="shared" si="9"/>
        <v>50-60</v>
      </c>
      <c r="G641" t="s">
        <v>1036</v>
      </c>
      <c r="H641" t="s">
        <v>16</v>
      </c>
      <c r="I641">
        <v>4</v>
      </c>
      <c r="J641" s="2">
        <v>30</v>
      </c>
      <c r="K641" s="3">
        <v>120</v>
      </c>
    </row>
    <row r="642" spans="1:11">
      <c r="A642">
        <v>641</v>
      </c>
      <c r="B642" s="1">
        <v>45253</v>
      </c>
      <c r="C642" t="s">
        <v>654</v>
      </c>
      <c r="D642" t="s">
        <v>13</v>
      </c>
      <c r="E642">
        <v>40</v>
      </c>
      <c r="F642" t="str">
        <f t="shared" ref="F642:F705" si="10">IF(E642&lt;=20,"10-20",
IF(E642&lt;=30,"20-30",
IF(E642&lt;=40,"30-40",
IF(E642&lt;=50,"40-50",IF(E642&lt;=60,"50-60",IF(E642&lt;=70,"60+",))))))</f>
        <v>30-40</v>
      </c>
      <c r="G642" t="s">
        <v>1034</v>
      </c>
      <c r="H642" t="s">
        <v>16</v>
      </c>
      <c r="I642">
        <v>1</v>
      </c>
      <c r="J642" s="2">
        <v>300</v>
      </c>
      <c r="K642" s="3">
        <v>300</v>
      </c>
    </row>
    <row r="643" spans="1:11">
      <c r="A643">
        <v>642</v>
      </c>
      <c r="B643" s="1">
        <v>45068</v>
      </c>
      <c r="C643" t="s">
        <v>655</v>
      </c>
      <c r="D643" t="s">
        <v>13</v>
      </c>
      <c r="E643">
        <v>54</v>
      </c>
      <c r="F643" t="str">
        <f t="shared" si="10"/>
        <v>50-60</v>
      </c>
      <c r="G643" t="s">
        <v>1036</v>
      </c>
      <c r="H643" t="s">
        <v>14</v>
      </c>
      <c r="I643">
        <v>4</v>
      </c>
      <c r="J643" s="2">
        <v>25</v>
      </c>
      <c r="K643" s="3">
        <v>100</v>
      </c>
    </row>
    <row r="644" spans="1:11">
      <c r="A644">
        <v>643</v>
      </c>
      <c r="B644" s="1">
        <v>45193</v>
      </c>
      <c r="C644" t="s">
        <v>656</v>
      </c>
      <c r="D644" t="s">
        <v>13</v>
      </c>
      <c r="E644">
        <v>28</v>
      </c>
      <c r="F644" t="str">
        <f t="shared" si="10"/>
        <v>20-30</v>
      </c>
      <c r="G644" t="s">
        <v>1033</v>
      </c>
      <c r="H644" t="s">
        <v>16</v>
      </c>
      <c r="I644">
        <v>3</v>
      </c>
      <c r="J644" s="2">
        <v>30</v>
      </c>
      <c r="K644" s="3">
        <v>90</v>
      </c>
    </row>
    <row r="645" spans="1:11">
      <c r="A645">
        <v>644</v>
      </c>
      <c r="B645" s="1">
        <v>45175</v>
      </c>
      <c r="C645" t="s">
        <v>657</v>
      </c>
      <c r="D645" t="s">
        <v>10</v>
      </c>
      <c r="E645">
        <v>23</v>
      </c>
      <c r="F645" t="str">
        <f t="shared" si="10"/>
        <v>20-30</v>
      </c>
      <c r="G645" t="s">
        <v>1033</v>
      </c>
      <c r="H645" t="s">
        <v>11</v>
      </c>
      <c r="I645">
        <v>3</v>
      </c>
      <c r="J645" s="2">
        <v>25</v>
      </c>
      <c r="K645" s="3">
        <v>75</v>
      </c>
    </row>
    <row r="646" spans="1:11">
      <c r="A646">
        <v>645</v>
      </c>
      <c r="B646" s="1">
        <v>45247</v>
      </c>
      <c r="C646" t="s">
        <v>658</v>
      </c>
      <c r="D646" t="s">
        <v>13</v>
      </c>
      <c r="E646">
        <v>35</v>
      </c>
      <c r="F646" t="str">
        <f t="shared" si="10"/>
        <v>30-40</v>
      </c>
      <c r="G646" t="s">
        <v>1034</v>
      </c>
      <c r="H646" t="s">
        <v>16</v>
      </c>
      <c r="I646">
        <v>4</v>
      </c>
      <c r="J646" s="2">
        <v>30</v>
      </c>
      <c r="K646" s="3">
        <v>120</v>
      </c>
    </row>
    <row r="647" spans="1:11">
      <c r="A647">
        <v>646</v>
      </c>
      <c r="B647" s="1">
        <v>45049</v>
      </c>
      <c r="C647" t="s">
        <v>659</v>
      </c>
      <c r="D647" t="s">
        <v>10</v>
      </c>
      <c r="E647">
        <v>38</v>
      </c>
      <c r="F647" t="str">
        <f t="shared" si="10"/>
        <v>30-40</v>
      </c>
      <c r="G647" t="s">
        <v>1034</v>
      </c>
      <c r="H647" t="s">
        <v>14</v>
      </c>
      <c r="I647">
        <v>3</v>
      </c>
      <c r="J647" s="2">
        <v>30</v>
      </c>
      <c r="K647" s="3">
        <v>90</v>
      </c>
    </row>
    <row r="648" spans="1:11">
      <c r="A648">
        <v>647</v>
      </c>
      <c r="B648" s="1">
        <v>45067</v>
      </c>
      <c r="C648" t="s">
        <v>660</v>
      </c>
      <c r="D648" t="s">
        <v>10</v>
      </c>
      <c r="E648">
        <v>59</v>
      </c>
      <c r="F648" t="str">
        <f t="shared" si="10"/>
        <v>50-60</v>
      </c>
      <c r="G648" t="s">
        <v>1036</v>
      </c>
      <c r="H648" t="s">
        <v>14</v>
      </c>
      <c r="I648">
        <v>3</v>
      </c>
      <c r="J648" s="2">
        <v>500</v>
      </c>
      <c r="K648" s="3">
        <v>1500</v>
      </c>
    </row>
    <row r="649" spans="1:11">
      <c r="A649">
        <v>648</v>
      </c>
      <c r="B649" s="1">
        <v>45152</v>
      </c>
      <c r="C649" t="s">
        <v>661</v>
      </c>
      <c r="D649" t="s">
        <v>10</v>
      </c>
      <c r="E649">
        <v>53</v>
      </c>
      <c r="F649" t="str">
        <f t="shared" si="10"/>
        <v>50-60</v>
      </c>
      <c r="G649" t="s">
        <v>1036</v>
      </c>
      <c r="H649" t="s">
        <v>11</v>
      </c>
      <c r="I649">
        <v>4</v>
      </c>
      <c r="J649" s="2">
        <v>300</v>
      </c>
      <c r="K649" s="3">
        <v>1200</v>
      </c>
    </row>
    <row r="650" spans="1:11">
      <c r="A650">
        <v>649</v>
      </c>
      <c r="B650" s="1">
        <v>44966</v>
      </c>
      <c r="C650" t="s">
        <v>662</v>
      </c>
      <c r="D650" t="s">
        <v>13</v>
      </c>
      <c r="E650">
        <v>58</v>
      </c>
      <c r="F650" t="str">
        <f t="shared" si="10"/>
        <v>50-60</v>
      </c>
      <c r="G650" t="s">
        <v>1036</v>
      </c>
      <c r="H650" t="s">
        <v>14</v>
      </c>
      <c r="I650">
        <v>2</v>
      </c>
      <c r="J650" s="2">
        <v>300</v>
      </c>
      <c r="K650" s="3">
        <v>600</v>
      </c>
    </row>
    <row r="651" spans="1:11">
      <c r="A651">
        <v>650</v>
      </c>
      <c r="B651" s="1">
        <v>45292</v>
      </c>
      <c r="C651" t="s">
        <v>663</v>
      </c>
      <c r="D651" t="s">
        <v>10</v>
      </c>
      <c r="E651">
        <v>55</v>
      </c>
      <c r="F651" t="str">
        <f t="shared" si="10"/>
        <v>50-60</v>
      </c>
      <c r="G651" t="s">
        <v>1036</v>
      </c>
      <c r="H651" t="s">
        <v>16</v>
      </c>
      <c r="I651">
        <v>1</v>
      </c>
      <c r="J651" s="2">
        <v>30</v>
      </c>
      <c r="K651" s="3">
        <v>30</v>
      </c>
    </row>
    <row r="652" spans="1:11">
      <c r="A652">
        <v>651</v>
      </c>
      <c r="B652" s="1">
        <v>45073</v>
      </c>
      <c r="C652" t="s">
        <v>664</v>
      </c>
      <c r="D652" t="s">
        <v>10</v>
      </c>
      <c r="E652">
        <v>51</v>
      </c>
      <c r="F652" t="str">
        <f t="shared" si="10"/>
        <v>50-60</v>
      </c>
      <c r="G652" t="s">
        <v>1036</v>
      </c>
      <c r="H652" t="s">
        <v>14</v>
      </c>
      <c r="I652">
        <v>3</v>
      </c>
      <c r="J652" s="2">
        <v>50</v>
      </c>
      <c r="K652" s="3">
        <v>150</v>
      </c>
    </row>
    <row r="653" spans="1:11">
      <c r="A653">
        <v>652</v>
      </c>
      <c r="B653" s="1">
        <v>45047</v>
      </c>
      <c r="C653" t="s">
        <v>665</v>
      </c>
      <c r="D653" t="s">
        <v>13</v>
      </c>
      <c r="E653">
        <v>34</v>
      </c>
      <c r="F653" t="str">
        <f t="shared" si="10"/>
        <v>30-40</v>
      </c>
      <c r="G653" t="s">
        <v>1034</v>
      </c>
      <c r="H653" t="s">
        <v>11</v>
      </c>
      <c r="I653">
        <v>2</v>
      </c>
      <c r="J653" s="2">
        <v>50</v>
      </c>
      <c r="K653" s="3">
        <v>100</v>
      </c>
    </row>
    <row r="654" spans="1:11">
      <c r="A654">
        <v>653</v>
      </c>
      <c r="B654" s="1">
        <v>45066</v>
      </c>
      <c r="C654" t="s">
        <v>666</v>
      </c>
      <c r="D654" t="s">
        <v>10</v>
      </c>
      <c r="E654">
        <v>54</v>
      </c>
      <c r="F654" t="str">
        <f t="shared" si="10"/>
        <v>50-60</v>
      </c>
      <c r="G654" t="s">
        <v>1036</v>
      </c>
      <c r="H654" t="s">
        <v>14</v>
      </c>
      <c r="I654">
        <v>3</v>
      </c>
      <c r="J654" s="2">
        <v>25</v>
      </c>
      <c r="K654" s="3">
        <v>75</v>
      </c>
    </row>
    <row r="655" spans="1:11">
      <c r="A655">
        <v>654</v>
      </c>
      <c r="B655" s="1">
        <v>45098</v>
      </c>
      <c r="C655" t="s">
        <v>667</v>
      </c>
      <c r="D655" t="s">
        <v>10</v>
      </c>
      <c r="E655">
        <v>42</v>
      </c>
      <c r="F655" t="str">
        <f t="shared" si="10"/>
        <v>40-50</v>
      </c>
      <c r="G655" t="s">
        <v>1035</v>
      </c>
      <c r="H655" t="s">
        <v>14</v>
      </c>
      <c r="I655">
        <v>3</v>
      </c>
      <c r="J655" s="2">
        <v>25</v>
      </c>
      <c r="K655" s="3">
        <v>75</v>
      </c>
    </row>
    <row r="656" spans="1:11">
      <c r="A656">
        <v>655</v>
      </c>
      <c r="B656" s="1">
        <v>45090</v>
      </c>
      <c r="C656" t="s">
        <v>668</v>
      </c>
      <c r="D656" t="s">
        <v>13</v>
      </c>
      <c r="E656">
        <v>55</v>
      </c>
      <c r="F656" t="str">
        <f t="shared" si="10"/>
        <v>50-60</v>
      </c>
      <c r="G656" t="s">
        <v>1036</v>
      </c>
      <c r="H656" t="s">
        <v>14</v>
      </c>
      <c r="I656">
        <v>1</v>
      </c>
      <c r="J656" s="2">
        <v>500</v>
      </c>
      <c r="K656" s="3">
        <v>500</v>
      </c>
    </row>
    <row r="657" spans="1:11">
      <c r="A657">
        <v>656</v>
      </c>
      <c r="B657" s="1">
        <v>45203</v>
      </c>
      <c r="C657" t="s">
        <v>669</v>
      </c>
      <c r="D657" t="s">
        <v>10</v>
      </c>
      <c r="E657">
        <v>29</v>
      </c>
      <c r="F657" t="str">
        <f t="shared" si="10"/>
        <v>20-30</v>
      </c>
      <c r="G657" t="s">
        <v>1033</v>
      </c>
      <c r="H657" t="s">
        <v>11</v>
      </c>
      <c r="I657">
        <v>3</v>
      </c>
      <c r="J657" s="2">
        <v>30</v>
      </c>
      <c r="K657" s="3">
        <v>90</v>
      </c>
    </row>
    <row r="658" spans="1:11">
      <c r="A658">
        <v>657</v>
      </c>
      <c r="B658" s="1">
        <v>44968</v>
      </c>
      <c r="C658" t="s">
        <v>670</v>
      </c>
      <c r="D658" t="s">
        <v>10</v>
      </c>
      <c r="E658">
        <v>40</v>
      </c>
      <c r="F658" t="str">
        <f t="shared" si="10"/>
        <v>30-40</v>
      </c>
      <c r="G658" t="s">
        <v>1034</v>
      </c>
      <c r="H658" t="s">
        <v>14</v>
      </c>
      <c r="I658">
        <v>1</v>
      </c>
      <c r="J658" s="2">
        <v>25</v>
      </c>
      <c r="K658" s="3">
        <v>25</v>
      </c>
    </row>
    <row r="659" spans="1:11">
      <c r="A659">
        <v>658</v>
      </c>
      <c r="B659" s="1">
        <v>44997</v>
      </c>
      <c r="C659" t="s">
        <v>671</v>
      </c>
      <c r="D659" t="s">
        <v>10</v>
      </c>
      <c r="E659">
        <v>59</v>
      </c>
      <c r="F659" t="str">
        <f t="shared" si="10"/>
        <v>50-60</v>
      </c>
      <c r="G659" t="s">
        <v>1036</v>
      </c>
      <c r="H659" t="s">
        <v>14</v>
      </c>
      <c r="I659">
        <v>1</v>
      </c>
      <c r="J659" s="2">
        <v>25</v>
      </c>
      <c r="K659" s="3">
        <v>25</v>
      </c>
    </row>
    <row r="660" spans="1:11">
      <c r="A660">
        <v>659</v>
      </c>
      <c r="B660" s="1">
        <v>45004</v>
      </c>
      <c r="C660" t="s">
        <v>672</v>
      </c>
      <c r="D660" t="s">
        <v>13</v>
      </c>
      <c r="E660">
        <v>39</v>
      </c>
      <c r="F660" t="str">
        <f t="shared" si="10"/>
        <v>30-40</v>
      </c>
      <c r="G660" t="s">
        <v>1034</v>
      </c>
      <c r="H660" t="s">
        <v>16</v>
      </c>
      <c r="I660">
        <v>1</v>
      </c>
      <c r="J660" s="2">
        <v>30</v>
      </c>
      <c r="K660" s="3">
        <v>30</v>
      </c>
    </row>
    <row r="661" spans="1:11">
      <c r="A661">
        <v>660</v>
      </c>
      <c r="B661" s="1">
        <v>45045</v>
      </c>
      <c r="C661" t="s">
        <v>673</v>
      </c>
      <c r="D661" t="s">
        <v>13</v>
      </c>
      <c r="E661">
        <v>38</v>
      </c>
      <c r="F661" t="str">
        <f t="shared" si="10"/>
        <v>30-40</v>
      </c>
      <c r="G661" t="s">
        <v>1034</v>
      </c>
      <c r="H661" t="s">
        <v>11</v>
      </c>
      <c r="I661">
        <v>2</v>
      </c>
      <c r="J661" s="2">
        <v>500</v>
      </c>
      <c r="K661" s="3">
        <v>1000</v>
      </c>
    </row>
    <row r="662" spans="1:11">
      <c r="A662">
        <v>661</v>
      </c>
      <c r="B662" s="1">
        <v>45123</v>
      </c>
      <c r="C662" t="s">
        <v>674</v>
      </c>
      <c r="D662" t="s">
        <v>13</v>
      </c>
      <c r="E662">
        <v>44</v>
      </c>
      <c r="F662" t="str">
        <f t="shared" si="10"/>
        <v>40-50</v>
      </c>
      <c r="G662" t="s">
        <v>1035</v>
      </c>
      <c r="H662" t="s">
        <v>14</v>
      </c>
      <c r="I662">
        <v>4</v>
      </c>
      <c r="J662" s="2">
        <v>25</v>
      </c>
      <c r="K662" s="3">
        <v>100</v>
      </c>
    </row>
    <row r="663" spans="1:11">
      <c r="A663">
        <v>662</v>
      </c>
      <c r="B663" s="1">
        <v>45282</v>
      </c>
      <c r="C663" t="s">
        <v>675</v>
      </c>
      <c r="D663" t="s">
        <v>10</v>
      </c>
      <c r="E663">
        <v>48</v>
      </c>
      <c r="F663" t="str">
        <f t="shared" si="10"/>
        <v>40-50</v>
      </c>
      <c r="G663" t="s">
        <v>1035</v>
      </c>
      <c r="H663" t="s">
        <v>11</v>
      </c>
      <c r="I663">
        <v>2</v>
      </c>
      <c r="J663" s="2">
        <v>500</v>
      </c>
      <c r="K663" s="3">
        <v>1000</v>
      </c>
    </row>
    <row r="664" spans="1:11">
      <c r="A664">
        <v>663</v>
      </c>
      <c r="B664" s="1">
        <v>45005</v>
      </c>
      <c r="C664" t="s">
        <v>676</v>
      </c>
      <c r="D664" t="s">
        <v>10</v>
      </c>
      <c r="E664">
        <v>23</v>
      </c>
      <c r="F664" t="str">
        <f t="shared" si="10"/>
        <v>20-30</v>
      </c>
      <c r="G664" t="s">
        <v>1033</v>
      </c>
      <c r="H664" t="s">
        <v>14</v>
      </c>
      <c r="I664">
        <v>4</v>
      </c>
      <c r="J664" s="2">
        <v>300</v>
      </c>
      <c r="K664" s="3">
        <v>1200</v>
      </c>
    </row>
    <row r="665" spans="1:11">
      <c r="A665">
        <v>664</v>
      </c>
      <c r="B665" s="1">
        <v>45288</v>
      </c>
      <c r="C665" t="s">
        <v>677</v>
      </c>
      <c r="D665" t="s">
        <v>13</v>
      </c>
      <c r="E665">
        <v>44</v>
      </c>
      <c r="F665" t="str">
        <f t="shared" si="10"/>
        <v>40-50</v>
      </c>
      <c r="G665" t="s">
        <v>1035</v>
      </c>
      <c r="H665" t="s">
        <v>14</v>
      </c>
      <c r="I665">
        <v>4</v>
      </c>
      <c r="J665" s="2">
        <v>500</v>
      </c>
      <c r="K665" s="3">
        <v>2000</v>
      </c>
    </row>
    <row r="666" spans="1:11">
      <c r="A666">
        <v>665</v>
      </c>
      <c r="B666" s="1">
        <v>45036</v>
      </c>
      <c r="C666" t="s">
        <v>678</v>
      </c>
      <c r="D666" t="s">
        <v>10</v>
      </c>
      <c r="E666">
        <v>57</v>
      </c>
      <c r="F666" t="str">
        <f t="shared" si="10"/>
        <v>50-60</v>
      </c>
      <c r="G666" t="s">
        <v>1036</v>
      </c>
      <c r="H666" t="s">
        <v>14</v>
      </c>
      <c r="I666">
        <v>1</v>
      </c>
      <c r="J666" s="2">
        <v>50</v>
      </c>
      <c r="K666" s="3">
        <v>50</v>
      </c>
    </row>
    <row r="667" spans="1:11">
      <c r="A667">
        <v>666</v>
      </c>
      <c r="B667" s="1">
        <v>44959</v>
      </c>
      <c r="C667" t="s">
        <v>679</v>
      </c>
      <c r="D667" t="s">
        <v>10</v>
      </c>
      <c r="E667">
        <v>51</v>
      </c>
      <c r="F667" t="str">
        <f t="shared" si="10"/>
        <v>50-60</v>
      </c>
      <c r="G667" t="s">
        <v>1036</v>
      </c>
      <c r="H667" t="s">
        <v>16</v>
      </c>
      <c r="I667">
        <v>3</v>
      </c>
      <c r="J667" s="2">
        <v>50</v>
      </c>
      <c r="K667" s="3">
        <v>150</v>
      </c>
    </row>
    <row r="668" spans="1:11">
      <c r="A668">
        <v>667</v>
      </c>
      <c r="B668" s="1">
        <v>45139</v>
      </c>
      <c r="C668" t="s">
        <v>680</v>
      </c>
      <c r="D668" t="s">
        <v>13</v>
      </c>
      <c r="E668">
        <v>29</v>
      </c>
      <c r="F668" t="str">
        <f t="shared" si="10"/>
        <v>20-30</v>
      </c>
      <c r="G668" t="s">
        <v>1033</v>
      </c>
      <c r="H668" t="s">
        <v>16</v>
      </c>
      <c r="I668">
        <v>1</v>
      </c>
      <c r="J668" s="2">
        <v>500</v>
      </c>
      <c r="K668" s="3">
        <v>500</v>
      </c>
    </row>
    <row r="669" spans="1:11">
      <c r="A669">
        <v>668</v>
      </c>
      <c r="B669" s="1">
        <v>45135</v>
      </c>
      <c r="C669" t="s">
        <v>681</v>
      </c>
      <c r="D669" t="s">
        <v>13</v>
      </c>
      <c r="E669">
        <v>62</v>
      </c>
      <c r="F669" t="str">
        <f t="shared" si="10"/>
        <v>60+</v>
      </c>
      <c r="G669" t="s">
        <v>1038</v>
      </c>
      <c r="H669" t="s">
        <v>16</v>
      </c>
      <c r="I669">
        <v>3</v>
      </c>
      <c r="J669" s="2">
        <v>50</v>
      </c>
      <c r="K669" s="3">
        <v>150</v>
      </c>
    </row>
    <row r="670" spans="1:11">
      <c r="A670">
        <v>669</v>
      </c>
      <c r="B670" s="1">
        <v>45096</v>
      </c>
      <c r="C670" t="s">
        <v>682</v>
      </c>
      <c r="D670" t="s">
        <v>10</v>
      </c>
      <c r="E670">
        <v>24</v>
      </c>
      <c r="F670" t="str">
        <f t="shared" si="10"/>
        <v>20-30</v>
      </c>
      <c r="G670" t="s">
        <v>1033</v>
      </c>
      <c r="H670" t="s">
        <v>11</v>
      </c>
      <c r="I670">
        <v>4</v>
      </c>
      <c r="J670" s="2">
        <v>300</v>
      </c>
      <c r="K670" s="3">
        <v>1200</v>
      </c>
    </row>
    <row r="671" spans="1:11">
      <c r="A671">
        <v>670</v>
      </c>
      <c r="B671" s="1">
        <v>45204</v>
      </c>
      <c r="C671" t="s">
        <v>683</v>
      </c>
      <c r="D671" t="s">
        <v>10</v>
      </c>
      <c r="E671">
        <v>27</v>
      </c>
      <c r="F671" t="str">
        <f t="shared" si="10"/>
        <v>20-30</v>
      </c>
      <c r="G671" t="s">
        <v>1033</v>
      </c>
      <c r="H671" t="s">
        <v>11</v>
      </c>
      <c r="I671">
        <v>1</v>
      </c>
      <c r="J671" s="2">
        <v>30</v>
      </c>
      <c r="K671" s="3">
        <v>30</v>
      </c>
    </row>
    <row r="672" spans="1:11">
      <c r="A672">
        <v>671</v>
      </c>
      <c r="B672" s="1">
        <v>45165</v>
      </c>
      <c r="C672" t="s">
        <v>684</v>
      </c>
      <c r="D672" t="s">
        <v>10</v>
      </c>
      <c r="E672">
        <v>62</v>
      </c>
      <c r="F672" t="str">
        <f t="shared" si="10"/>
        <v>60+</v>
      </c>
      <c r="G672" t="s">
        <v>1038</v>
      </c>
      <c r="H672" t="s">
        <v>16</v>
      </c>
      <c r="I672">
        <v>3</v>
      </c>
      <c r="J672" s="2">
        <v>50</v>
      </c>
      <c r="K672" s="3">
        <v>150</v>
      </c>
    </row>
    <row r="673" spans="1:11">
      <c r="A673">
        <v>672</v>
      </c>
      <c r="B673" s="1">
        <v>45139</v>
      </c>
      <c r="C673" t="s">
        <v>685</v>
      </c>
      <c r="D673" t="s">
        <v>13</v>
      </c>
      <c r="E673">
        <v>34</v>
      </c>
      <c r="F673" t="str">
        <f t="shared" si="10"/>
        <v>30-40</v>
      </c>
      <c r="G673" t="s">
        <v>1034</v>
      </c>
      <c r="H673" t="s">
        <v>11</v>
      </c>
      <c r="I673">
        <v>2</v>
      </c>
      <c r="J673" s="2">
        <v>50</v>
      </c>
      <c r="K673" s="3">
        <v>100</v>
      </c>
    </row>
    <row r="674" spans="1:11">
      <c r="A674">
        <v>673</v>
      </c>
      <c r="B674" s="1">
        <v>44958</v>
      </c>
      <c r="C674" t="s">
        <v>686</v>
      </c>
      <c r="D674" t="s">
        <v>13</v>
      </c>
      <c r="E674">
        <v>43</v>
      </c>
      <c r="F674" t="str">
        <f t="shared" si="10"/>
        <v>40-50</v>
      </c>
      <c r="G674" t="s">
        <v>1035</v>
      </c>
      <c r="H674" t="s">
        <v>14</v>
      </c>
      <c r="I674">
        <v>3</v>
      </c>
      <c r="J674" s="2">
        <v>500</v>
      </c>
      <c r="K674" s="3">
        <v>1500</v>
      </c>
    </row>
    <row r="675" spans="1:11">
      <c r="A675">
        <v>674</v>
      </c>
      <c r="B675" s="1">
        <v>45032</v>
      </c>
      <c r="C675" t="s">
        <v>687</v>
      </c>
      <c r="D675" t="s">
        <v>13</v>
      </c>
      <c r="E675">
        <v>38</v>
      </c>
      <c r="F675" t="str">
        <f t="shared" si="10"/>
        <v>30-40</v>
      </c>
      <c r="G675" t="s">
        <v>1034</v>
      </c>
      <c r="H675" t="s">
        <v>14</v>
      </c>
      <c r="I675">
        <v>1</v>
      </c>
      <c r="J675" s="2">
        <v>300</v>
      </c>
      <c r="K675" s="3">
        <v>300</v>
      </c>
    </row>
    <row r="676" spans="1:11">
      <c r="A676">
        <v>675</v>
      </c>
      <c r="B676" s="1">
        <v>45142</v>
      </c>
      <c r="C676" t="s">
        <v>688</v>
      </c>
      <c r="D676" t="s">
        <v>13</v>
      </c>
      <c r="E676">
        <v>45</v>
      </c>
      <c r="F676" t="str">
        <f t="shared" si="10"/>
        <v>40-50</v>
      </c>
      <c r="G676" t="s">
        <v>1035</v>
      </c>
      <c r="H676" t="s">
        <v>14</v>
      </c>
      <c r="I676">
        <v>2</v>
      </c>
      <c r="J676" s="2">
        <v>30</v>
      </c>
      <c r="K676" s="3">
        <v>60</v>
      </c>
    </row>
    <row r="677" spans="1:11">
      <c r="A677">
        <v>676</v>
      </c>
      <c r="B677" s="1">
        <v>45126</v>
      </c>
      <c r="C677" t="s">
        <v>689</v>
      </c>
      <c r="D677" t="s">
        <v>10</v>
      </c>
      <c r="E677">
        <v>63</v>
      </c>
      <c r="F677" t="str">
        <f t="shared" si="10"/>
        <v>60+</v>
      </c>
      <c r="G677" t="s">
        <v>1038</v>
      </c>
      <c r="H677" t="s">
        <v>16</v>
      </c>
      <c r="I677">
        <v>3</v>
      </c>
      <c r="J677" s="2">
        <v>500</v>
      </c>
      <c r="K677" s="3">
        <v>1500</v>
      </c>
    </row>
    <row r="678" spans="1:11">
      <c r="A678">
        <v>677</v>
      </c>
      <c r="B678" s="1">
        <v>45226</v>
      </c>
      <c r="C678" t="s">
        <v>690</v>
      </c>
      <c r="D678" t="s">
        <v>13</v>
      </c>
      <c r="E678">
        <v>19</v>
      </c>
      <c r="F678" t="str">
        <f t="shared" si="10"/>
        <v>10-20</v>
      </c>
      <c r="G678" t="s">
        <v>1027</v>
      </c>
      <c r="H678" t="s">
        <v>11</v>
      </c>
      <c r="I678">
        <v>3</v>
      </c>
      <c r="J678" s="2">
        <v>500</v>
      </c>
      <c r="K678" s="3">
        <v>1500</v>
      </c>
    </row>
    <row r="679" spans="1:11">
      <c r="A679">
        <v>678</v>
      </c>
      <c r="B679" s="1">
        <v>45283</v>
      </c>
      <c r="C679" t="s">
        <v>691</v>
      </c>
      <c r="D679" t="s">
        <v>13</v>
      </c>
      <c r="E679">
        <v>60</v>
      </c>
      <c r="F679" t="str">
        <f t="shared" si="10"/>
        <v>50-60</v>
      </c>
      <c r="G679" t="s">
        <v>1036</v>
      </c>
      <c r="H679" t="s">
        <v>16</v>
      </c>
      <c r="I679">
        <v>3</v>
      </c>
      <c r="J679" s="2">
        <v>300</v>
      </c>
      <c r="K679" s="3">
        <v>900</v>
      </c>
    </row>
    <row r="680" spans="1:11">
      <c r="A680">
        <v>679</v>
      </c>
      <c r="B680" s="1">
        <v>44937</v>
      </c>
      <c r="C680" t="s">
        <v>692</v>
      </c>
      <c r="D680" t="s">
        <v>13</v>
      </c>
      <c r="E680">
        <v>18</v>
      </c>
      <c r="F680" t="str">
        <f t="shared" si="10"/>
        <v>10-20</v>
      </c>
      <c r="G680" t="s">
        <v>1027</v>
      </c>
      <c r="H680" t="s">
        <v>11</v>
      </c>
      <c r="I680">
        <v>3</v>
      </c>
      <c r="J680" s="2">
        <v>30</v>
      </c>
      <c r="K680" s="3">
        <v>90</v>
      </c>
    </row>
    <row r="681" spans="1:11">
      <c r="A681">
        <v>680</v>
      </c>
      <c r="B681" s="1">
        <v>45221</v>
      </c>
      <c r="C681" t="s">
        <v>693</v>
      </c>
      <c r="D681" t="s">
        <v>13</v>
      </c>
      <c r="E681">
        <v>53</v>
      </c>
      <c r="F681" t="str">
        <f t="shared" si="10"/>
        <v>50-60</v>
      </c>
      <c r="G681" t="s">
        <v>1036</v>
      </c>
      <c r="H681" t="s">
        <v>14</v>
      </c>
      <c r="I681">
        <v>3</v>
      </c>
      <c r="J681" s="2">
        <v>300</v>
      </c>
      <c r="K681" s="3">
        <v>900</v>
      </c>
    </row>
    <row r="682" spans="1:11">
      <c r="A682">
        <v>681</v>
      </c>
      <c r="B682" s="1">
        <v>45121</v>
      </c>
      <c r="C682" t="s">
        <v>694</v>
      </c>
      <c r="D682" t="s">
        <v>13</v>
      </c>
      <c r="E682">
        <v>43</v>
      </c>
      <c r="F682" t="str">
        <f t="shared" si="10"/>
        <v>40-50</v>
      </c>
      <c r="G682" t="s">
        <v>1035</v>
      </c>
      <c r="H682" t="s">
        <v>16</v>
      </c>
      <c r="I682">
        <v>2</v>
      </c>
      <c r="J682" s="2">
        <v>30</v>
      </c>
      <c r="K682" s="3">
        <v>60</v>
      </c>
    </row>
    <row r="683" spans="1:11">
      <c r="A683">
        <v>682</v>
      </c>
      <c r="B683" s="1">
        <v>45171</v>
      </c>
      <c r="C683" t="s">
        <v>695</v>
      </c>
      <c r="D683" t="s">
        <v>10</v>
      </c>
      <c r="E683">
        <v>46</v>
      </c>
      <c r="F683" t="str">
        <f t="shared" si="10"/>
        <v>40-50</v>
      </c>
      <c r="G683" t="s">
        <v>1035</v>
      </c>
      <c r="H683" t="s">
        <v>11</v>
      </c>
      <c r="I683">
        <v>4</v>
      </c>
      <c r="J683" s="2">
        <v>300</v>
      </c>
      <c r="K683" s="3">
        <v>1200</v>
      </c>
    </row>
    <row r="684" spans="1:11">
      <c r="A684">
        <v>683</v>
      </c>
      <c r="B684" s="1">
        <v>44930</v>
      </c>
      <c r="C684" t="s">
        <v>696</v>
      </c>
      <c r="D684" t="s">
        <v>10</v>
      </c>
      <c r="E684">
        <v>38</v>
      </c>
      <c r="F684" t="str">
        <f t="shared" si="10"/>
        <v>30-40</v>
      </c>
      <c r="G684" t="s">
        <v>1034</v>
      </c>
      <c r="H684" t="s">
        <v>11</v>
      </c>
      <c r="I684">
        <v>2</v>
      </c>
      <c r="J684" s="2">
        <v>500</v>
      </c>
      <c r="K684" s="3">
        <v>1000</v>
      </c>
    </row>
    <row r="685" spans="1:11">
      <c r="A685">
        <v>684</v>
      </c>
      <c r="B685" s="1">
        <v>45107</v>
      </c>
      <c r="C685" t="s">
        <v>697</v>
      </c>
      <c r="D685" t="s">
        <v>13</v>
      </c>
      <c r="E685">
        <v>28</v>
      </c>
      <c r="F685" t="str">
        <f t="shared" si="10"/>
        <v>20-30</v>
      </c>
      <c r="G685" t="s">
        <v>1033</v>
      </c>
      <c r="H685" t="s">
        <v>14</v>
      </c>
      <c r="I685">
        <v>2</v>
      </c>
      <c r="J685" s="2">
        <v>500</v>
      </c>
      <c r="K685" s="3">
        <v>1000</v>
      </c>
    </row>
    <row r="686" spans="1:11">
      <c r="A686">
        <v>685</v>
      </c>
      <c r="B686" s="1">
        <v>45079</v>
      </c>
      <c r="C686" t="s">
        <v>698</v>
      </c>
      <c r="D686" t="s">
        <v>10</v>
      </c>
      <c r="E686">
        <v>57</v>
      </c>
      <c r="F686" t="str">
        <f t="shared" si="10"/>
        <v>50-60</v>
      </c>
      <c r="G686" t="s">
        <v>1036</v>
      </c>
      <c r="H686" t="s">
        <v>16</v>
      </c>
      <c r="I686">
        <v>2</v>
      </c>
      <c r="J686" s="2">
        <v>25</v>
      </c>
      <c r="K686" s="3">
        <v>50</v>
      </c>
    </row>
    <row r="687" spans="1:11">
      <c r="A687">
        <v>686</v>
      </c>
      <c r="B687" s="1">
        <v>45126</v>
      </c>
      <c r="C687" t="s">
        <v>699</v>
      </c>
      <c r="D687" t="s">
        <v>13</v>
      </c>
      <c r="E687">
        <v>28</v>
      </c>
      <c r="F687" t="str">
        <f t="shared" si="10"/>
        <v>20-30</v>
      </c>
      <c r="G687" t="s">
        <v>1033</v>
      </c>
      <c r="H687" t="s">
        <v>16</v>
      </c>
      <c r="I687">
        <v>4</v>
      </c>
      <c r="J687" s="2">
        <v>50</v>
      </c>
      <c r="K687" s="3">
        <v>200</v>
      </c>
    </row>
    <row r="688" spans="1:11">
      <c r="A688">
        <v>687</v>
      </c>
      <c r="B688" s="1">
        <v>45141</v>
      </c>
      <c r="C688" t="s">
        <v>700</v>
      </c>
      <c r="D688" t="s">
        <v>13</v>
      </c>
      <c r="E688">
        <v>53</v>
      </c>
      <c r="F688" t="str">
        <f t="shared" si="10"/>
        <v>50-60</v>
      </c>
      <c r="G688" t="s">
        <v>1036</v>
      </c>
      <c r="H688" t="s">
        <v>16</v>
      </c>
      <c r="I688">
        <v>1</v>
      </c>
      <c r="J688" s="2">
        <v>300</v>
      </c>
      <c r="K688" s="3">
        <v>300</v>
      </c>
    </row>
    <row r="689" spans="1:11">
      <c r="A689">
        <v>688</v>
      </c>
      <c r="B689" s="1">
        <v>45202</v>
      </c>
      <c r="C689" t="s">
        <v>701</v>
      </c>
      <c r="D689" t="s">
        <v>10</v>
      </c>
      <c r="E689">
        <v>56</v>
      </c>
      <c r="F689" t="str">
        <f t="shared" si="10"/>
        <v>50-60</v>
      </c>
      <c r="G689" t="s">
        <v>1036</v>
      </c>
      <c r="H689" t="s">
        <v>14</v>
      </c>
      <c r="I689">
        <v>4</v>
      </c>
      <c r="J689" s="2">
        <v>25</v>
      </c>
      <c r="K689" s="3">
        <v>100</v>
      </c>
    </row>
    <row r="690" spans="1:11">
      <c r="A690">
        <v>689</v>
      </c>
      <c r="B690" s="1">
        <v>45206</v>
      </c>
      <c r="C690" t="s">
        <v>702</v>
      </c>
      <c r="D690" t="s">
        <v>10</v>
      </c>
      <c r="E690">
        <v>57</v>
      </c>
      <c r="F690" t="str">
        <f t="shared" si="10"/>
        <v>50-60</v>
      </c>
      <c r="G690" t="s">
        <v>1036</v>
      </c>
      <c r="H690" t="s">
        <v>16</v>
      </c>
      <c r="I690">
        <v>2</v>
      </c>
      <c r="J690" s="2">
        <v>50</v>
      </c>
      <c r="K690" s="3">
        <v>100</v>
      </c>
    </row>
    <row r="691" spans="1:11">
      <c r="A691">
        <v>690</v>
      </c>
      <c r="B691" s="1">
        <v>45235</v>
      </c>
      <c r="C691" t="s">
        <v>703</v>
      </c>
      <c r="D691" t="s">
        <v>13</v>
      </c>
      <c r="E691">
        <v>52</v>
      </c>
      <c r="F691" t="str">
        <f t="shared" si="10"/>
        <v>50-60</v>
      </c>
      <c r="G691" t="s">
        <v>1036</v>
      </c>
      <c r="H691" t="s">
        <v>14</v>
      </c>
      <c r="I691">
        <v>3</v>
      </c>
      <c r="J691" s="2">
        <v>300</v>
      </c>
      <c r="K691" s="3">
        <v>900</v>
      </c>
    </row>
    <row r="692" spans="1:11">
      <c r="A692">
        <v>691</v>
      </c>
      <c r="B692" s="1">
        <v>45039</v>
      </c>
      <c r="C692" t="s">
        <v>704</v>
      </c>
      <c r="D692" t="s">
        <v>13</v>
      </c>
      <c r="E692">
        <v>51</v>
      </c>
      <c r="F692" t="str">
        <f t="shared" si="10"/>
        <v>50-60</v>
      </c>
      <c r="G692" t="s">
        <v>1036</v>
      </c>
      <c r="H692" t="s">
        <v>14</v>
      </c>
      <c r="I692">
        <v>3</v>
      </c>
      <c r="J692" s="2">
        <v>30</v>
      </c>
      <c r="K692" s="3">
        <v>90</v>
      </c>
    </row>
    <row r="693" spans="1:11">
      <c r="A693">
        <v>692</v>
      </c>
      <c r="B693" s="1">
        <v>45176</v>
      </c>
      <c r="C693" t="s">
        <v>705</v>
      </c>
      <c r="D693" t="s">
        <v>13</v>
      </c>
      <c r="E693">
        <v>64</v>
      </c>
      <c r="F693" t="str">
        <f t="shared" si="10"/>
        <v>60+</v>
      </c>
      <c r="G693" t="s">
        <v>1038</v>
      </c>
      <c r="H693" t="s">
        <v>14</v>
      </c>
      <c r="I693">
        <v>2</v>
      </c>
      <c r="J693" s="2">
        <v>50</v>
      </c>
      <c r="K693" s="3">
        <v>100</v>
      </c>
    </row>
    <row r="694" spans="1:11">
      <c r="A694">
        <v>693</v>
      </c>
      <c r="B694" s="1">
        <v>45039</v>
      </c>
      <c r="C694" t="s">
        <v>706</v>
      </c>
      <c r="D694" t="s">
        <v>10</v>
      </c>
      <c r="E694">
        <v>41</v>
      </c>
      <c r="F694" t="str">
        <f t="shared" si="10"/>
        <v>40-50</v>
      </c>
      <c r="G694" t="s">
        <v>1035</v>
      </c>
      <c r="H694" t="s">
        <v>11</v>
      </c>
      <c r="I694">
        <v>3</v>
      </c>
      <c r="J694" s="2">
        <v>500</v>
      </c>
      <c r="K694" s="3">
        <v>1500</v>
      </c>
    </row>
    <row r="695" spans="1:11">
      <c r="A695">
        <v>694</v>
      </c>
      <c r="B695" s="1">
        <v>45066</v>
      </c>
      <c r="C695" t="s">
        <v>707</v>
      </c>
      <c r="D695" t="s">
        <v>13</v>
      </c>
      <c r="E695">
        <v>39</v>
      </c>
      <c r="F695" t="str">
        <f t="shared" si="10"/>
        <v>30-40</v>
      </c>
      <c r="G695" t="s">
        <v>1034</v>
      </c>
      <c r="H695" t="s">
        <v>16</v>
      </c>
      <c r="I695">
        <v>2</v>
      </c>
      <c r="J695" s="2">
        <v>25</v>
      </c>
      <c r="K695" s="3">
        <v>50</v>
      </c>
    </row>
    <row r="696" spans="1:11">
      <c r="A696">
        <v>695</v>
      </c>
      <c r="B696" s="1">
        <v>45150</v>
      </c>
      <c r="C696" t="s">
        <v>708</v>
      </c>
      <c r="D696" t="s">
        <v>13</v>
      </c>
      <c r="E696">
        <v>22</v>
      </c>
      <c r="F696" t="str">
        <f t="shared" si="10"/>
        <v>20-30</v>
      </c>
      <c r="G696" t="s">
        <v>1033</v>
      </c>
      <c r="H696" t="s">
        <v>16</v>
      </c>
      <c r="I696">
        <v>3</v>
      </c>
      <c r="J696" s="2">
        <v>50</v>
      </c>
      <c r="K696" s="3">
        <v>150</v>
      </c>
    </row>
    <row r="697" spans="1:11">
      <c r="A697">
        <v>696</v>
      </c>
      <c r="B697" s="1">
        <v>45175</v>
      </c>
      <c r="C697" t="s">
        <v>709</v>
      </c>
      <c r="D697" t="s">
        <v>13</v>
      </c>
      <c r="E697">
        <v>50</v>
      </c>
      <c r="F697" t="str">
        <f t="shared" si="10"/>
        <v>40-50</v>
      </c>
      <c r="G697" t="s">
        <v>1035</v>
      </c>
      <c r="H697" t="s">
        <v>14</v>
      </c>
      <c r="I697">
        <v>4</v>
      </c>
      <c r="J697" s="2">
        <v>50</v>
      </c>
      <c r="K697" s="3">
        <v>200</v>
      </c>
    </row>
    <row r="698" spans="1:11">
      <c r="A698">
        <v>697</v>
      </c>
      <c r="B698" s="1">
        <v>44941</v>
      </c>
      <c r="C698" t="s">
        <v>710</v>
      </c>
      <c r="D698" t="s">
        <v>10</v>
      </c>
      <c r="E698">
        <v>53</v>
      </c>
      <c r="F698" t="str">
        <f t="shared" si="10"/>
        <v>50-60</v>
      </c>
      <c r="G698" t="s">
        <v>1036</v>
      </c>
      <c r="H698" t="s">
        <v>14</v>
      </c>
      <c r="I698">
        <v>1</v>
      </c>
      <c r="J698" s="2">
        <v>500</v>
      </c>
      <c r="K698" s="3">
        <v>500</v>
      </c>
    </row>
    <row r="699" spans="1:11">
      <c r="A699">
        <v>698</v>
      </c>
      <c r="B699" s="1">
        <v>45126</v>
      </c>
      <c r="C699" t="s">
        <v>711</v>
      </c>
      <c r="D699" t="s">
        <v>13</v>
      </c>
      <c r="E699">
        <v>64</v>
      </c>
      <c r="F699" t="str">
        <f t="shared" si="10"/>
        <v>60+</v>
      </c>
      <c r="G699" t="s">
        <v>1038</v>
      </c>
      <c r="H699" t="s">
        <v>16</v>
      </c>
      <c r="I699">
        <v>1</v>
      </c>
      <c r="J699" s="2">
        <v>300</v>
      </c>
      <c r="K699" s="3">
        <v>300</v>
      </c>
    </row>
    <row r="700" spans="1:11">
      <c r="A700">
        <v>699</v>
      </c>
      <c r="B700" s="1">
        <v>45099</v>
      </c>
      <c r="C700" t="s">
        <v>712</v>
      </c>
      <c r="D700" t="s">
        <v>13</v>
      </c>
      <c r="E700">
        <v>37</v>
      </c>
      <c r="F700" t="str">
        <f t="shared" si="10"/>
        <v>30-40</v>
      </c>
      <c r="G700" t="s">
        <v>1034</v>
      </c>
      <c r="H700" t="s">
        <v>14</v>
      </c>
      <c r="I700">
        <v>4</v>
      </c>
      <c r="J700" s="2">
        <v>30</v>
      </c>
      <c r="K700" s="3">
        <v>120</v>
      </c>
    </row>
    <row r="701" spans="1:11">
      <c r="A701">
        <v>700</v>
      </c>
      <c r="B701" s="1">
        <v>45269</v>
      </c>
      <c r="C701" t="s">
        <v>713</v>
      </c>
      <c r="D701" t="s">
        <v>10</v>
      </c>
      <c r="E701">
        <v>36</v>
      </c>
      <c r="F701" t="str">
        <f t="shared" si="10"/>
        <v>30-40</v>
      </c>
      <c r="G701" t="s">
        <v>1034</v>
      </c>
      <c r="H701" t="s">
        <v>16</v>
      </c>
      <c r="I701">
        <v>4</v>
      </c>
      <c r="J701" s="2">
        <v>500</v>
      </c>
      <c r="K701" s="3">
        <v>2000</v>
      </c>
    </row>
    <row r="702" spans="1:11">
      <c r="A702">
        <v>701</v>
      </c>
      <c r="B702" s="1">
        <v>45274</v>
      </c>
      <c r="C702" t="s">
        <v>714</v>
      </c>
      <c r="D702" t="s">
        <v>13</v>
      </c>
      <c r="E702">
        <v>52</v>
      </c>
      <c r="F702" t="str">
        <f t="shared" si="10"/>
        <v>50-60</v>
      </c>
      <c r="G702" t="s">
        <v>1036</v>
      </c>
      <c r="H702" t="s">
        <v>11</v>
      </c>
      <c r="I702">
        <v>2</v>
      </c>
      <c r="J702" s="2">
        <v>30</v>
      </c>
      <c r="K702" s="3">
        <v>60</v>
      </c>
    </row>
    <row r="703" spans="1:11">
      <c r="A703">
        <v>702</v>
      </c>
      <c r="B703" s="1">
        <v>45134</v>
      </c>
      <c r="C703" t="s">
        <v>715</v>
      </c>
      <c r="D703" t="s">
        <v>13</v>
      </c>
      <c r="E703">
        <v>60</v>
      </c>
      <c r="F703" t="str">
        <f t="shared" si="10"/>
        <v>50-60</v>
      </c>
      <c r="G703" t="s">
        <v>1036</v>
      </c>
      <c r="H703" t="s">
        <v>14</v>
      </c>
      <c r="I703">
        <v>2</v>
      </c>
      <c r="J703" s="2">
        <v>300</v>
      </c>
      <c r="K703" s="3">
        <v>600</v>
      </c>
    </row>
    <row r="704" spans="1:11">
      <c r="A704">
        <v>703</v>
      </c>
      <c r="B704" s="1">
        <v>45011</v>
      </c>
      <c r="C704" t="s">
        <v>716</v>
      </c>
      <c r="D704" t="s">
        <v>10</v>
      </c>
      <c r="E704">
        <v>34</v>
      </c>
      <c r="F704" t="str">
        <f t="shared" si="10"/>
        <v>30-40</v>
      </c>
      <c r="G704" t="s">
        <v>1034</v>
      </c>
      <c r="H704" t="s">
        <v>16</v>
      </c>
      <c r="I704">
        <v>2</v>
      </c>
      <c r="J704" s="2">
        <v>50</v>
      </c>
      <c r="K704" s="3">
        <v>100</v>
      </c>
    </row>
    <row r="705" spans="1:11">
      <c r="A705">
        <v>704</v>
      </c>
      <c r="B705" s="1">
        <v>45166</v>
      </c>
      <c r="C705" t="s">
        <v>717</v>
      </c>
      <c r="D705" t="s">
        <v>13</v>
      </c>
      <c r="E705">
        <v>62</v>
      </c>
      <c r="F705" t="str">
        <f t="shared" si="10"/>
        <v>60+</v>
      </c>
      <c r="G705" t="s">
        <v>1038</v>
      </c>
      <c r="H705" t="s">
        <v>14</v>
      </c>
      <c r="I705">
        <v>3</v>
      </c>
      <c r="J705" s="2">
        <v>30</v>
      </c>
      <c r="K705" s="3">
        <v>90</v>
      </c>
    </row>
    <row r="706" spans="1:11">
      <c r="A706">
        <v>705</v>
      </c>
      <c r="B706" s="1">
        <v>44992</v>
      </c>
      <c r="C706" t="s">
        <v>718</v>
      </c>
      <c r="D706" t="s">
        <v>10</v>
      </c>
      <c r="E706">
        <v>60</v>
      </c>
      <c r="F706" t="str">
        <f t="shared" ref="F706:F769" si="11">IF(E706&lt;=20,"10-20",
IF(E706&lt;=30,"20-30",
IF(E706&lt;=40,"30-40",
IF(E706&lt;=50,"40-50",IF(E706&lt;=60,"50-60",IF(E706&lt;=70,"60+",))))))</f>
        <v>50-60</v>
      </c>
      <c r="G706" t="s">
        <v>1036</v>
      </c>
      <c r="H706" t="s">
        <v>16</v>
      </c>
      <c r="I706">
        <v>2</v>
      </c>
      <c r="J706" s="2">
        <v>25</v>
      </c>
      <c r="K706" s="3">
        <v>50</v>
      </c>
    </row>
    <row r="707" spans="1:11">
      <c r="A707">
        <v>706</v>
      </c>
      <c r="B707" s="1">
        <v>45245</v>
      </c>
      <c r="C707" t="s">
        <v>719</v>
      </c>
      <c r="D707" t="s">
        <v>10</v>
      </c>
      <c r="E707">
        <v>51</v>
      </c>
      <c r="F707" t="str">
        <f t="shared" si="11"/>
        <v>50-60</v>
      </c>
      <c r="G707" t="s">
        <v>1036</v>
      </c>
      <c r="H707" t="s">
        <v>16</v>
      </c>
      <c r="I707">
        <v>4</v>
      </c>
      <c r="J707" s="2">
        <v>25</v>
      </c>
      <c r="K707" s="3">
        <v>100</v>
      </c>
    </row>
    <row r="708" spans="1:11">
      <c r="A708">
        <v>707</v>
      </c>
      <c r="B708" s="1">
        <v>45200</v>
      </c>
      <c r="C708" t="s">
        <v>720</v>
      </c>
      <c r="D708" t="s">
        <v>13</v>
      </c>
      <c r="E708">
        <v>26</v>
      </c>
      <c r="F708" t="str">
        <f t="shared" si="11"/>
        <v>20-30</v>
      </c>
      <c r="G708" t="s">
        <v>1033</v>
      </c>
      <c r="H708" t="s">
        <v>14</v>
      </c>
      <c r="I708">
        <v>1</v>
      </c>
      <c r="J708" s="2">
        <v>500</v>
      </c>
      <c r="K708" s="3">
        <v>500</v>
      </c>
    </row>
    <row r="709" spans="1:11">
      <c r="A709">
        <v>708</v>
      </c>
      <c r="B709" s="1">
        <v>44940</v>
      </c>
      <c r="C709" t="s">
        <v>721</v>
      </c>
      <c r="D709" t="s">
        <v>13</v>
      </c>
      <c r="E709">
        <v>43</v>
      </c>
      <c r="F709" t="str">
        <f t="shared" si="11"/>
        <v>40-50</v>
      </c>
      <c r="G709" t="s">
        <v>1035</v>
      </c>
      <c r="H709" t="s">
        <v>11</v>
      </c>
      <c r="I709">
        <v>3</v>
      </c>
      <c r="J709" s="2">
        <v>300</v>
      </c>
      <c r="K709" s="3">
        <v>900</v>
      </c>
    </row>
    <row r="710" spans="1:11">
      <c r="A710">
        <v>709</v>
      </c>
      <c r="B710" s="1">
        <v>45128</v>
      </c>
      <c r="C710" t="s">
        <v>722</v>
      </c>
      <c r="D710" t="s">
        <v>13</v>
      </c>
      <c r="E710">
        <v>19</v>
      </c>
      <c r="F710" t="str">
        <f t="shared" si="11"/>
        <v>10-20</v>
      </c>
      <c r="G710" t="s">
        <v>1027</v>
      </c>
      <c r="H710" t="s">
        <v>16</v>
      </c>
      <c r="I710">
        <v>2</v>
      </c>
      <c r="J710" s="2">
        <v>500</v>
      </c>
      <c r="K710" s="3">
        <v>1000</v>
      </c>
    </row>
    <row r="711" spans="1:11">
      <c r="A711">
        <v>710</v>
      </c>
      <c r="B711" s="1">
        <v>45230</v>
      </c>
      <c r="C711" t="s">
        <v>723</v>
      </c>
      <c r="D711" t="s">
        <v>13</v>
      </c>
      <c r="E711">
        <v>26</v>
      </c>
      <c r="F711" t="str">
        <f t="shared" si="11"/>
        <v>20-30</v>
      </c>
      <c r="G711" t="s">
        <v>1033</v>
      </c>
      <c r="H711" t="s">
        <v>16</v>
      </c>
      <c r="I711">
        <v>3</v>
      </c>
      <c r="J711" s="2">
        <v>500</v>
      </c>
      <c r="K711" s="3">
        <v>1500</v>
      </c>
    </row>
    <row r="712" spans="1:11">
      <c r="A712">
        <v>711</v>
      </c>
      <c r="B712" s="1">
        <v>45215</v>
      </c>
      <c r="C712" t="s">
        <v>724</v>
      </c>
      <c r="D712" t="s">
        <v>10</v>
      </c>
      <c r="E712">
        <v>26</v>
      </c>
      <c r="F712" t="str">
        <f t="shared" si="11"/>
        <v>20-30</v>
      </c>
      <c r="G712" t="s">
        <v>1033</v>
      </c>
      <c r="H712" t="s">
        <v>16</v>
      </c>
      <c r="I712">
        <v>3</v>
      </c>
      <c r="J712" s="2">
        <v>500</v>
      </c>
      <c r="K712" s="3">
        <v>1500</v>
      </c>
    </row>
    <row r="713" spans="1:11">
      <c r="A713">
        <v>712</v>
      </c>
      <c r="B713" s="1">
        <v>45266</v>
      </c>
      <c r="C713" t="s">
        <v>725</v>
      </c>
      <c r="D713" t="s">
        <v>13</v>
      </c>
      <c r="E713">
        <v>57</v>
      </c>
      <c r="F713" t="str">
        <f t="shared" si="11"/>
        <v>50-60</v>
      </c>
      <c r="G713" t="s">
        <v>1036</v>
      </c>
      <c r="H713" t="s">
        <v>11</v>
      </c>
      <c r="I713">
        <v>2</v>
      </c>
      <c r="J713" s="2">
        <v>25</v>
      </c>
      <c r="K713" s="3">
        <v>50</v>
      </c>
    </row>
    <row r="714" spans="1:11">
      <c r="A714">
        <v>713</v>
      </c>
      <c r="B714" s="1">
        <v>44940</v>
      </c>
      <c r="C714" t="s">
        <v>726</v>
      </c>
      <c r="D714" t="s">
        <v>10</v>
      </c>
      <c r="E714">
        <v>34</v>
      </c>
      <c r="F714" t="str">
        <f t="shared" si="11"/>
        <v>30-40</v>
      </c>
      <c r="G714" t="s">
        <v>1034</v>
      </c>
      <c r="H714" t="s">
        <v>11</v>
      </c>
      <c r="I714">
        <v>3</v>
      </c>
      <c r="J714" s="2">
        <v>25</v>
      </c>
      <c r="K714" s="3">
        <v>75</v>
      </c>
    </row>
    <row r="715" spans="1:11">
      <c r="A715">
        <v>714</v>
      </c>
      <c r="B715" s="1">
        <v>44969</v>
      </c>
      <c r="C715" t="s">
        <v>727</v>
      </c>
      <c r="D715" t="s">
        <v>13</v>
      </c>
      <c r="E715">
        <v>18</v>
      </c>
      <c r="F715" t="str">
        <f t="shared" si="11"/>
        <v>10-20</v>
      </c>
      <c r="G715" t="s">
        <v>1027</v>
      </c>
      <c r="H715" t="s">
        <v>14</v>
      </c>
      <c r="I715">
        <v>1</v>
      </c>
      <c r="J715" s="2">
        <v>500</v>
      </c>
      <c r="K715" s="3">
        <v>500</v>
      </c>
    </row>
    <row r="716" spans="1:11">
      <c r="A716">
        <v>715</v>
      </c>
      <c r="B716" s="1">
        <v>45256</v>
      </c>
      <c r="C716" t="s">
        <v>728</v>
      </c>
      <c r="D716" t="s">
        <v>13</v>
      </c>
      <c r="E716">
        <v>42</v>
      </c>
      <c r="F716" t="str">
        <f t="shared" si="11"/>
        <v>40-50</v>
      </c>
      <c r="G716" t="s">
        <v>1035</v>
      </c>
      <c r="H716" t="s">
        <v>11</v>
      </c>
      <c r="I716">
        <v>4</v>
      </c>
      <c r="J716" s="2">
        <v>25</v>
      </c>
      <c r="K716" s="3">
        <v>100</v>
      </c>
    </row>
    <row r="717" spans="1:11">
      <c r="A717">
        <v>716</v>
      </c>
      <c r="B717" s="1">
        <v>45146</v>
      </c>
      <c r="C717" t="s">
        <v>729</v>
      </c>
      <c r="D717" t="s">
        <v>13</v>
      </c>
      <c r="E717">
        <v>60</v>
      </c>
      <c r="F717" t="str">
        <f t="shared" si="11"/>
        <v>50-60</v>
      </c>
      <c r="G717" t="s">
        <v>1036</v>
      </c>
      <c r="H717" t="s">
        <v>14</v>
      </c>
      <c r="I717">
        <v>4</v>
      </c>
      <c r="J717" s="2">
        <v>300</v>
      </c>
      <c r="K717" s="3">
        <v>1200</v>
      </c>
    </row>
    <row r="718" spans="1:11">
      <c r="A718">
        <v>717</v>
      </c>
      <c r="B718" s="1">
        <v>44996</v>
      </c>
      <c r="C718" t="s">
        <v>730</v>
      </c>
      <c r="D718" t="s">
        <v>10</v>
      </c>
      <c r="E718">
        <v>57</v>
      </c>
      <c r="F718" t="str">
        <f t="shared" si="11"/>
        <v>50-60</v>
      </c>
      <c r="G718" t="s">
        <v>1036</v>
      </c>
      <c r="H718" t="s">
        <v>14</v>
      </c>
      <c r="I718">
        <v>1</v>
      </c>
      <c r="J718" s="2">
        <v>500</v>
      </c>
      <c r="K718" s="3">
        <v>500</v>
      </c>
    </row>
    <row r="719" spans="1:11">
      <c r="A719">
        <v>718</v>
      </c>
      <c r="B719" s="1">
        <v>45163</v>
      </c>
      <c r="C719" t="s">
        <v>731</v>
      </c>
      <c r="D719" t="s">
        <v>13</v>
      </c>
      <c r="E719">
        <v>59</v>
      </c>
      <c r="F719" t="str">
        <f t="shared" si="11"/>
        <v>50-60</v>
      </c>
      <c r="G719" t="s">
        <v>1036</v>
      </c>
      <c r="H719" t="s">
        <v>11</v>
      </c>
      <c r="I719">
        <v>3</v>
      </c>
      <c r="J719" s="2">
        <v>25</v>
      </c>
      <c r="K719" s="3">
        <v>75</v>
      </c>
    </row>
    <row r="720" spans="1:11">
      <c r="A720">
        <v>719</v>
      </c>
      <c r="B720" s="1">
        <v>45020</v>
      </c>
      <c r="C720" t="s">
        <v>732</v>
      </c>
      <c r="D720" t="s">
        <v>13</v>
      </c>
      <c r="E720">
        <v>42</v>
      </c>
      <c r="F720" t="str">
        <f t="shared" si="11"/>
        <v>40-50</v>
      </c>
      <c r="G720" t="s">
        <v>1035</v>
      </c>
      <c r="H720" t="s">
        <v>14</v>
      </c>
      <c r="I720">
        <v>2</v>
      </c>
      <c r="J720" s="2">
        <v>30</v>
      </c>
      <c r="K720" s="3">
        <v>60</v>
      </c>
    </row>
    <row r="721" spans="1:11">
      <c r="A721">
        <v>720</v>
      </c>
      <c r="B721" s="1">
        <v>44952</v>
      </c>
      <c r="C721" t="s">
        <v>733</v>
      </c>
      <c r="D721" t="s">
        <v>13</v>
      </c>
      <c r="E721">
        <v>56</v>
      </c>
      <c r="F721" t="str">
        <f t="shared" si="11"/>
        <v>50-60</v>
      </c>
      <c r="G721" t="s">
        <v>1036</v>
      </c>
      <c r="H721" t="s">
        <v>11</v>
      </c>
      <c r="I721">
        <v>3</v>
      </c>
      <c r="J721" s="2">
        <v>500</v>
      </c>
      <c r="K721" s="3">
        <v>1500</v>
      </c>
    </row>
    <row r="722" spans="1:11">
      <c r="A722">
        <v>721</v>
      </c>
      <c r="B722" s="1">
        <v>45060</v>
      </c>
      <c r="C722" t="s">
        <v>734</v>
      </c>
      <c r="D722" t="s">
        <v>13</v>
      </c>
      <c r="E722">
        <v>52</v>
      </c>
      <c r="F722" t="str">
        <f t="shared" si="11"/>
        <v>50-60</v>
      </c>
      <c r="G722" t="s">
        <v>1036</v>
      </c>
      <c r="H722" t="s">
        <v>14</v>
      </c>
      <c r="I722">
        <v>1</v>
      </c>
      <c r="J722" s="2">
        <v>500</v>
      </c>
      <c r="K722" s="3">
        <v>500</v>
      </c>
    </row>
    <row r="723" spans="1:11">
      <c r="A723">
        <v>722</v>
      </c>
      <c r="B723" s="1">
        <v>45121</v>
      </c>
      <c r="C723" t="s">
        <v>735</v>
      </c>
      <c r="D723" t="s">
        <v>10</v>
      </c>
      <c r="E723">
        <v>20</v>
      </c>
      <c r="F723" t="str">
        <f t="shared" si="11"/>
        <v>10-20</v>
      </c>
      <c r="G723" t="s">
        <v>1027</v>
      </c>
      <c r="H723" t="s">
        <v>11</v>
      </c>
      <c r="I723">
        <v>3</v>
      </c>
      <c r="J723" s="2">
        <v>300</v>
      </c>
      <c r="K723" s="3">
        <v>900</v>
      </c>
    </row>
    <row r="724" spans="1:11">
      <c r="A724">
        <v>723</v>
      </c>
      <c r="B724" s="1">
        <v>45094</v>
      </c>
      <c r="C724" t="s">
        <v>736</v>
      </c>
      <c r="D724" t="s">
        <v>13</v>
      </c>
      <c r="E724">
        <v>54</v>
      </c>
      <c r="F724" t="str">
        <f t="shared" si="11"/>
        <v>50-60</v>
      </c>
      <c r="G724" t="s">
        <v>1036</v>
      </c>
      <c r="H724" t="s">
        <v>11</v>
      </c>
      <c r="I724">
        <v>4</v>
      </c>
      <c r="J724" s="2">
        <v>50</v>
      </c>
      <c r="K724" s="3">
        <v>200</v>
      </c>
    </row>
    <row r="725" spans="1:11">
      <c r="A725">
        <v>724</v>
      </c>
      <c r="B725" s="1">
        <v>45035</v>
      </c>
      <c r="C725" t="s">
        <v>737</v>
      </c>
      <c r="D725" t="s">
        <v>10</v>
      </c>
      <c r="E725">
        <v>61</v>
      </c>
      <c r="F725" t="str">
        <f t="shared" si="11"/>
        <v>60+</v>
      </c>
      <c r="G725" t="s">
        <v>1038</v>
      </c>
      <c r="H725" t="s">
        <v>14</v>
      </c>
      <c r="I725">
        <v>3</v>
      </c>
      <c r="J725" s="2">
        <v>50</v>
      </c>
      <c r="K725" s="3">
        <v>150</v>
      </c>
    </row>
    <row r="726" spans="1:11">
      <c r="A726">
        <v>725</v>
      </c>
      <c r="B726" s="1">
        <v>45159</v>
      </c>
      <c r="C726" t="s">
        <v>738</v>
      </c>
      <c r="D726" t="s">
        <v>10</v>
      </c>
      <c r="E726">
        <v>61</v>
      </c>
      <c r="F726" t="str">
        <f t="shared" si="11"/>
        <v>60+</v>
      </c>
      <c r="G726" t="s">
        <v>1038</v>
      </c>
      <c r="H726" t="s">
        <v>16</v>
      </c>
      <c r="I726">
        <v>1</v>
      </c>
      <c r="J726" s="2">
        <v>300</v>
      </c>
      <c r="K726" s="3">
        <v>300</v>
      </c>
    </row>
    <row r="727" spans="1:11">
      <c r="A727">
        <v>726</v>
      </c>
      <c r="B727" s="1">
        <v>45094</v>
      </c>
      <c r="C727" t="s">
        <v>739</v>
      </c>
      <c r="D727" t="s">
        <v>10</v>
      </c>
      <c r="E727">
        <v>47</v>
      </c>
      <c r="F727" t="str">
        <f t="shared" si="11"/>
        <v>40-50</v>
      </c>
      <c r="G727" t="s">
        <v>1035</v>
      </c>
      <c r="H727" t="s">
        <v>14</v>
      </c>
      <c r="I727">
        <v>4</v>
      </c>
      <c r="J727" s="2">
        <v>300</v>
      </c>
      <c r="K727" s="3">
        <v>1200</v>
      </c>
    </row>
    <row r="728" spans="1:11">
      <c r="A728">
        <v>727</v>
      </c>
      <c r="B728" s="1">
        <v>45099</v>
      </c>
      <c r="C728" t="s">
        <v>740</v>
      </c>
      <c r="D728" t="s">
        <v>10</v>
      </c>
      <c r="E728">
        <v>55</v>
      </c>
      <c r="F728" t="str">
        <f t="shared" si="11"/>
        <v>50-60</v>
      </c>
      <c r="G728" t="s">
        <v>1036</v>
      </c>
      <c r="H728" t="s">
        <v>11</v>
      </c>
      <c r="I728">
        <v>3</v>
      </c>
      <c r="J728" s="2">
        <v>300</v>
      </c>
      <c r="K728" s="3">
        <v>900</v>
      </c>
    </row>
    <row r="729" spans="1:11">
      <c r="A729">
        <v>728</v>
      </c>
      <c r="B729" s="1">
        <v>45121</v>
      </c>
      <c r="C729" t="s">
        <v>741</v>
      </c>
      <c r="D729" t="s">
        <v>10</v>
      </c>
      <c r="E729">
        <v>51</v>
      </c>
      <c r="F729" t="str">
        <f t="shared" si="11"/>
        <v>50-60</v>
      </c>
      <c r="G729" t="s">
        <v>1036</v>
      </c>
      <c r="H729" t="s">
        <v>16</v>
      </c>
      <c r="I729">
        <v>3</v>
      </c>
      <c r="J729" s="2">
        <v>50</v>
      </c>
      <c r="K729" s="3">
        <v>150</v>
      </c>
    </row>
    <row r="730" spans="1:11">
      <c r="A730">
        <v>729</v>
      </c>
      <c r="B730" s="1">
        <v>45069</v>
      </c>
      <c r="C730" t="s">
        <v>742</v>
      </c>
      <c r="D730" t="s">
        <v>10</v>
      </c>
      <c r="E730">
        <v>29</v>
      </c>
      <c r="F730" t="str">
        <f t="shared" si="11"/>
        <v>20-30</v>
      </c>
      <c r="G730" t="s">
        <v>1033</v>
      </c>
      <c r="H730" t="s">
        <v>14</v>
      </c>
      <c r="I730">
        <v>4</v>
      </c>
      <c r="J730" s="2">
        <v>300</v>
      </c>
      <c r="K730" s="3">
        <v>1200</v>
      </c>
    </row>
    <row r="731" spans="1:11">
      <c r="A731">
        <v>730</v>
      </c>
      <c r="B731" s="1">
        <v>45142</v>
      </c>
      <c r="C731" t="s">
        <v>743</v>
      </c>
      <c r="D731" t="s">
        <v>13</v>
      </c>
      <c r="E731">
        <v>36</v>
      </c>
      <c r="F731" t="str">
        <f t="shared" si="11"/>
        <v>30-40</v>
      </c>
      <c r="G731" t="s">
        <v>1034</v>
      </c>
      <c r="H731" t="s">
        <v>14</v>
      </c>
      <c r="I731">
        <v>2</v>
      </c>
      <c r="J731" s="2">
        <v>25</v>
      </c>
      <c r="K731" s="3">
        <v>50</v>
      </c>
    </row>
    <row r="732" spans="1:11">
      <c r="A732">
        <v>731</v>
      </c>
      <c r="B732" s="1">
        <v>45056</v>
      </c>
      <c r="C732" t="s">
        <v>744</v>
      </c>
      <c r="D732" t="s">
        <v>10</v>
      </c>
      <c r="E732">
        <v>54</v>
      </c>
      <c r="F732" t="str">
        <f t="shared" si="11"/>
        <v>50-60</v>
      </c>
      <c r="G732" t="s">
        <v>1036</v>
      </c>
      <c r="H732" t="s">
        <v>14</v>
      </c>
      <c r="I732">
        <v>4</v>
      </c>
      <c r="J732" s="2">
        <v>500</v>
      </c>
      <c r="K732" s="3">
        <v>2000</v>
      </c>
    </row>
    <row r="733" spans="1:11">
      <c r="A733">
        <v>732</v>
      </c>
      <c r="B733" s="1">
        <v>44968</v>
      </c>
      <c r="C733" t="s">
        <v>745</v>
      </c>
      <c r="D733" t="s">
        <v>10</v>
      </c>
      <c r="E733">
        <v>61</v>
      </c>
      <c r="F733" t="str">
        <f t="shared" si="11"/>
        <v>60+</v>
      </c>
      <c r="G733" t="s">
        <v>1038</v>
      </c>
      <c r="H733" t="s">
        <v>16</v>
      </c>
      <c r="I733">
        <v>2</v>
      </c>
      <c r="J733" s="2">
        <v>500</v>
      </c>
      <c r="K733" s="3">
        <v>1000</v>
      </c>
    </row>
    <row r="734" spans="1:11">
      <c r="A734">
        <v>733</v>
      </c>
      <c r="B734" s="1">
        <v>45167</v>
      </c>
      <c r="C734" t="s">
        <v>746</v>
      </c>
      <c r="D734" t="s">
        <v>10</v>
      </c>
      <c r="E734">
        <v>34</v>
      </c>
      <c r="F734" t="str">
        <f t="shared" si="11"/>
        <v>30-40</v>
      </c>
      <c r="G734" t="s">
        <v>1034</v>
      </c>
      <c r="H734" t="s">
        <v>11</v>
      </c>
      <c r="I734">
        <v>1</v>
      </c>
      <c r="J734" s="2">
        <v>30</v>
      </c>
      <c r="K734" s="3">
        <v>30</v>
      </c>
    </row>
    <row r="735" spans="1:11">
      <c r="A735">
        <v>734</v>
      </c>
      <c r="B735" s="1">
        <v>44936</v>
      </c>
      <c r="C735" t="s">
        <v>747</v>
      </c>
      <c r="D735" t="s">
        <v>13</v>
      </c>
      <c r="E735">
        <v>27</v>
      </c>
      <c r="F735" t="str">
        <f t="shared" si="11"/>
        <v>20-30</v>
      </c>
      <c r="G735" t="s">
        <v>1033</v>
      </c>
      <c r="H735" t="s">
        <v>14</v>
      </c>
      <c r="I735">
        <v>1</v>
      </c>
      <c r="J735" s="2">
        <v>30</v>
      </c>
      <c r="K735" s="3">
        <v>30</v>
      </c>
    </row>
    <row r="736" spans="1:11">
      <c r="A736">
        <v>735</v>
      </c>
      <c r="B736" s="1">
        <v>45203</v>
      </c>
      <c r="C736" t="s">
        <v>748</v>
      </c>
      <c r="D736" t="s">
        <v>13</v>
      </c>
      <c r="E736">
        <v>64</v>
      </c>
      <c r="F736" t="str">
        <f t="shared" si="11"/>
        <v>60+</v>
      </c>
      <c r="G736" t="s">
        <v>1038</v>
      </c>
      <c r="H736" t="s">
        <v>14</v>
      </c>
      <c r="I736">
        <v>4</v>
      </c>
      <c r="J736" s="2">
        <v>500</v>
      </c>
      <c r="K736" s="3">
        <v>2000</v>
      </c>
    </row>
    <row r="737" spans="1:11">
      <c r="A737">
        <v>736</v>
      </c>
      <c r="B737" s="1">
        <v>44953</v>
      </c>
      <c r="C737" t="s">
        <v>749</v>
      </c>
      <c r="D737" t="s">
        <v>10</v>
      </c>
      <c r="E737">
        <v>29</v>
      </c>
      <c r="F737" t="str">
        <f t="shared" si="11"/>
        <v>20-30</v>
      </c>
      <c r="G737" t="s">
        <v>1033</v>
      </c>
      <c r="H737" t="s">
        <v>14</v>
      </c>
      <c r="I737">
        <v>4</v>
      </c>
      <c r="J737" s="2">
        <v>25</v>
      </c>
      <c r="K737" s="3">
        <v>100</v>
      </c>
    </row>
    <row r="738" spans="1:11">
      <c r="A738">
        <v>737</v>
      </c>
      <c r="B738" s="1">
        <v>45106</v>
      </c>
      <c r="C738" t="s">
        <v>750</v>
      </c>
      <c r="D738" t="s">
        <v>13</v>
      </c>
      <c r="E738">
        <v>33</v>
      </c>
      <c r="F738" t="str">
        <f t="shared" si="11"/>
        <v>30-40</v>
      </c>
      <c r="G738" t="s">
        <v>1034</v>
      </c>
      <c r="H738" t="s">
        <v>14</v>
      </c>
      <c r="I738">
        <v>1</v>
      </c>
      <c r="J738" s="2">
        <v>50</v>
      </c>
      <c r="K738" s="3">
        <v>50</v>
      </c>
    </row>
    <row r="739" spans="1:11">
      <c r="A739">
        <v>738</v>
      </c>
      <c r="B739" s="1">
        <v>45041</v>
      </c>
      <c r="C739" t="s">
        <v>751</v>
      </c>
      <c r="D739" t="s">
        <v>10</v>
      </c>
      <c r="E739">
        <v>41</v>
      </c>
      <c r="F739" t="str">
        <f t="shared" si="11"/>
        <v>40-50</v>
      </c>
      <c r="G739" t="s">
        <v>1035</v>
      </c>
      <c r="H739" t="s">
        <v>14</v>
      </c>
      <c r="I739">
        <v>2</v>
      </c>
      <c r="J739" s="2">
        <v>50</v>
      </c>
      <c r="K739" s="3">
        <v>100</v>
      </c>
    </row>
    <row r="740" spans="1:11">
      <c r="A740">
        <v>739</v>
      </c>
      <c r="B740" s="1">
        <v>45259</v>
      </c>
      <c r="C740" t="s">
        <v>752</v>
      </c>
      <c r="D740" t="s">
        <v>10</v>
      </c>
      <c r="E740">
        <v>36</v>
      </c>
      <c r="F740" t="str">
        <f t="shared" si="11"/>
        <v>30-40</v>
      </c>
      <c r="G740" t="s">
        <v>1034</v>
      </c>
      <c r="H740" t="s">
        <v>11</v>
      </c>
      <c r="I740">
        <v>1</v>
      </c>
      <c r="J740" s="2">
        <v>25</v>
      </c>
      <c r="K740" s="3">
        <v>25</v>
      </c>
    </row>
    <row r="741" spans="1:11">
      <c r="A741">
        <v>740</v>
      </c>
      <c r="B741" s="1">
        <v>44962</v>
      </c>
      <c r="C741" t="s">
        <v>753</v>
      </c>
      <c r="D741" t="s">
        <v>13</v>
      </c>
      <c r="E741">
        <v>25</v>
      </c>
      <c r="F741" t="str">
        <f t="shared" si="11"/>
        <v>20-30</v>
      </c>
      <c r="G741" t="s">
        <v>1033</v>
      </c>
      <c r="H741" t="s">
        <v>11</v>
      </c>
      <c r="I741">
        <v>4</v>
      </c>
      <c r="J741" s="2">
        <v>50</v>
      </c>
      <c r="K741" s="3">
        <v>200</v>
      </c>
    </row>
    <row r="742" spans="1:11">
      <c r="A742">
        <v>741</v>
      </c>
      <c r="B742" s="1">
        <v>45260</v>
      </c>
      <c r="C742" t="s">
        <v>754</v>
      </c>
      <c r="D742" t="s">
        <v>10</v>
      </c>
      <c r="E742">
        <v>48</v>
      </c>
      <c r="F742" t="str">
        <f t="shared" si="11"/>
        <v>40-50</v>
      </c>
      <c r="G742" t="s">
        <v>1035</v>
      </c>
      <c r="H742" t="s">
        <v>14</v>
      </c>
      <c r="I742">
        <v>1</v>
      </c>
      <c r="J742" s="2">
        <v>300</v>
      </c>
      <c r="K742" s="3">
        <v>300</v>
      </c>
    </row>
    <row r="743" spans="1:11">
      <c r="A743">
        <v>742</v>
      </c>
      <c r="B743" s="1">
        <v>44947</v>
      </c>
      <c r="C743" t="s">
        <v>755</v>
      </c>
      <c r="D743" t="s">
        <v>13</v>
      </c>
      <c r="E743">
        <v>38</v>
      </c>
      <c r="F743" t="str">
        <f t="shared" si="11"/>
        <v>30-40</v>
      </c>
      <c r="G743" t="s">
        <v>1034</v>
      </c>
      <c r="H743" t="s">
        <v>16</v>
      </c>
      <c r="I743">
        <v>4</v>
      </c>
      <c r="J743" s="2">
        <v>500</v>
      </c>
      <c r="K743" s="3">
        <v>2000</v>
      </c>
    </row>
    <row r="744" spans="1:11">
      <c r="A744">
        <v>743</v>
      </c>
      <c r="B744" s="1">
        <v>44942</v>
      </c>
      <c r="C744" t="s">
        <v>756</v>
      </c>
      <c r="D744" t="s">
        <v>13</v>
      </c>
      <c r="E744">
        <v>34</v>
      </c>
      <c r="F744" t="str">
        <f t="shared" si="11"/>
        <v>30-40</v>
      </c>
      <c r="G744" t="s">
        <v>1034</v>
      </c>
      <c r="H744" t="s">
        <v>11</v>
      </c>
      <c r="I744">
        <v>4</v>
      </c>
      <c r="J744" s="2">
        <v>500</v>
      </c>
      <c r="K744" s="3">
        <v>2000</v>
      </c>
    </row>
    <row r="745" spans="1:11">
      <c r="A745">
        <v>744</v>
      </c>
      <c r="B745" s="1">
        <v>45053</v>
      </c>
      <c r="C745" t="s">
        <v>757</v>
      </c>
      <c r="D745" t="s">
        <v>10</v>
      </c>
      <c r="E745">
        <v>40</v>
      </c>
      <c r="F745" t="str">
        <f t="shared" si="11"/>
        <v>30-40</v>
      </c>
      <c r="G745" t="s">
        <v>1034</v>
      </c>
      <c r="H745" t="s">
        <v>16</v>
      </c>
      <c r="I745">
        <v>1</v>
      </c>
      <c r="J745" s="2">
        <v>25</v>
      </c>
      <c r="K745" s="3">
        <v>25</v>
      </c>
    </row>
    <row r="746" spans="1:11">
      <c r="A746">
        <v>745</v>
      </c>
      <c r="B746" s="1">
        <v>45029</v>
      </c>
      <c r="C746" t="s">
        <v>758</v>
      </c>
      <c r="D746" t="s">
        <v>10</v>
      </c>
      <c r="E746">
        <v>54</v>
      </c>
      <c r="F746" t="str">
        <f t="shared" si="11"/>
        <v>50-60</v>
      </c>
      <c r="G746" t="s">
        <v>1036</v>
      </c>
      <c r="H746" t="s">
        <v>11</v>
      </c>
      <c r="I746">
        <v>2</v>
      </c>
      <c r="J746" s="2">
        <v>50</v>
      </c>
      <c r="K746" s="3">
        <v>100</v>
      </c>
    </row>
    <row r="747" spans="1:11">
      <c r="A747">
        <v>746</v>
      </c>
      <c r="B747" s="1">
        <v>44937</v>
      </c>
      <c r="C747" t="s">
        <v>759</v>
      </c>
      <c r="D747" t="s">
        <v>13</v>
      </c>
      <c r="E747">
        <v>33</v>
      </c>
      <c r="F747" t="str">
        <f t="shared" si="11"/>
        <v>30-40</v>
      </c>
      <c r="G747" t="s">
        <v>1034</v>
      </c>
      <c r="H747" t="s">
        <v>14</v>
      </c>
      <c r="I747">
        <v>3</v>
      </c>
      <c r="J747" s="2">
        <v>30</v>
      </c>
      <c r="K747" s="3">
        <v>90</v>
      </c>
    </row>
    <row r="748" spans="1:11">
      <c r="A748">
        <v>747</v>
      </c>
      <c r="B748" s="1">
        <v>45245</v>
      </c>
      <c r="C748" t="s">
        <v>760</v>
      </c>
      <c r="D748" t="s">
        <v>10</v>
      </c>
      <c r="E748">
        <v>23</v>
      </c>
      <c r="F748" t="str">
        <f t="shared" si="11"/>
        <v>20-30</v>
      </c>
      <c r="G748" t="s">
        <v>1033</v>
      </c>
      <c r="H748" t="s">
        <v>11</v>
      </c>
      <c r="I748">
        <v>1</v>
      </c>
      <c r="J748" s="2">
        <v>30</v>
      </c>
      <c r="K748" s="3">
        <v>30</v>
      </c>
    </row>
    <row r="749" spans="1:11">
      <c r="A749">
        <v>748</v>
      </c>
      <c r="B749" s="1">
        <v>45005</v>
      </c>
      <c r="C749" t="s">
        <v>761</v>
      </c>
      <c r="D749" t="s">
        <v>10</v>
      </c>
      <c r="E749">
        <v>25</v>
      </c>
      <c r="F749" t="str">
        <f t="shared" si="11"/>
        <v>20-30</v>
      </c>
      <c r="G749" t="s">
        <v>1033</v>
      </c>
      <c r="H749" t="s">
        <v>14</v>
      </c>
      <c r="I749">
        <v>3</v>
      </c>
      <c r="J749" s="2">
        <v>50</v>
      </c>
      <c r="K749" s="3">
        <v>150</v>
      </c>
    </row>
    <row r="750" spans="1:11">
      <c r="A750">
        <v>749</v>
      </c>
      <c r="B750" s="1">
        <v>45049</v>
      </c>
      <c r="C750" t="s">
        <v>762</v>
      </c>
      <c r="D750" t="s">
        <v>10</v>
      </c>
      <c r="E750">
        <v>42</v>
      </c>
      <c r="F750" t="str">
        <f t="shared" si="11"/>
        <v>40-50</v>
      </c>
      <c r="G750" t="s">
        <v>1035</v>
      </c>
      <c r="H750" t="s">
        <v>11</v>
      </c>
      <c r="I750">
        <v>1</v>
      </c>
      <c r="J750" s="2">
        <v>30</v>
      </c>
      <c r="K750" s="3">
        <v>30</v>
      </c>
    </row>
    <row r="751" spans="1:11">
      <c r="A751">
        <v>750</v>
      </c>
      <c r="B751" s="1">
        <v>44991</v>
      </c>
      <c r="C751" t="s">
        <v>763</v>
      </c>
      <c r="D751" t="s">
        <v>13</v>
      </c>
      <c r="E751">
        <v>35</v>
      </c>
      <c r="F751" t="str">
        <f t="shared" si="11"/>
        <v>30-40</v>
      </c>
      <c r="G751" t="s">
        <v>1034</v>
      </c>
      <c r="H751" t="s">
        <v>14</v>
      </c>
      <c r="I751">
        <v>3</v>
      </c>
      <c r="J751" s="2">
        <v>25</v>
      </c>
      <c r="K751" s="3">
        <v>75</v>
      </c>
    </row>
    <row r="752" spans="1:11">
      <c r="A752">
        <v>751</v>
      </c>
      <c r="B752" s="1">
        <v>45169</v>
      </c>
      <c r="C752" t="s">
        <v>764</v>
      </c>
      <c r="D752" t="s">
        <v>13</v>
      </c>
      <c r="E752">
        <v>42</v>
      </c>
      <c r="F752" t="str">
        <f t="shared" si="11"/>
        <v>40-50</v>
      </c>
      <c r="G752" t="s">
        <v>1035</v>
      </c>
      <c r="H752" t="s">
        <v>14</v>
      </c>
      <c r="I752">
        <v>2</v>
      </c>
      <c r="J752" s="2">
        <v>25</v>
      </c>
      <c r="K752" s="3">
        <v>50</v>
      </c>
    </row>
    <row r="753" spans="1:11">
      <c r="A753">
        <v>752</v>
      </c>
      <c r="B753" s="1">
        <v>45269</v>
      </c>
      <c r="C753" t="s">
        <v>765</v>
      </c>
      <c r="D753" t="s">
        <v>10</v>
      </c>
      <c r="E753">
        <v>29</v>
      </c>
      <c r="F753" t="str">
        <f t="shared" si="11"/>
        <v>20-30</v>
      </c>
      <c r="G753" t="s">
        <v>1033</v>
      </c>
      <c r="H753" t="s">
        <v>14</v>
      </c>
      <c r="I753">
        <v>2</v>
      </c>
      <c r="J753" s="2">
        <v>50</v>
      </c>
      <c r="K753" s="3">
        <v>100</v>
      </c>
    </row>
    <row r="754" spans="1:11">
      <c r="A754">
        <v>753</v>
      </c>
      <c r="B754" s="1">
        <v>44985</v>
      </c>
      <c r="C754" t="s">
        <v>766</v>
      </c>
      <c r="D754" t="s">
        <v>13</v>
      </c>
      <c r="E754">
        <v>32</v>
      </c>
      <c r="F754" t="str">
        <f t="shared" si="11"/>
        <v>30-40</v>
      </c>
      <c r="G754" t="s">
        <v>1034</v>
      </c>
      <c r="H754" t="s">
        <v>14</v>
      </c>
      <c r="I754">
        <v>1</v>
      </c>
      <c r="J754" s="2">
        <v>30</v>
      </c>
      <c r="K754" s="3">
        <v>30</v>
      </c>
    </row>
    <row r="755" spans="1:11">
      <c r="A755">
        <v>754</v>
      </c>
      <c r="B755" s="1">
        <v>45215</v>
      </c>
      <c r="C755" t="s">
        <v>767</v>
      </c>
      <c r="D755" t="s">
        <v>13</v>
      </c>
      <c r="E755">
        <v>43</v>
      </c>
      <c r="F755" t="str">
        <f t="shared" si="11"/>
        <v>40-50</v>
      </c>
      <c r="G755" t="s">
        <v>1035</v>
      </c>
      <c r="H755" t="s">
        <v>16</v>
      </c>
      <c r="I755">
        <v>4</v>
      </c>
      <c r="J755" s="2">
        <v>25</v>
      </c>
      <c r="K755" s="3">
        <v>100</v>
      </c>
    </row>
    <row r="756" spans="1:11">
      <c r="A756">
        <v>755</v>
      </c>
      <c r="B756" s="1">
        <v>45038</v>
      </c>
      <c r="C756" t="s">
        <v>768</v>
      </c>
      <c r="D756" t="s">
        <v>13</v>
      </c>
      <c r="E756">
        <v>58</v>
      </c>
      <c r="F756" t="str">
        <f t="shared" si="11"/>
        <v>50-60</v>
      </c>
      <c r="G756" t="s">
        <v>1036</v>
      </c>
      <c r="H756" t="s">
        <v>14</v>
      </c>
      <c r="I756">
        <v>3</v>
      </c>
      <c r="J756" s="2">
        <v>25</v>
      </c>
      <c r="K756" s="3">
        <v>75</v>
      </c>
    </row>
    <row r="757" spans="1:11">
      <c r="A757">
        <v>756</v>
      </c>
      <c r="B757" s="1">
        <v>45165</v>
      </c>
      <c r="C757" t="s">
        <v>769</v>
      </c>
      <c r="D757" t="s">
        <v>13</v>
      </c>
      <c r="E757">
        <v>62</v>
      </c>
      <c r="F757" t="str">
        <f t="shared" si="11"/>
        <v>60+</v>
      </c>
      <c r="G757" t="s">
        <v>1038</v>
      </c>
      <c r="H757" t="s">
        <v>16</v>
      </c>
      <c r="I757">
        <v>4</v>
      </c>
      <c r="J757" s="2">
        <v>300</v>
      </c>
      <c r="K757" s="3">
        <v>1200</v>
      </c>
    </row>
    <row r="758" spans="1:11">
      <c r="A758">
        <v>757</v>
      </c>
      <c r="B758" s="1">
        <v>45285</v>
      </c>
      <c r="C758" t="s">
        <v>770</v>
      </c>
      <c r="D758" t="s">
        <v>13</v>
      </c>
      <c r="E758">
        <v>43</v>
      </c>
      <c r="F758" t="str">
        <f t="shared" si="11"/>
        <v>40-50</v>
      </c>
      <c r="G758" t="s">
        <v>1035</v>
      </c>
      <c r="H758" t="s">
        <v>16</v>
      </c>
      <c r="I758">
        <v>4</v>
      </c>
      <c r="J758" s="2">
        <v>300</v>
      </c>
      <c r="K758" s="3">
        <v>1200</v>
      </c>
    </row>
    <row r="759" spans="1:11">
      <c r="A759">
        <v>758</v>
      </c>
      <c r="B759" s="1">
        <v>45058</v>
      </c>
      <c r="C759" t="s">
        <v>771</v>
      </c>
      <c r="D759" t="s">
        <v>10</v>
      </c>
      <c r="E759">
        <v>64</v>
      </c>
      <c r="F759" t="str">
        <f t="shared" si="11"/>
        <v>60+</v>
      </c>
      <c r="G759" t="s">
        <v>1038</v>
      </c>
      <c r="H759" t="s">
        <v>14</v>
      </c>
      <c r="I759">
        <v>4</v>
      </c>
      <c r="J759" s="2">
        <v>25</v>
      </c>
      <c r="K759" s="3">
        <v>100</v>
      </c>
    </row>
    <row r="760" spans="1:11">
      <c r="A760">
        <v>759</v>
      </c>
      <c r="B760" s="1">
        <v>45115</v>
      </c>
      <c r="C760" t="s">
        <v>772</v>
      </c>
      <c r="D760" t="s">
        <v>10</v>
      </c>
      <c r="E760">
        <v>49</v>
      </c>
      <c r="F760" t="str">
        <f t="shared" si="11"/>
        <v>40-50</v>
      </c>
      <c r="G760" t="s">
        <v>1035</v>
      </c>
      <c r="H760" t="s">
        <v>16</v>
      </c>
      <c r="I760">
        <v>2</v>
      </c>
      <c r="J760" s="2">
        <v>50</v>
      </c>
      <c r="K760" s="3">
        <v>100</v>
      </c>
    </row>
    <row r="761" spans="1:11">
      <c r="A761">
        <v>760</v>
      </c>
      <c r="B761" s="1">
        <v>45012</v>
      </c>
      <c r="C761" t="s">
        <v>773</v>
      </c>
      <c r="D761" t="s">
        <v>10</v>
      </c>
      <c r="E761">
        <v>27</v>
      </c>
      <c r="F761" t="str">
        <f t="shared" si="11"/>
        <v>20-30</v>
      </c>
      <c r="G761" t="s">
        <v>1033</v>
      </c>
      <c r="H761" t="s">
        <v>11</v>
      </c>
      <c r="I761">
        <v>1</v>
      </c>
      <c r="J761" s="2">
        <v>500</v>
      </c>
      <c r="K761" s="3">
        <v>500</v>
      </c>
    </row>
    <row r="762" spans="1:11">
      <c r="A762">
        <v>761</v>
      </c>
      <c r="B762" s="1">
        <v>45237</v>
      </c>
      <c r="C762" t="s">
        <v>774</v>
      </c>
      <c r="D762" t="s">
        <v>13</v>
      </c>
      <c r="E762">
        <v>33</v>
      </c>
      <c r="F762" t="str">
        <f t="shared" si="11"/>
        <v>30-40</v>
      </c>
      <c r="G762" t="s">
        <v>1034</v>
      </c>
      <c r="H762" t="s">
        <v>14</v>
      </c>
      <c r="I762">
        <v>1</v>
      </c>
      <c r="J762" s="2">
        <v>500</v>
      </c>
      <c r="K762" s="3">
        <v>500</v>
      </c>
    </row>
    <row r="763" spans="1:11">
      <c r="A763">
        <v>762</v>
      </c>
      <c r="B763" s="1">
        <v>45237</v>
      </c>
      <c r="C763" t="s">
        <v>775</v>
      </c>
      <c r="D763" t="s">
        <v>13</v>
      </c>
      <c r="E763">
        <v>24</v>
      </c>
      <c r="F763" t="str">
        <f t="shared" si="11"/>
        <v>20-30</v>
      </c>
      <c r="G763" t="s">
        <v>1033</v>
      </c>
      <c r="H763" t="s">
        <v>16</v>
      </c>
      <c r="I763">
        <v>2</v>
      </c>
      <c r="J763" s="2">
        <v>25</v>
      </c>
      <c r="K763" s="3">
        <v>50</v>
      </c>
    </row>
    <row r="764" spans="1:11">
      <c r="A764">
        <v>763</v>
      </c>
      <c r="B764" s="1">
        <v>44985</v>
      </c>
      <c r="C764" t="s">
        <v>776</v>
      </c>
      <c r="D764" t="s">
        <v>10</v>
      </c>
      <c r="E764">
        <v>34</v>
      </c>
      <c r="F764" t="str">
        <f t="shared" si="11"/>
        <v>30-40</v>
      </c>
      <c r="G764" t="s">
        <v>1034</v>
      </c>
      <c r="H764" t="s">
        <v>14</v>
      </c>
      <c r="I764">
        <v>2</v>
      </c>
      <c r="J764" s="2">
        <v>25</v>
      </c>
      <c r="K764" s="3">
        <v>50</v>
      </c>
    </row>
    <row r="765" spans="1:11">
      <c r="A765">
        <v>764</v>
      </c>
      <c r="B765" s="1">
        <v>45010</v>
      </c>
      <c r="C765" t="s">
        <v>777</v>
      </c>
      <c r="D765" t="s">
        <v>13</v>
      </c>
      <c r="E765">
        <v>40</v>
      </c>
      <c r="F765" t="str">
        <f t="shared" si="11"/>
        <v>30-40</v>
      </c>
      <c r="G765" t="s">
        <v>1034</v>
      </c>
      <c r="H765" t="s">
        <v>14</v>
      </c>
      <c r="I765">
        <v>1</v>
      </c>
      <c r="J765" s="2">
        <v>25</v>
      </c>
      <c r="K765" s="3">
        <v>25</v>
      </c>
    </row>
    <row r="766" spans="1:11">
      <c r="A766">
        <v>765</v>
      </c>
      <c r="B766" s="1">
        <v>45086</v>
      </c>
      <c r="C766" t="s">
        <v>778</v>
      </c>
      <c r="D766" t="s">
        <v>10</v>
      </c>
      <c r="E766">
        <v>43</v>
      </c>
      <c r="F766" t="str">
        <f t="shared" si="11"/>
        <v>40-50</v>
      </c>
      <c r="G766" t="s">
        <v>1035</v>
      </c>
      <c r="H766" t="s">
        <v>14</v>
      </c>
      <c r="I766">
        <v>4</v>
      </c>
      <c r="J766" s="2">
        <v>50</v>
      </c>
      <c r="K766" s="3">
        <v>200</v>
      </c>
    </row>
    <row r="767" spans="1:11">
      <c r="A767">
        <v>766</v>
      </c>
      <c r="B767" s="1">
        <v>44982</v>
      </c>
      <c r="C767" t="s">
        <v>779</v>
      </c>
      <c r="D767" t="s">
        <v>10</v>
      </c>
      <c r="E767">
        <v>38</v>
      </c>
      <c r="F767" t="str">
        <f t="shared" si="11"/>
        <v>30-40</v>
      </c>
      <c r="G767" t="s">
        <v>1034</v>
      </c>
      <c r="H767" t="s">
        <v>16</v>
      </c>
      <c r="I767">
        <v>3</v>
      </c>
      <c r="J767" s="2">
        <v>300</v>
      </c>
      <c r="K767" s="3">
        <v>900</v>
      </c>
    </row>
    <row r="768" spans="1:11">
      <c r="A768">
        <v>767</v>
      </c>
      <c r="B768" s="1">
        <v>45223</v>
      </c>
      <c r="C768" t="s">
        <v>780</v>
      </c>
      <c r="D768" t="s">
        <v>10</v>
      </c>
      <c r="E768">
        <v>39</v>
      </c>
      <c r="F768" t="str">
        <f t="shared" si="11"/>
        <v>30-40</v>
      </c>
      <c r="G768" t="s">
        <v>1034</v>
      </c>
      <c r="H768" t="s">
        <v>11</v>
      </c>
      <c r="I768">
        <v>3</v>
      </c>
      <c r="J768" s="2">
        <v>25</v>
      </c>
      <c r="K768" s="3">
        <v>75</v>
      </c>
    </row>
    <row r="769" spans="1:11">
      <c r="A769">
        <v>768</v>
      </c>
      <c r="B769" s="1">
        <v>44940</v>
      </c>
      <c r="C769" t="s">
        <v>781</v>
      </c>
      <c r="D769" t="s">
        <v>13</v>
      </c>
      <c r="E769">
        <v>24</v>
      </c>
      <c r="F769" t="str">
        <f t="shared" si="11"/>
        <v>20-30</v>
      </c>
      <c r="G769" t="s">
        <v>1033</v>
      </c>
      <c r="H769" t="s">
        <v>11</v>
      </c>
      <c r="I769">
        <v>3</v>
      </c>
      <c r="J769" s="2">
        <v>25</v>
      </c>
      <c r="K769" s="3">
        <v>75</v>
      </c>
    </row>
    <row r="770" spans="1:11">
      <c r="A770">
        <v>769</v>
      </c>
      <c r="B770" s="1">
        <v>45086</v>
      </c>
      <c r="C770" t="s">
        <v>782</v>
      </c>
      <c r="D770" t="s">
        <v>13</v>
      </c>
      <c r="E770">
        <v>31</v>
      </c>
      <c r="F770" t="str">
        <f t="shared" ref="F770:F833" si="12">IF(E770&lt;=20,"10-20",
IF(E770&lt;=30,"20-30",
IF(E770&lt;=40,"30-40",
IF(E770&lt;=50,"40-50",IF(E770&lt;=60,"50-60",IF(E770&lt;=70,"60+",))))))</f>
        <v>30-40</v>
      </c>
      <c r="G770" t="s">
        <v>1034</v>
      </c>
      <c r="H770" t="s">
        <v>16</v>
      </c>
      <c r="I770">
        <v>4</v>
      </c>
      <c r="J770" s="2">
        <v>30</v>
      </c>
      <c r="K770" s="3">
        <v>120</v>
      </c>
    </row>
    <row r="771" spans="1:11">
      <c r="A771">
        <v>770</v>
      </c>
      <c r="B771" s="1">
        <v>45221</v>
      </c>
      <c r="C771" t="s">
        <v>783</v>
      </c>
      <c r="D771" t="s">
        <v>10</v>
      </c>
      <c r="E771">
        <v>32</v>
      </c>
      <c r="F771" t="str">
        <f t="shared" si="12"/>
        <v>30-40</v>
      </c>
      <c r="G771" t="s">
        <v>1034</v>
      </c>
      <c r="H771" t="s">
        <v>14</v>
      </c>
      <c r="I771">
        <v>1</v>
      </c>
      <c r="J771" s="2">
        <v>50</v>
      </c>
      <c r="K771" s="3">
        <v>50</v>
      </c>
    </row>
    <row r="772" spans="1:11">
      <c r="A772">
        <v>771</v>
      </c>
      <c r="B772" s="1">
        <v>45273</v>
      </c>
      <c r="C772" t="s">
        <v>784</v>
      </c>
      <c r="D772" t="s">
        <v>10</v>
      </c>
      <c r="E772">
        <v>24</v>
      </c>
      <c r="F772" t="str">
        <f t="shared" si="12"/>
        <v>20-30</v>
      </c>
      <c r="G772" t="s">
        <v>1033</v>
      </c>
      <c r="H772" t="s">
        <v>16</v>
      </c>
      <c r="I772">
        <v>2</v>
      </c>
      <c r="J772" s="2">
        <v>25</v>
      </c>
      <c r="K772" s="3">
        <v>50</v>
      </c>
    </row>
    <row r="773" spans="1:11">
      <c r="A773">
        <v>772</v>
      </c>
      <c r="B773" s="1">
        <v>45119</v>
      </c>
      <c r="C773" t="s">
        <v>785</v>
      </c>
      <c r="D773" t="s">
        <v>10</v>
      </c>
      <c r="E773">
        <v>26</v>
      </c>
      <c r="F773" t="str">
        <f t="shared" si="12"/>
        <v>20-30</v>
      </c>
      <c r="G773" t="s">
        <v>1033</v>
      </c>
      <c r="H773" t="s">
        <v>16</v>
      </c>
      <c r="I773">
        <v>1</v>
      </c>
      <c r="J773" s="2">
        <v>30</v>
      </c>
      <c r="K773" s="3">
        <v>30</v>
      </c>
    </row>
    <row r="774" spans="1:11">
      <c r="A774">
        <v>773</v>
      </c>
      <c r="B774" s="1">
        <v>45130</v>
      </c>
      <c r="C774" t="s">
        <v>786</v>
      </c>
      <c r="D774" t="s">
        <v>10</v>
      </c>
      <c r="E774">
        <v>25</v>
      </c>
      <c r="F774" t="str">
        <f t="shared" si="12"/>
        <v>20-30</v>
      </c>
      <c r="G774" t="s">
        <v>1033</v>
      </c>
      <c r="H774" t="s">
        <v>16</v>
      </c>
      <c r="I774">
        <v>4</v>
      </c>
      <c r="J774" s="2">
        <v>500</v>
      </c>
      <c r="K774" s="3">
        <v>2000</v>
      </c>
    </row>
    <row r="775" spans="1:11">
      <c r="A775">
        <v>774</v>
      </c>
      <c r="B775" s="1">
        <v>45028</v>
      </c>
      <c r="C775" t="s">
        <v>787</v>
      </c>
      <c r="D775" t="s">
        <v>13</v>
      </c>
      <c r="E775">
        <v>40</v>
      </c>
      <c r="F775" t="str">
        <f t="shared" si="12"/>
        <v>30-40</v>
      </c>
      <c r="G775" t="s">
        <v>1034</v>
      </c>
      <c r="H775" t="s">
        <v>14</v>
      </c>
      <c r="I775">
        <v>2</v>
      </c>
      <c r="J775" s="2">
        <v>25</v>
      </c>
      <c r="K775" s="3">
        <v>50</v>
      </c>
    </row>
    <row r="776" spans="1:11">
      <c r="A776">
        <v>775</v>
      </c>
      <c r="B776" s="1">
        <v>44965</v>
      </c>
      <c r="C776" t="s">
        <v>788</v>
      </c>
      <c r="D776" t="s">
        <v>13</v>
      </c>
      <c r="E776">
        <v>46</v>
      </c>
      <c r="F776" t="str">
        <f t="shared" si="12"/>
        <v>40-50</v>
      </c>
      <c r="G776" t="s">
        <v>1035</v>
      </c>
      <c r="H776" t="s">
        <v>16</v>
      </c>
      <c r="I776">
        <v>4</v>
      </c>
      <c r="J776" s="2">
        <v>25</v>
      </c>
      <c r="K776" s="3">
        <v>100</v>
      </c>
    </row>
    <row r="777" spans="1:11">
      <c r="A777">
        <v>776</v>
      </c>
      <c r="B777" s="1">
        <v>45230</v>
      </c>
      <c r="C777" t="s">
        <v>789</v>
      </c>
      <c r="D777" t="s">
        <v>10</v>
      </c>
      <c r="E777">
        <v>35</v>
      </c>
      <c r="F777" t="str">
        <f t="shared" si="12"/>
        <v>30-40</v>
      </c>
      <c r="G777" t="s">
        <v>1034</v>
      </c>
      <c r="H777" t="s">
        <v>14</v>
      </c>
      <c r="I777">
        <v>3</v>
      </c>
      <c r="J777" s="2">
        <v>30</v>
      </c>
      <c r="K777" s="3">
        <v>90</v>
      </c>
    </row>
    <row r="778" spans="1:11">
      <c r="A778">
        <v>777</v>
      </c>
      <c r="B778" s="1">
        <v>45280</v>
      </c>
      <c r="C778" t="s">
        <v>790</v>
      </c>
      <c r="D778" t="s">
        <v>10</v>
      </c>
      <c r="E778">
        <v>48</v>
      </c>
      <c r="F778" t="str">
        <f t="shared" si="12"/>
        <v>40-50</v>
      </c>
      <c r="G778" t="s">
        <v>1035</v>
      </c>
      <c r="H778" t="s">
        <v>16</v>
      </c>
      <c r="I778">
        <v>3</v>
      </c>
      <c r="J778" s="2">
        <v>50</v>
      </c>
      <c r="K778" s="3">
        <v>150</v>
      </c>
    </row>
    <row r="779" spans="1:11">
      <c r="A779">
        <v>778</v>
      </c>
      <c r="B779" s="1">
        <v>45248</v>
      </c>
      <c r="C779" t="s">
        <v>791</v>
      </c>
      <c r="D779" t="s">
        <v>13</v>
      </c>
      <c r="E779">
        <v>47</v>
      </c>
      <c r="F779" t="str">
        <f t="shared" si="12"/>
        <v>40-50</v>
      </c>
      <c r="G779" t="s">
        <v>1035</v>
      </c>
      <c r="H779" t="s">
        <v>11</v>
      </c>
      <c r="I779">
        <v>4</v>
      </c>
      <c r="J779" s="2">
        <v>25</v>
      </c>
      <c r="K779" s="3">
        <v>100</v>
      </c>
    </row>
    <row r="780" spans="1:11">
      <c r="A780">
        <v>779</v>
      </c>
      <c r="B780" s="1">
        <v>45051</v>
      </c>
      <c r="C780" t="s">
        <v>792</v>
      </c>
      <c r="D780" t="s">
        <v>13</v>
      </c>
      <c r="E780">
        <v>56</v>
      </c>
      <c r="F780" t="str">
        <f t="shared" si="12"/>
        <v>50-60</v>
      </c>
      <c r="G780" t="s">
        <v>1036</v>
      </c>
      <c r="H780" t="s">
        <v>16</v>
      </c>
      <c r="I780">
        <v>2</v>
      </c>
      <c r="J780" s="2">
        <v>500</v>
      </c>
      <c r="K780" s="3">
        <v>1000</v>
      </c>
    </row>
    <row r="781" spans="1:11">
      <c r="A781">
        <v>780</v>
      </c>
      <c r="B781" s="1">
        <v>44979</v>
      </c>
      <c r="C781" t="s">
        <v>793</v>
      </c>
      <c r="D781" t="s">
        <v>10</v>
      </c>
      <c r="E781">
        <v>52</v>
      </c>
      <c r="F781" t="str">
        <f t="shared" si="12"/>
        <v>50-60</v>
      </c>
      <c r="G781" t="s">
        <v>1036</v>
      </c>
      <c r="H781" t="s">
        <v>16</v>
      </c>
      <c r="I781">
        <v>2</v>
      </c>
      <c r="J781" s="2">
        <v>25</v>
      </c>
      <c r="K781" s="3">
        <v>50</v>
      </c>
    </row>
    <row r="782" spans="1:11">
      <c r="A782">
        <v>781</v>
      </c>
      <c r="B782" s="1">
        <v>45283</v>
      </c>
      <c r="C782" t="s">
        <v>794</v>
      </c>
      <c r="D782" t="s">
        <v>10</v>
      </c>
      <c r="E782">
        <v>35</v>
      </c>
      <c r="F782" t="str">
        <f t="shared" si="12"/>
        <v>30-40</v>
      </c>
      <c r="G782" t="s">
        <v>1034</v>
      </c>
      <c r="H782" t="s">
        <v>11</v>
      </c>
      <c r="I782">
        <v>1</v>
      </c>
      <c r="J782" s="2">
        <v>500</v>
      </c>
      <c r="K782" s="3">
        <v>500</v>
      </c>
    </row>
    <row r="783" spans="1:11">
      <c r="A783">
        <v>782</v>
      </c>
      <c r="B783" s="1">
        <v>45081</v>
      </c>
      <c r="C783" t="s">
        <v>795</v>
      </c>
      <c r="D783" t="s">
        <v>10</v>
      </c>
      <c r="E783">
        <v>59</v>
      </c>
      <c r="F783" t="str">
        <f t="shared" si="12"/>
        <v>50-60</v>
      </c>
      <c r="G783" t="s">
        <v>1036</v>
      </c>
      <c r="H783" t="s">
        <v>14</v>
      </c>
      <c r="I783">
        <v>3</v>
      </c>
      <c r="J783" s="2">
        <v>300</v>
      </c>
      <c r="K783" s="3">
        <v>900</v>
      </c>
    </row>
    <row r="784" spans="1:11">
      <c r="A784">
        <v>783</v>
      </c>
      <c r="B784" s="1">
        <v>45277</v>
      </c>
      <c r="C784" t="s">
        <v>796</v>
      </c>
      <c r="D784" t="s">
        <v>13</v>
      </c>
      <c r="E784">
        <v>56</v>
      </c>
      <c r="F784" t="str">
        <f t="shared" si="12"/>
        <v>50-60</v>
      </c>
      <c r="G784" t="s">
        <v>1036</v>
      </c>
      <c r="H784" t="s">
        <v>14</v>
      </c>
      <c r="I784">
        <v>1</v>
      </c>
      <c r="J784" s="2">
        <v>300</v>
      </c>
      <c r="K784" s="3">
        <v>300</v>
      </c>
    </row>
    <row r="785" spans="1:11">
      <c r="A785">
        <v>784</v>
      </c>
      <c r="B785" s="1">
        <v>45234</v>
      </c>
      <c r="C785" t="s">
        <v>797</v>
      </c>
      <c r="D785" t="s">
        <v>13</v>
      </c>
      <c r="E785">
        <v>34</v>
      </c>
      <c r="F785" t="str">
        <f t="shared" si="12"/>
        <v>30-40</v>
      </c>
      <c r="G785" t="s">
        <v>1034</v>
      </c>
      <c r="H785" t="s">
        <v>16</v>
      </c>
      <c r="I785">
        <v>1</v>
      </c>
      <c r="J785" s="2">
        <v>500</v>
      </c>
      <c r="K785" s="3">
        <v>500</v>
      </c>
    </row>
    <row r="786" spans="1:11">
      <c r="A786">
        <v>785</v>
      </c>
      <c r="B786" s="1">
        <v>44988</v>
      </c>
      <c r="C786" t="s">
        <v>798</v>
      </c>
      <c r="D786" t="s">
        <v>13</v>
      </c>
      <c r="E786">
        <v>31</v>
      </c>
      <c r="F786" t="str">
        <f t="shared" si="12"/>
        <v>30-40</v>
      </c>
      <c r="G786" t="s">
        <v>1034</v>
      </c>
      <c r="H786" t="s">
        <v>11</v>
      </c>
      <c r="I786">
        <v>4</v>
      </c>
      <c r="J786" s="2">
        <v>50</v>
      </c>
      <c r="K786" s="3">
        <v>200</v>
      </c>
    </row>
    <row r="787" spans="1:11">
      <c r="A787">
        <v>786</v>
      </c>
      <c r="B787" s="1">
        <v>45216</v>
      </c>
      <c r="C787" t="s">
        <v>799</v>
      </c>
      <c r="D787" t="s">
        <v>10</v>
      </c>
      <c r="E787">
        <v>48</v>
      </c>
      <c r="F787" t="str">
        <f t="shared" si="12"/>
        <v>40-50</v>
      </c>
      <c r="G787" t="s">
        <v>1035</v>
      </c>
      <c r="H787" t="s">
        <v>14</v>
      </c>
      <c r="I787">
        <v>4</v>
      </c>
      <c r="J787" s="2">
        <v>25</v>
      </c>
      <c r="K787" s="3">
        <v>100</v>
      </c>
    </row>
    <row r="788" spans="1:11">
      <c r="A788">
        <v>787</v>
      </c>
      <c r="B788" s="1">
        <v>44948</v>
      </c>
      <c r="C788" t="s">
        <v>800</v>
      </c>
      <c r="D788" t="s">
        <v>10</v>
      </c>
      <c r="E788">
        <v>41</v>
      </c>
      <c r="F788" t="str">
        <f t="shared" si="12"/>
        <v>40-50</v>
      </c>
      <c r="G788" t="s">
        <v>1035</v>
      </c>
      <c r="H788" t="s">
        <v>16</v>
      </c>
      <c r="I788">
        <v>1</v>
      </c>
      <c r="J788" s="2">
        <v>25</v>
      </c>
      <c r="K788" s="3">
        <v>25</v>
      </c>
    </row>
    <row r="789" spans="1:11">
      <c r="A789">
        <v>788</v>
      </c>
      <c r="B789" s="1">
        <v>45104</v>
      </c>
      <c r="C789" t="s">
        <v>801</v>
      </c>
      <c r="D789" t="s">
        <v>13</v>
      </c>
      <c r="E789">
        <v>52</v>
      </c>
      <c r="F789" t="str">
        <f t="shared" si="12"/>
        <v>50-60</v>
      </c>
      <c r="G789" t="s">
        <v>1036</v>
      </c>
      <c r="H789" t="s">
        <v>11</v>
      </c>
      <c r="I789">
        <v>3</v>
      </c>
      <c r="J789" s="2">
        <v>300</v>
      </c>
      <c r="K789" s="3">
        <v>900</v>
      </c>
    </row>
    <row r="790" spans="1:11">
      <c r="A790">
        <v>789</v>
      </c>
      <c r="B790" s="1">
        <v>45199</v>
      </c>
      <c r="C790" t="s">
        <v>802</v>
      </c>
      <c r="D790" t="s">
        <v>13</v>
      </c>
      <c r="E790">
        <v>61</v>
      </c>
      <c r="F790" t="str">
        <f t="shared" si="12"/>
        <v>60+</v>
      </c>
      <c r="G790" t="s">
        <v>1038</v>
      </c>
      <c r="H790" t="s">
        <v>14</v>
      </c>
      <c r="I790">
        <v>4</v>
      </c>
      <c r="J790" s="2">
        <v>500</v>
      </c>
      <c r="K790" s="3">
        <v>2000</v>
      </c>
    </row>
    <row r="791" spans="1:11">
      <c r="A791">
        <v>790</v>
      </c>
      <c r="B791" s="1">
        <v>45146</v>
      </c>
      <c r="C791" t="s">
        <v>803</v>
      </c>
      <c r="D791" t="s">
        <v>10</v>
      </c>
      <c r="E791">
        <v>62</v>
      </c>
      <c r="F791" t="str">
        <f t="shared" si="12"/>
        <v>60+</v>
      </c>
      <c r="G791" t="s">
        <v>1038</v>
      </c>
      <c r="H791" t="s">
        <v>14</v>
      </c>
      <c r="I791">
        <v>1</v>
      </c>
      <c r="J791" s="2">
        <v>25</v>
      </c>
      <c r="K791" s="3">
        <v>25</v>
      </c>
    </row>
    <row r="792" spans="1:11">
      <c r="A792">
        <v>791</v>
      </c>
      <c r="B792" s="1">
        <v>45265</v>
      </c>
      <c r="C792" t="s">
        <v>804</v>
      </c>
      <c r="D792" t="s">
        <v>13</v>
      </c>
      <c r="E792">
        <v>51</v>
      </c>
      <c r="F792" t="str">
        <f t="shared" si="12"/>
        <v>50-60</v>
      </c>
      <c r="G792" t="s">
        <v>1036</v>
      </c>
      <c r="H792" t="s">
        <v>11</v>
      </c>
      <c r="I792">
        <v>1</v>
      </c>
      <c r="J792" s="2">
        <v>25</v>
      </c>
      <c r="K792" s="3">
        <v>25</v>
      </c>
    </row>
    <row r="793" spans="1:11">
      <c r="A793">
        <v>792</v>
      </c>
      <c r="B793" s="1">
        <v>45116</v>
      </c>
      <c r="C793" t="s">
        <v>805</v>
      </c>
      <c r="D793" t="s">
        <v>13</v>
      </c>
      <c r="E793">
        <v>20</v>
      </c>
      <c r="F793" t="str">
        <f t="shared" si="12"/>
        <v>10-20</v>
      </c>
      <c r="G793" t="s">
        <v>1027</v>
      </c>
      <c r="H793" t="s">
        <v>11</v>
      </c>
      <c r="I793">
        <v>1</v>
      </c>
      <c r="J793" s="2">
        <v>50</v>
      </c>
      <c r="K793" s="3">
        <v>50</v>
      </c>
    </row>
    <row r="794" spans="1:11">
      <c r="A794">
        <v>793</v>
      </c>
      <c r="B794" s="1">
        <v>44962</v>
      </c>
      <c r="C794" t="s">
        <v>806</v>
      </c>
      <c r="D794" t="s">
        <v>10</v>
      </c>
      <c r="E794">
        <v>54</v>
      </c>
      <c r="F794" t="str">
        <f t="shared" si="12"/>
        <v>50-60</v>
      </c>
      <c r="G794" t="s">
        <v>1036</v>
      </c>
      <c r="H794" t="s">
        <v>11</v>
      </c>
      <c r="I794">
        <v>1</v>
      </c>
      <c r="J794" s="2">
        <v>30</v>
      </c>
      <c r="K794" s="3">
        <v>30</v>
      </c>
    </row>
    <row r="795" spans="1:11">
      <c r="A795">
        <v>794</v>
      </c>
      <c r="B795" s="1">
        <v>45186</v>
      </c>
      <c r="C795" t="s">
        <v>807</v>
      </c>
      <c r="D795" t="s">
        <v>13</v>
      </c>
      <c r="E795">
        <v>60</v>
      </c>
      <c r="F795" t="str">
        <f t="shared" si="12"/>
        <v>50-60</v>
      </c>
      <c r="G795" t="s">
        <v>1036</v>
      </c>
      <c r="H795" t="s">
        <v>11</v>
      </c>
      <c r="I795">
        <v>1</v>
      </c>
      <c r="J795" s="2">
        <v>300</v>
      </c>
      <c r="K795" s="3">
        <v>300</v>
      </c>
    </row>
    <row r="796" spans="1:11">
      <c r="A796">
        <v>795</v>
      </c>
      <c r="B796" s="1">
        <v>45258</v>
      </c>
      <c r="C796" t="s">
        <v>808</v>
      </c>
      <c r="D796" t="s">
        <v>10</v>
      </c>
      <c r="E796">
        <v>57</v>
      </c>
      <c r="F796" t="str">
        <f t="shared" si="12"/>
        <v>50-60</v>
      </c>
      <c r="G796" t="s">
        <v>1036</v>
      </c>
      <c r="H796" t="s">
        <v>16</v>
      </c>
      <c r="I796">
        <v>1</v>
      </c>
      <c r="J796" s="2">
        <v>300</v>
      </c>
      <c r="K796" s="3">
        <v>300</v>
      </c>
    </row>
    <row r="797" spans="1:11">
      <c r="A797">
        <v>796</v>
      </c>
      <c r="B797" s="1">
        <v>45101</v>
      </c>
      <c r="C797" t="s">
        <v>809</v>
      </c>
      <c r="D797" t="s">
        <v>10</v>
      </c>
      <c r="E797">
        <v>43</v>
      </c>
      <c r="F797" t="str">
        <f t="shared" si="12"/>
        <v>40-50</v>
      </c>
      <c r="G797" t="s">
        <v>1035</v>
      </c>
      <c r="H797" t="s">
        <v>11</v>
      </c>
      <c r="I797">
        <v>4</v>
      </c>
      <c r="J797" s="2">
        <v>30</v>
      </c>
      <c r="K797" s="3">
        <v>120</v>
      </c>
    </row>
    <row r="798" spans="1:11">
      <c r="A798">
        <v>797</v>
      </c>
      <c r="B798" s="1">
        <v>44933</v>
      </c>
      <c r="C798" t="s">
        <v>810</v>
      </c>
      <c r="D798" t="s">
        <v>10</v>
      </c>
      <c r="E798">
        <v>40</v>
      </c>
      <c r="F798" t="str">
        <f t="shared" si="12"/>
        <v>30-40</v>
      </c>
      <c r="G798" t="s">
        <v>1034</v>
      </c>
      <c r="H798" t="s">
        <v>14</v>
      </c>
      <c r="I798">
        <v>3</v>
      </c>
      <c r="J798" s="2">
        <v>25</v>
      </c>
      <c r="K798" s="3">
        <v>75</v>
      </c>
    </row>
    <row r="799" spans="1:11">
      <c r="A799">
        <v>798</v>
      </c>
      <c r="B799" s="1">
        <v>45142</v>
      </c>
      <c r="C799" t="s">
        <v>811</v>
      </c>
      <c r="D799" t="s">
        <v>10</v>
      </c>
      <c r="E799">
        <v>61</v>
      </c>
      <c r="F799" t="str">
        <f t="shared" si="12"/>
        <v>60+</v>
      </c>
      <c r="G799" t="s">
        <v>1038</v>
      </c>
      <c r="H799" t="s">
        <v>14</v>
      </c>
      <c r="I799">
        <v>1</v>
      </c>
      <c r="J799" s="2">
        <v>50</v>
      </c>
      <c r="K799" s="3">
        <v>50</v>
      </c>
    </row>
    <row r="800" spans="1:11">
      <c r="A800">
        <v>799</v>
      </c>
      <c r="B800" s="1">
        <v>45177</v>
      </c>
      <c r="C800" t="s">
        <v>812</v>
      </c>
      <c r="D800" t="s">
        <v>10</v>
      </c>
      <c r="E800">
        <v>56</v>
      </c>
      <c r="F800" t="str">
        <f t="shared" si="12"/>
        <v>50-60</v>
      </c>
      <c r="G800" t="s">
        <v>1036</v>
      </c>
      <c r="H800" t="s">
        <v>16</v>
      </c>
      <c r="I800">
        <v>2</v>
      </c>
      <c r="J800" s="2">
        <v>50</v>
      </c>
      <c r="K800" s="3">
        <v>100</v>
      </c>
    </row>
    <row r="801" spans="1:11">
      <c r="A801">
        <v>800</v>
      </c>
      <c r="B801" s="1">
        <v>44981</v>
      </c>
      <c r="C801" t="s">
        <v>813</v>
      </c>
      <c r="D801" t="s">
        <v>10</v>
      </c>
      <c r="E801">
        <v>32</v>
      </c>
      <c r="F801" t="str">
        <f t="shared" si="12"/>
        <v>30-40</v>
      </c>
      <c r="G801" t="s">
        <v>1034</v>
      </c>
      <c r="H801" t="s">
        <v>14</v>
      </c>
      <c r="I801">
        <v>4</v>
      </c>
      <c r="J801" s="2">
        <v>300</v>
      </c>
      <c r="K801" s="3">
        <v>1200</v>
      </c>
    </row>
    <row r="802" spans="1:11">
      <c r="A802">
        <v>801</v>
      </c>
      <c r="B802" s="1">
        <v>45148</v>
      </c>
      <c r="C802" t="s">
        <v>814</v>
      </c>
      <c r="D802" t="s">
        <v>10</v>
      </c>
      <c r="E802">
        <v>21</v>
      </c>
      <c r="F802" t="str">
        <f t="shared" si="12"/>
        <v>20-30</v>
      </c>
      <c r="G802" t="s">
        <v>1033</v>
      </c>
      <c r="H802" t="s">
        <v>14</v>
      </c>
      <c r="I802">
        <v>4</v>
      </c>
      <c r="J802" s="2">
        <v>50</v>
      </c>
      <c r="K802" s="3">
        <v>200</v>
      </c>
    </row>
    <row r="803" spans="1:11">
      <c r="A803">
        <v>802</v>
      </c>
      <c r="B803" s="1">
        <v>45112</v>
      </c>
      <c r="C803" t="s">
        <v>815</v>
      </c>
      <c r="D803" t="s">
        <v>13</v>
      </c>
      <c r="E803">
        <v>46</v>
      </c>
      <c r="F803" t="str">
        <f t="shared" si="12"/>
        <v>40-50</v>
      </c>
      <c r="G803" t="s">
        <v>1035</v>
      </c>
      <c r="H803" t="s">
        <v>11</v>
      </c>
      <c r="I803">
        <v>1</v>
      </c>
      <c r="J803" s="2">
        <v>30</v>
      </c>
      <c r="K803" s="3">
        <v>30</v>
      </c>
    </row>
    <row r="804" spans="1:11">
      <c r="A804">
        <v>803</v>
      </c>
      <c r="B804" s="1">
        <v>45252</v>
      </c>
      <c r="C804" t="s">
        <v>816</v>
      </c>
      <c r="D804" t="s">
        <v>10</v>
      </c>
      <c r="E804">
        <v>39</v>
      </c>
      <c r="F804" t="str">
        <f t="shared" si="12"/>
        <v>30-40</v>
      </c>
      <c r="G804" t="s">
        <v>1034</v>
      </c>
      <c r="H804" t="s">
        <v>14</v>
      </c>
      <c r="I804">
        <v>4</v>
      </c>
      <c r="J804" s="2">
        <v>25</v>
      </c>
      <c r="K804" s="3">
        <v>100</v>
      </c>
    </row>
    <row r="805" spans="1:11">
      <c r="A805">
        <v>804</v>
      </c>
      <c r="B805" s="1">
        <v>45162</v>
      </c>
      <c r="C805" t="s">
        <v>817</v>
      </c>
      <c r="D805" t="s">
        <v>10</v>
      </c>
      <c r="E805">
        <v>42</v>
      </c>
      <c r="F805" t="str">
        <f t="shared" si="12"/>
        <v>40-50</v>
      </c>
      <c r="G805" t="s">
        <v>1035</v>
      </c>
      <c r="H805" t="s">
        <v>16</v>
      </c>
      <c r="I805">
        <v>1</v>
      </c>
      <c r="J805" s="2">
        <v>30</v>
      </c>
      <c r="K805" s="3">
        <v>30</v>
      </c>
    </row>
    <row r="806" spans="1:11">
      <c r="A806">
        <v>805</v>
      </c>
      <c r="B806" s="1">
        <v>45289</v>
      </c>
      <c r="C806" t="s">
        <v>818</v>
      </c>
      <c r="D806" t="s">
        <v>13</v>
      </c>
      <c r="E806">
        <v>30</v>
      </c>
      <c r="F806" t="str">
        <f t="shared" si="12"/>
        <v>20-30</v>
      </c>
      <c r="G806" t="s">
        <v>1033</v>
      </c>
      <c r="H806" t="s">
        <v>11</v>
      </c>
      <c r="I806">
        <v>3</v>
      </c>
      <c r="J806" s="2">
        <v>500</v>
      </c>
      <c r="K806" s="3">
        <v>1500</v>
      </c>
    </row>
    <row r="807" spans="1:11">
      <c r="A807">
        <v>806</v>
      </c>
      <c r="B807" s="1">
        <v>45005</v>
      </c>
      <c r="C807" t="s">
        <v>819</v>
      </c>
      <c r="D807" t="s">
        <v>13</v>
      </c>
      <c r="E807">
        <v>35</v>
      </c>
      <c r="F807" t="str">
        <f t="shared" si="12"/>
        <v>30-40</v>
      </c>
      <c r="G807" t="s">
        <v>1034</v>
      </c>
      <c r="H807" t="s">
        <v>11</v>
      </c>
      <c r="I807">
        <v>3</v>
      </c>
      <c r="J807" s="2">
        <v>300</v>
      </c>
      <c r="K807" s="3">
        <v>900</v>
      </c>
    </row>
    <row r="808" spans="1:11">
      <c r="A808">
        <v>807</v>
      </c>
      <c r="B808" s="1">
        <v>45149</v>
      </c>
      <c r="C808" t="s">
        <v>820</v>
      </c>
      <c r="D808" t="s">
        <v>13</v>
      </c>
      <c r="E808">
        <v>50</v>
      </c>
      <c r="F808" t="str">
        <f t="shared" si="12"/>
        <v>40-50</v>
      </c>
      <c r="G808" t="s">
        <v>1035</v>
      </c>
      <c r="H808" t="s">
        <v>16</v>
      </c>
      <c r="I808">
        <v>4</v>
      </c>
      <c r="J808" s="2">
        <v>50</v>
      </c>
      <c r="K808" s="3">
        <v>200</v>
      </c>
    </row>
    <row r="809" spans="1:11">
      <c r="A809">
        <v>808</v>
      </c>
      <c r="B809" s="1">
        <v>45017</v>
      </c>
      <c r="C809" t="s">
        <v>821</v>
      </c>
      <c r="D809" t="s">
        <v>10</v>
      </c>
      <c r="E809">
        <v>33</v>
      </c>
      <c r="F809" t="str">
        <f t="shared" si="12"/>
        <v>30-40</v>
      </c>
      <c r="G809" t="s">
        <v>1034</v>
      </c>
      <c r="H809" t="s">
        <v>11</v>
      </c>
      <c r="I809">
        <v>4</v>
      </c>
      <c r="J809" s="2">
        <v>500</v>
      </c>
      <c r="K809" s="3">
        <v>2000</v>
      </c>
    </row>
    <row r="810" spans="1:11">
      <c r="A810">
        <v>809</v>
      </c>
      <c r="B810" s="1">
        <v>45194</v>
      </c>
      <c r="C810" t="s">
        <v>822</v>
      </c>
      <c r="D810" t="s">
        <v>13</v>
      </c>
      <c r="E810">
        <v>62</v>
      </c>
      <c r="F810" t="str">
        <f t="shared" si="12"/>
        <v>60+</v>
      </c>
      <c r="G810" t="s">
        <v>1038</v>
      </c>
      <c r="H810" t="s">
        <v>11</v>
      </c>
      <c r="I810">
        <v>2</v>
      </c>
      <c r="J810" s="2">
        <v>50</v>
      </c>
      <c r="K810" s="3">
        <v>100</v>
      </c>
    </row>
    <row r="811" spans="1:11">
      <c r="A811">
        <v>810</v>
      </c>
      <c r="B811" s="1">
        <v>45260</v>
      </c>
      <c r="C811" t="s">
        <v>823</v>
      </c>
      <c r="D811" t="s">
        <v>10</v>
      </c>
      <c r="E811">
        <v>59</v>
      </c>
      <c r="F811" t="str">
        <f t="shared" si="12"/>
        <v>50-60</v>
      </c>
      <c r="G811" t="s">
        <v>1036</v>
      </c>
      <c r="H811" t="s">
        <v>16</v>
      </c>
      <c r="I811">
        <v>4</v>
      </c>
      <c r="J811" s="2">
        <v>25</v>
      </c>
      <c r="K811" s="3">
        <v>100</v>
      </c>
    </row>
    <row r="812" spans="1:11">
      <c r="A812">
        <v>811</v>
      </c>
      <c r="B812" s="1">
        <v>45065</v>
      </c>
      <c r="C812" t="s">
        <v>824</v>
      </c>
      <c r="D812" t="s">
        <v>10</v>
      </c>
      <c r="E812">
        <v>61</v>
      </c>
      <c r="F812" t="str">
        <f t="shared" si="12"/>
        <v>60+</v>
      </c>
      <c r="G812" t="s">
        <v>1038</v>
      </c>
      <c r="H812" t="s">
        <v>11</v>
      </c>
      <c r="I812">
        <v>2</v>
      </c>
      <c r="J812" s="2">
        <v>25</v>
      </c>
      <c r="K812" s="3">
        <v>50</v>
      </c>
    </row>
    <row r="813" spans="1:11">
      <c r="A813">
        <v>812</v>
      </c>
      <c r="B813" s="1">
        <v>45242</v>
      </c>
      <c r="C813" t="s">
        <v>825</v>
      </c>
      <c r="D813" t="s">
        <v>10</v>
      </c>
      <c r="E813">
        <v>19</v>
      </c>
      <c r="F813" t="str">
        <f t="shared" si="12"/>
        <v>10-20</v>
      </c>
      <c r="G813" t="s">
        <v>1027</v>
      </c>
      <c r="H813" t="s">
        <v>16</v>
      </c>
      <c r="I813">
        <v>3</v>
      </c>
      <c r="J813" s="2">
        <v>25</v>
      </c>
      <c r="K813" s="3">
        <v>75</v>
      </c>
    </row>
    <row r="814" spans="1:11">
      <c r="A814">
        <v>813</v>
      </c>
      <c r="B814" s="1">
        <v>45202</v>
      </c>
      <c r="C814" t="s">
        <v>826</v>
      </c>
      <c r="D814" t="s">
        <v>10</v>
      </c>
      <c r="E814">
        <v>52</v>
      </c>
      <c r="F814" t="str">
        <f t="shared" si="12"/>
        <v>50-60</v>
      </c>
      <c r="G814" t="s">
        <v>1036</v>
      </c>
      <c r="H814" t="s">
        <v>16</v>
      </c>
      <c r="I814">
        <v>3</v>
      </c>
      <c r="J814" s="2">
        <v>50</v>
      </c>
      <c r="K814" s="3">
        <v>150</v>
      </c>
    </row>
    <row r="815" spans="1:11">
      <c r="A815">
        <v>814</v>
      </c>
      <c r="B815" s="1">
        <v>45174</v>
      </c>
      <c r="C815" t="s">
        <v>827</v>
      </c>
      <c r="D815" t="s">
        <v>13</v>
      </c>
      <c r="E815">
        <v>59</v>
      </c>
      <c r="F815" t="str">
        <f t="shared" si="12"/>
        <v>50-60</v>
      </c>
      <c r="G815" t="s">
        <v>1036</v>
      </c>
      <c r="H815" t="s">
        <v>14</v>
      </c>
      <c r="I815">
        <v>1</v>
      </c>
      <c r="J815" s="2">
        <v>500</v>
      </c>
      <c r="K815" s="3">
        <v>500</v>
      </c>
    </row>
    <row r="816" spans="1:11">
      <c r="A816">
        <v>815</v>
      </c>
      <c r="B816" s="1">
        <v>45165</v>
      </c>
      <c r="C816" t="s">
        <v>828</v>
      </c>
      <c r="D816" t="s">
        <v>13</v>
      </c>
      <c r="E816">
        <v>51</v>
      </c>
      <c r="F816" t="str">
        <f t="shared" si="12"/>
        <v>50-60</v>
      </c>
      <c r="G816" t="s">
        <v>1036</v>
      </c>
      <c r="H816" t="s">
        <v>14</v>
      </c>
      <c r="I816">
        <v>3</v>
      </c>
      <c r="J816" s="2">
        <v>25</v>
      </c>
      <c r="K816" s="3">
        <v>75</v>
      </c>
    </row>
    <row r="817" spans="1:11">
      <c r="A817">
        <v>816</v>
      </c>
      <c r="B817" s="1">
        <v>45150</v>
      </c>
      <c r="C817" t="s">
        <v>829</v>
      </c>
      <c r="D817" t="s">
        <v>10</v>
      </c>
      <c r="E817">
        <v>47</v>
      </c>
      <c r="F817" t="str">
        <f t="shared" si="12"/>
        <v>40-50</v>
      </c>
      <c r="G817" t="s">
        <v>1035</v>
      </c>
      <c r="H817" t="s">
        <v>11</v>
      </c>
      <c r="I817">
        <v>2</v>
      </c>
      <c r="J817" s="2">
        <v>500</v>
      </c>
      <c r="K817" s="3">
        <v>1000</v>
      </c>
    </row>
    <row r="818" spans="1:11">
      <c r="A818">
        <v>817</v>
      </c>
      <c r="B818" s="1">
        <v>45230</v>
      </c>
      <c r="C818" t="s">
        <v>830</v>
      </c>
      <c r="D818" t="s">
        <v>10</v>
      </c>
      <c r="E818">
        <v>30</v>
      </c>
      <c r="F818" t="str">
        <f t="shared" si="12"/>
        <v>20-30</v>
      </c>
      <c r="G818" t="s">
        <v>1033</v>
      </c>
      <c r="H818" t="s">
        <v>11</v>
      </c>
      <c r="I818">
        <v>4</v>
      </c>
      <c r="J818" s="2">
        <v>50</v>
      </c>
      <c r="K818" s="3">
        <v>200</v>
      </c>
    </row>
    <row r="819" spans="1:11">
      <c r="A819">
        <v>818</v>
      </c>
      <c r="B819" s="1">
        <v>45064</v>
      </c>
      <c r="C819" t="s">
        <v>831</v>
      </c>
      <c r="D819" t="s">
        <v>10</v>
      </c>
      <c r="E819">
        <v>30</v>
      </c>
      <c r="F819" t="str">
        <f t="shared" si="12"/>
        <v>20-30</v>
      </c>
      <c r="G819" t="s">
        <v>1033</v>
      </c>
      <c r="H819" t="s">
        <v>16</v>
      </c>
      <c r="I819">
        <v>1</v>
      </c>
      <c r="J819" s="2">
        <v>500</v>
      </c>
      <c r="K819" s="3">
        <v>500</v>
      </c>
    </row>
    <row r="820" spans="1:11">
      <c r="A820">
        <v>819</v>
      </c>
      <c r="B820" s="1">
        <v>45092</v>
      </c>
      <c r="C820" t="s">
        <v>832</v>
      </c>
      <c r="D820" t="s">
        <v>13</v>
      </c>
      <c r="E820">
        <v>35</v>
      </c>
      <c r="F820" t="str">
        <f t="shared" si="12"/>
        <v>30-40</v>
      </c>
      <c r="G820" t="s">
        <v>1034</v>
      </c>
      <c r="H820" t="s">
        <v>11</v>
      </c>
      <c r="I820">
        <v>2</v>
      </c>
      <c r="J820" s="2">
        <v>50</v>
      </c>
      <c r="K820" s="3">
        <v>100</v>
      </c>
    </row>
    <row r="821" spans="1:11">
      <c r="A821">
        <v>820</v>
      </c>
      <c r="B821" s="1">
        <v>45052</v>
      </c>
      <c r="C821" t="s">
        <v>833</v>
      </c>
      <c r="D821" t="s">
        <v>10</v>
      </c>
      <c r="E821">
        <v>49</v>
      </c>
      <c r="F821" t="str">
        <f t="shared" si="12"/>
        <v>40-50</v>
      </c>
      <c r="G821" t="s">
        <v>1035</v>
      </c>
      <c r="H821" t="s">
        <v>16</v>
      </c>
      <c r="I821">
        <v>4</v>
      </c>
      <c r="J821" s="2">
        <v>50</v>
      </c>
      <c r="K821" s="3">
        <v>200</v>
      </c>
    </row>
    <row r="822" spans="1:11">
      <c r="A822">
        <v>821</v>
      </c>
      <c r="B822" s="1">
        <v>44971</v>
      </c>
      <c r="C822" t="s">
        <v>834</v>
      </c>
      <c r="D822" t="s">
        <v>10</v>
      </c>
      <c r="E822">
        <v>49</v>
      </c>
      <c r="F822" t="str">
        <f t="shared" si="12"/>
        <v>40-50</v>
      </c>
      <c r="G822" t="s">
        <v>1035</v>
      </c>
      <c r="H822" t="s">
        <v>16</v>
      </c>
      <c r="I822">
        <v>1</v>
      </c>
      <c r="J822" s="2">
        <v>300</v>
      </c>
      <c r="K822" s="3">
        <v>300</v>
      </c>
    </row>
    <row r="823" spans="1:11">
      <c r="A823">
        <v>822</v>
      </c>
      <c r="B823" s="1">
        <v>45069</v>
      </c>
      <c r="C823" t="s">
        <v>835</v>
      </c>
      <c r="D823" t="s">
        <v>13</v>
      </c>
      <c r="E823">
        <v>52</v>
      </c>
      <c r="F823" t="str">
        <f t="shared" si="12"/>
        <v>50-60</v>
      </c>
      <c r="G823" t="s">
        <v>1036</v>
      </c>
      <c r="H823" t="s">
        <v>11</v>
      </c>
      <c r="I823">
        <v>3</v>
      </c>
      <c r="J823" s="2">
        <v>50</v>
      </c>
      <c r="K823" s="3">
        <v>150</v>
      </c>
    </row>
    <row r="824" spans="1:11">
      <c r="A824">
        <v>823</v>
      </c>
      <c r="B824" s="1">
        <v>45157</v>
      </c>
      <c r="C824" t="s">
        <v>836</v>
      </c>
      <c r="D824" t="s">
        <v>13</v>
      </c>
      <c r="E824">
        <v>56</v>
      </c>
      <c r="F824" t="str">
        <f t="shared" si="12"/>
        <v>50-60</v>
      </c>
      <c r="G824" t="s">
        <v>1036</v>
      </c>
      <c r="H824" t="s">
        <v>16</v>
      </c>
      <c r="I824">
        <v>2</v>
      </c>
      <c r="J824" s="2">
        <v>50</v>
      </c>
      <c r="K824" s="3">
        <v>100</v>
      </c>
    </row>
    <row r="825" spans="1:11">
      <c r="A825">
        <v>824</v>
      </c>
      <c r="B825" s="1">
        <v>45051</v>
      </c>
      <c r="C825" t="s">
        <v>837</v>
      </c>
      <c r="D825" t="s">
        <v>10</v>
      </c>
      <c r="E825">
        <v>63</v>
      </c>
      <c r="F825" t="str">
        <f t="shared" si="12"/>
        <v>60+</v>
      </c>
      <c r="G825" t="s">
        <v>1038</v>
      </c>
      <c r="H825" t="s">
        <v>14</v>
      </c>
      <c r="I825">
        <v>4</v>
      </c>
      <c r="J825" s="2">
        <v>30</v>
      </c>
      <c r="K825" s="3">
        <v>120</v>
      </c>
    </row>
    <row r="826" spans="1:11">
      <c r="A826">
        <v>825</v>
      </c>
      <c r="B826" s="1">
        <v>45164</v>
      </c>
      <c r="C826" t="s">
        <v>838</v>
      </c>
      <c r="D826" t="s">
        <v>13</v>
      </c>
      <c r="E826">
        <v>46</v>
      </c>
      <c r="F826" t="str">
        <f t="shared" si="12"/>
        <v>40-50</v>
      </c>
      <c r="G826" t="s">
        <v>1035</v>
      </c>
      <c r="H826" t="s">
        <v>11</v>
      </c>
      <c r="I826">
        <v>1</v>
      </c>
      <c r="J826" s="2">
        <v>25</v>
      </c>
      <c r="K826" s="3">
        <v>25</v>
      </c>
    </row>
    <row r="827" spans="1:11">
      <c r="A827">
        <v>826</v>
      </c>
      <c r="B827" s="1">
        <v>45218</v>
      </c>
      <c r="C827" t="s">
        <v>839</v>
      </c>
      <c r="D827" t="s">
        <v>13</v>
      </c>
      <c r="E827">
        <v>46</v>
      </c>
      <c r="F827" t="str">
        <f t="shared" si="12"/>
        <v>40-50</v>
      </c>
      <c r="G827" t="s">
        <v>1035</v>
      </c>
      <c r="H827" t="s">
        <v>14</v>
      </c>
      <c r="I827">
        <v>1</v>
      </c>
      <c r="J827" s="2">
        <v>300</v>
      </c>
      <c r="K827" s="3">
        <v>300</v>
      </c>
    </row>
    <row r="828" spans="1:11">
      <c r="A828">
        <v>827</v>
      </c>
      <c r="B828" s="1">
        <v>45239</v>
      </c>
      <c r="C828" t="s">
        <v>840</v>
      </c>
      <c r="D828" t="s">
        <v>10</v>
      </c>
      <c r="E828">
        <v>61</v>
      </c>
      <c r="F828" t="str">
        <f t="shared" si="12"/>
        <v>60+</v>
      </c>
      <c r="G828" t="s">
        <v>1038</v>
      </c>
      <c r="H828" t="s">
        <v>11</v>
      </c>
      <c r="I828">
        <v>3</v>
      </c>
      <c r="J828" s="2">
        <v>300</v>
      </c>
      <c r="K828" s="3">
        <v>900</v>
      </c>
    </row>
    <row r="829" spans="1:11">
      <c r="A829">
        <v>828</v>
      </c>
      <c r="B829" s="1">
        <v>45269</v>
      </c>
      <c r="C829" t="s">
        <v>841</v>
      </c>
      <c r="D829" t="s">
        <v>13</v>
      </c>
      <c r="E829">
        <v>33</v>
      </c>
      <c r="F829" t="str">
        <f t="shared" si="12"/>
        <v>30-40</v>
      </c>
      <c r="G829" t="s">
        <v>1034</v>
      </c>
      <c r="H829" t="s">
        <v>16</v>
      </c>
      <c r="I829">
        <v>4</v>
      </c>
      <c r="J829" s="2">
        <v>300</v>
      </c>
      <c r="K829" s="3">
        <v>1200</v>
      </c>
    </row>
    <row r="830" spans="1:11">
      <c r="A830">
        <v>829</v>
      </c>
      <c r="B830" s="1">
        <v>45121</v>
      </c>
      <c r="C830" t="s">
        <v>842</v>
      </c>
      <c r="D830" t="s">
        <v>10</v>
      </c>
      <c r="E830">
        <v>61</v>
      </c>
      <c r="F830" t="str">
        <f t="shared" si="12"/>
        <v>60+</v>
      </c>
      <c r="G830" t="s">
        <v>1038</v>
      </c>
      <c r="H830" t="s">
        <v>11</v>
      </c>
      <c r="I830">
        <v>3</v>
      </c>
      <c r="J830" s="2">
        <v>30</v>
      </c>
      <c r="K830" s="3">
        <v>90</v>
      </c>
    </row>
    <row r="831" spans="1:11">
      <c r="A831">
        <v>830</v>
      </c>
      <c r="B831" s="1">
        <v>45099</v>
      </c>
      <c r="C831" t="s">
        <v>843</v>
      </c>
      <c r="D831" t="s">
        <v>13</v>
      </c>
      <c r="E831">
        <v>64</v>
      </c>
      <c r="F831" t="str">
        <f t="shared" si="12"/>
        <v>60+</v>
      </c>
      <c r="G831" t="s">
        <v>1038</v>
      </c>
      <c r="H831" t="s">
        <v>14</v>
      </c>
      <c r="I831">
        <v>3</v>
      </c>
      <c r="J831" s="2">
        <v>50</v>
      </c>
      <c r="K831" s="3">
        <v>150</v>
      </c>
    </row>
    <row r="832" spans="1:11">
      <c r="A832">
        <v>831</v>
      </c>
      <c r="B832" s="1">
        <v>44941</v>
      </c>
      <c r="C832" t="s">
        <v>844</v>
      </c>
      <c r="D832" t="s">
        <v>10</v>
      </c>
      <c r="E832">
        <v>27</v>
      </c>
      <c r="F832" t="str">
        <f t="shared" si="12"/>
        <v>20-30</v>
      </c>
      <c r="G832" t="s">
        <v>1033</v>
      </c>
      <c r="H832" t="s">
        <v>16</v>
      </c>
      <c r="I832">
        <v>4</v>
      </c>
      <c r="J832" s="2">
        <v>25</v>
      </c>
      <c r="K832" s="3">
        <v>100</v>
      </c>
    </row>
    <row r="833" spans="1:11">
      <c r="A833">
        <v>832</v>
      </c>
      <c r="B833" s="1">
        <v>45180</v>
      </c>
      <c r="C833" t="s">
        <v>845</v>
      </c>
      <c r="D833" t="s">
        <v>10</v>
      </c>
      <c r="E833">
        <v>47</v>
      </c>
      <c r="F833" t="str">
        <f t="shared" si="12"/>
        <v>40-50</v>
      </c>
      <c r="G833" t="s">
        <v>1035</v>
      </c>
      <c r="H833" t="s">
        <v>11</v>
      </c>
      <c r="I833">
        <v>4</v>
      </c>
      <c r="J833" s="2">
        <v>500</v>
      </c>
      <c r="K833" s="3">
        <v>2000</v>
      </c>
    </row>
    <row r="834" spans="1:11">
      <c r="A834">
        <v>833</v>
      </c>
      <c r="B834" s="1">
        <v>45093</v>
      </c>
      <c r="C834" t="s">
        <v>846</v>
      </c>
      <c r="D834" t="s">
        <v>10</v>
      </c>
      <c r="E834">
        <v>42</v>
      </c>
      <c r="F834" t="str">
        <f t="shared" ref="F834:F897" si="13">IF(E834&lt;=20,"10-20",
IF(E834&lt;=30,"20-30",
IF(E834&lt;=40,"30-40",
IF(E834&lt;=50,"40-50",IF(E834&lt;=60,"50-60",IF(E834&lt;=70,"60+",))))))</f>
        <v>40-50</v>
      </c>
      <c r="G834" t="s">
        <v>1035</v>
      </c>
      <c r="H834" t="s">
        <v>11</v>
      </c>
      <c r="I834">
        <v>4</v>
      </c>
      <c r="J834" s="2">
        <v>50</v>
      </c>
      <c r="K834" s="3">
        <v>200</v>
      </c>
    </row>
    <row r="835" spans="1:11">
      <c r="A835">
        <v>834</v>
      </c>
      <c r="B835" s="1">
        <v>45020</v>
      </c>
      <c r="C835" t="s">
        <v>847</v>
      </c>
      <c r="D835" t="s">
        <v>13</v>
      </c>
      <c r="E835">
        <v>56</v>
      </c>
      <c r="F835" t="str">
        <f t="shared" si="13"/>
        <v>50-60</v>
      </c>
      <c r="G835" t="s">
        <v>1036</v>
      </c>
      <c r="H835" t="s">
        <v>11</v>
      </c>
      <c r="I835">
        <v>2</v>
      </c>
      <c r="J835" s="2">
        <v>30</v>
      </c>
      <c r="K835" s="3">
        <v>60</v>
      </c>
    </row>
    <row r="836" spans="1:11">
      <c r="A836">
        <v>835</v>
      </c>
      <c r="B836" s="1">
        <v>45176</v>
      </c>
      <c r="C836" t="s">
        <v>848</v>
      </c>
      <c r="D836" t="s">
        <v>10</v>
      </c>
      <c r="E836">
        <v>37</v>
      </c>
      <c r="F836" t="str">
        <f t="shared" si="13"/>
        <v>30-40</v>
      </c>
      <c r="G836" t="s">
        <v>1034</v>
      </c>
      <c r="H836" t="s">
        <v>14</v>
      </c>
      <c r="I836">
        <v>4</v>
      </c>
      <c r="J836" s="2">
        <v>50</v>
      </c>
      <c r="K836" s="3">
        <v>200</v>
      </c>
    </row>
    <row r="837" spans="1:11">
      <c r="A837">
        <v>836</v>
      </c>
      <c r="B837" s="1">
        <v>45035</v>
      </c>
      <c r="C837" t="s">
        <v>849</v>
      </c>
      <c r="D837" t="s">
        <v>13</v>
      </c>
      <c r="E837">
        <v>22</v>
      </c>
      <c r="F837" t="str">
        <f t="shared" si="13"/>
        <v>20-30</v>
      </c>
      <c r="G837" t="s">
        <v>1033</v>
      </c>
      <c r="H837" t="s">
        <v>14</v>
      </c>
      <c r="I837">
        <v>1</v>
      </c>
      <c r="J837" s="2">
        <v>50</v>
      </c>
      <c r="K837" s="3">
        <v>50</v>
      </c>
    </row>
    <row r="838" spans="1:11">
      <c r="A838">
        <v>837</v>
      </c>
      <c r="B838" s="1">
        <v>45108</v>
      </c>
      <c r="C838" t="s">
        <v>850</v>
      </c>
      <c r="D838" t="s">
        <v>10</v>
      </c>
      <c r="E838">
        <v>18</v>
      </c>
      <c r="F838" t="str">
        <f t="shared" si="13"/>
        <v>10-20</v>
      </c>
      <c r="G838" t="s">
        <v>1027</v>
      </c>
      <c r="H838" t="s">
        <v>11</v>
      </c>
      <c r="I838">
        <v>3</v>
      </c>
      <c r="J838" s="2">
        <v>30</v>
      </c>
      <c r="K838" s="3">
        <v>90</v>
      </c>
    </row>
    <row r="839" spans="1:11">
      <c r="A839">
        <v>838</v>
      </c>
      <c r="B839" s="1">
        <v>45059</v>
      </c>
      <c r="C839" t="s">
        <v>851</v>
      </c>
      <c r="D839" t="s">
        <v>10</v>
      </c>
      <c r="E839">
        <v>47</v>
      </c>
      <c r="F839" t="str">
        <f t="shared" si="13"/>
        <v>40-50</v>
      </c>
      <c r="G839" t="s">
        <v>1035</v>
      </c>
      <c r="H839" t="s">
        <v>16</v>
      </c>
      <c r="I839">
        <v>2</v>
      </c>
      <c r="J839" s="2">
        <v>300</v>
      </c>
      <c r="K839" s="3">
        <v>600</v>
      </c>
    </row>
    <row r="840" spans="1:11">
      <c r="A840">
        <v>839</v>
      </c>
      <c r="B840" s="1">
        <v>45101</v>
      </c>
      <c r="C840" t="s">
        <v>852</v>
      </c>
      <c r="D840" t="s">
        <v>13</v>
      </c>
      <c r="E840">
        <v>20</v>
      </c>
      <c r="F840" t="str">
        <f t="shared" si="13"/>
        <v>10-20</v>
      </c>
      <c r="G840" t="s">
        <v>1027</v>
      </c>
      <c r="H840" t="s">
        <v>16</v>
      </c>
      <c r="I840">
        <v>4</v>
      </c>
      <c r="J840" s="2">
        <v>300</v>
      </c>
      <c r="K840" s="3">
        <v>1200</v>
      </c>
    </row>
    <row r="841" spans="1:11">
      <c r="A841">
        <v>840</v>
      </c>
      <c r="B841" s="1">
        <v>45070</v>
      </c>
      <c r="C841" t="s">
        <v>853</v>
      </c>
      <c r="D841" t="s">
        <v>10</v>
      </c>
      <c r="E841">
        <v>62</v>
      </c>
      <c r="F841" t="str">
        <f t="shared" si="13"/>
        <v>60+</v>
      </c>
      <c r="G841" t="s">
        <v>1038</v>
      </c>
      <c r="H841" t="s">
        <v>14</v>
      </c>
      <c r="I841">
        <v>2</v>
      </c>
      <c r="J841" s="2">
        <v>25</v>
      </c>
      <c r="K841" s="3">
        <v>50</v>
      </c>
    </row>
    <row r="842" spans="1:11">
      <c r="A842">
        <v>841</v>
      </c>
      <c r="B842" s="1">
        <v>45232</v>
      </c>
      <c r="C842" t="s">
        <v>854</v>
      </c>
      <c r="D842" t="s">
        <v>10</v>
      </c>
      <c r="E842">
        <v>31</v>
      </c>
      <c r="F842" t="str">
        <f t="shared" si="13"/>
        <v>30-40</v>
      </c>
      <c r="G842" t="s">
        <v>1034</v>
      </c>
      <c r="H842" t="s">
        <v>16</v>
      </c>
      <c r="I842">
        <v>4</v>
      </c>
      <c r="J842" s="2">
        <v>25</v>
      </c>
      <c r="K842" s="3">
        <v>100</v>
      </c>
    </row>
    <row r="843" spans="1:11">
      <c r="A843">
        <v>842</v>
      </c>
      <c r="B843" s="1">
        <v>45286</v>
      </c>
      <c r="C843" t="s">
        <v>855</v>
      </c>
      <c r="D843" t="s">
        <v>13</v>
      </c>
      <c r="E843">
        <v>47</v>
      </c>
      <c r="F843" t="str">
        <f t="shared" si="13"/>
        <v>40-50</v>
      </c>
      <c r="G843" t="s">
        <v>1035</v>
      </c>
      <c r="H843" t="s">
        <v>14</v>
      </c>
      <c r="I843">
        <v>2</v>
      </c>
      <c r="J843" s="2">
        <v>300</v>
      </c>
      <c r="K843" s="3">
        <v>600</v>
      </c>
    </row>
    <row r="844" spans="1:11">
      <c r="A844">
        <v>843</v>
      </c>
      <c r="B844" s="1">
        <v>45068</v>
      </c>
      <c r="C844" t="s">
        <v>856</v>
      </c>
      <c r="D844" t="s">
        <v>10</v>
      </c>
      <c r="E844">
        <v>21</v>
      </c>
      <c r="F844" t="str">
        <f t="shared" si="13"/>
        <v>20-30</v>
      </c>
      <c r="G844" t="s">
        <v>1033</v>
      </c>
      <c r="H844" t="s">
        <v>11</v>
      </c>
      <c r="I844">
        <v>3</v>
      </c>
      <c r="J844" s="2">
        <v>500</v>
      </c>
      <c r="K844" s="3">
        <v>1500</v>
      </c>
    </row>
    <row r="845" spans="1:11">
      <c r="A845">
        <v>844</v>
      </c>
      <c r="B845" s="1">
        <v>45211</v>
      </c>
      <c r="C845" t="s">
        <v>857</v>
      </c>
      <c r="D845" t="s">
        <v>10</v>
      </c>
      <c r="E845">
        <v>35</v>
      </c>
      <c r="F845" t="str">
        <f t="shared" si="13"/>
        <v>30-40</v>
      </c>
      <c r="G845" t="s">
        <v>1034</v>
      </c>
      <c r="H845" t="s">
        <v>14</v>
      </c>
      <c r="I845">
        <v>3</v>
      </c>
      <c r="J845" s="2">
        <v>50</v>
      </c>
      <c r="K845" s="3">
        <v>150</v>
      </c>
    </row>
    <row r="846" spans="1:11">
      <c r="A846">
        <v>845</v>
      </c>
      <c r="B846" s="1">
        <v>44932</v>
      </c>
      <c r="C846" t="s">
        <v>858</v>
      </c>
      <c r="D846" t="s">
        <v>10</v>
      </c>
      <c r="E846">
        <v>54</v>
      </c>
      <c r="F846" t="str">
        <f t="shared" si="13"/>
        <v>50-60</v>
      </c>
      <c r="G846" t="s">
        <v>1036</v>
      </c>
      <c r="H846" t="s">
        <v>14</v>
      </c>
      <c r="I846">
        <v>1</v>
      </c>
      <c r="J846" s="2">
        <v>500</v>
      </c>
      <c r="K846" s="3">
        <v>500</v>
      </c>
    </row>
    <row r="847" spans="1:11">
      <c r="A847">
        <v>846</v>
      </c>
      <c r="B847" s="1">
        <v>45191</v>
      </c>
      <c r="C847" t="s">
        <v>859</v>
      </c>
      <c r="D847" t="s">
        <v>10</v>
      </c>
      <c r="E847">
        <v>42</v>
      </c>
      <c r="F847" t="str">
        <f t="shared" si="13"/>
        <v>40-50</v>
      </c>
      <c r="G847" t="s">
        <v>1035</v>
      </c>
      <c r="H847" t="s">
        <v>11</v>
      </c>
      <c r="I847">
        <v>1</v>
      </c>
      <c r="J847" s="2">
        <v>50</v>
      </c>
      <c r="K847" s="3">
        <v>50</v>
      </c>
    </row>
    <row r="848" spans="1:11">
      <c r="A848">
        <v>847</v>
      </c>
      <c r="B848" s="1">
        <v>45024</v>
      </c>
      <c r="C848" t="s">
        <v>860</v>
      </c>
      <c r="D848" t="s">
        <v>13</v>
      </c>
      <c r="E848">
        <v>18</v>
      </c>
      <c r="F848" t="str">
        <f t="shared" si="13"/>
        <v>10-20</v>
      </c>
      <c r="G848" t="s">
        <v>1027</v>
      </c>
      <c r="H848" t="s">
        <v>16</v>
      </c>
      <c r="I848">
        <v>4</v>
      </c>
      <c r="J848" s="2">
        <v>300</v>
      </c>
      <c r="K848" s="3">
        <v>1200</v>
      </c>
    </row>
    <row r="849" spans="1:11">
      <c r="A849">
        <v>848</v>
      </c>
      <c r="B849" s="1">
        <v>44970</v>
      </c>
      <c r="C849" t="s">
        <v>861</v>
      </c>
      <c r="D849" t="s">
        <v>13</v>
      </c>
      <c r="E849">
        <v>63</v>
      </c>
      <c r="F849" t="str">
        <f t="shared" si="13"/>
        <v>60+</v>
      </c>
      <c r="G849" t="s">
        <v>1038</v>
      </c>
      <c r="H849" t="s">
        <v>14</v>
      </c>
      <c r="I849">
        <v>3</v>
      </c>
      <c r="J849" s="2">
        <v>25</v>
      </c>
      <c r="K849" s="3">
        <v>75</v>
      </c>
    </row>
    <row r="850" spans="1:11">
      <c r="A850">
        <v>849</v>
      </c>
      <c r="B850" s="1">
        <v>45050</v>
      </c>
      <c r="C850" t="s">
        <v>862</v>
      </c>
      <c r="D850" t="s">
        <v>10</v>
      </c>
      <c r="E850">
        <v>32</v>
      </c>
      <c r="F850" t="str">
        <f t="shared" si="13"/>
        <v>30-40</v>
      </c>
      <c r="G850" t="s">
        <v>1034</v>
      </c>
      <c r="H850" t="s">
        <v>14</v>
      </c>
      <c r="I850">
        <v>2</v>
      </c>
      <c r="J850" s="2">
        <v>25</v>
      </c>
      <c r="K850" s="3">
        <v>50</v>
      </c>
    </row>
    <row r="851" spans="1:11">
      <c r="A851">
        <v>850</v>
      </c>
      <c r="B851" s="1">
        <v>45135</v>
      </c>
      <c r="C851" t="s">
        <v>863</v>
      </c>
      <c r="D851" t="s">
        <v>13</v>
      </c>
      <c r="E851">
        <v>26</v>
      </c>
      <c r="F851" t="str">
        <f t="shared" si="13"/>
        <v>20-30</v>
      </c>
      <c r="G851" t="s">
        <v>1033</v>
      </c>
      <c r="H851" t="s">
        <v>11</v>
      </c>
      <c r="I851">
        <v>2</v>
      </c>
      <c r="J851" s="2">
        <v>500</v>
      </c>
      <c r="K851" s="3">
        <v>1000</v>
      </c>
    </row>
    <row r="852" spans="1:11">
      <c r="A852">
        <v>851</v>
      </c>
      <c r="B852" s="1">
        <v>45177</v>
      </c>
      <c r="C852" t="s">
        <v>864</v>
      </c>
      <c r="D852" t="s">
        <v>10</v>
      </c>
      <c r="E852">
        <v>32</v>
      </c>
      <c r="F852" t="str">
        <f t="shared" si="13"/>
        <v>30-40</v>
      </c>
      <c r="G852" t="s">
        <v>1034</v>
      </c>
      <c r="H852" t="s">
        <v>16</v>
      </c>
      <c r="I852">
        <v>2</v>
      </c>
      <c r="J852" s="2">
        <v>25</v>
      </c>
      <c r="K852" s="3">
        <v>50</v>
      </c>
    </row>
    <row r="853" spans="1:11">
      <c r="A853">
        <v>852</v>
      </c>
      <c r="B853" s="1">
        <v>45211</v>
      </c>
      <c r="C853" t="s">
        <v>865</v>
      </c>
      <c r="D853" t="s">
        <v>13</v>
      </c>
      <c r="E853">
        <v>41</v>
      </c>
      <c r="F853" t="str">
        <f t="shared" si="13"/>
        <v>40-50</v>
      </c>
      <c r="G853" t="s">
        <v>1035</v>
      </c>
      <c r="H853" t="s">
        <v>14</v>
      </c>
      <c r="I853">
        <v>1</v>
      </c>
      <c r="J853" s="2">
        <v>300</v>
      </c>
      <c r="K853" s="3">
        <v>300</v>
      </c>
    </row>
    <row r="854" spans="1:11">
      <c r="A854">
        <v>853</v>
      </c>
      <c r="B854" s="1">
        <v>45050</v>
      </c>
      <c r="C854" t="s">
        <v>866</v>
      </c>
      <c r="D854" t="s">
        <v>10</v>
      </c>
      <c r="E854">
        <v>21</v>
      </c>
      <c r="F854" t="str">
        <f t="shared" si="13"/>
        <v>20-30</v>
      </c>
      <c r="G854" t="s">
        <v>1033</v>
      </c>
      <c r="H854" t="s">
        <v>11</v>
      </c>
      <c r="I854">
        <v>2</v>
      </c>
      <c r="J854" s="2">
        <v>500</v>
      </c>
      <c r="K854" s="3">
        <v>1000</v>
      </c>
    </row>
    <row r="855" spans="1:11">
      <c r="A855">
        <v>854</v>
      </c>
      <c r="B855" s="1">
        <v>45280</v>
      </c>
      <c r="C855" t="s">
        <v>867</v>
      </c>
      <c r="D855" t="s">
        <v>10</v>
      </c>
      <c r="E855">
        <v>29</v>
      </c>
      <c r="F855" t="str">
        <f t="shared" si="13"/>
        <v>20-30</v>
      </c>
      <c r="G855" t="s">
        <v>1033</v>
      </c>
      <c r="H855" t="s">
        <v>14</v>
      </c>
      <c r="I855">
        <v>1</v>
      </c>
      <c r="J855" s="2">
        <v>50</v>
      </c>
      <c r="K855" s="3">
        <v>50</v>
      </c>
    </row>
    <row r="856" spans="1:11">
      <c r="A856">
        <v>855</v>
      </c>
      <c r="B856" s="1">
        <v>45170</v>
      </c>
      <c r="C856" t="s">
        <v>868</v>
      </c>
      <c r="D856" t="s">
        <v>10</v>
      </c>
      <c r="E856">
        <v>54</v>
      </c>
      <c r="F856" t="str">
        <f t="shared" si="13"/>
        <v>50-60</v>
      </c>
      <c r="G856" t="s">
        <v>1036</v>
      </c>
      <c r="H856" t="s">
        <v>11</v>
      </c>
      <c r="I856">
        <v>1</v>
      </c>
      <c r="J856" s="2">
        <v>25</v>
      </c>
      <c r="K856" s="3">
        <v>25</v>
      </c>
    </row>
    <row r="857" spans="1:11">
      <c r="A857">
        <v>856</v>
      </c>
      <c r="B857" s="1">
        <v>45257</v>
      </c>
      <c r="C857" t="s">
        <v>869</v>
      </c>
      <c r="D857" t="s">
        <v>10</v>
      </c>
      <c r="E857">
        <v>54</v>
      </c>
      <c r="F857" t="str">
        <f t="shared" si="13"/>
        <v>50-60</v>
      </c>
      <c r="G857" t="s">
        <v>1036</v>
      </c>
      <c r="H857" t="s">
        <v>16</v>
      </c>
      <c r="I857">
        <v>4</v>
      </c>
      <c r="J857" s="2">
        <v>30</v>
      </c>
      <c r="K857" s="3">
        <v>120</v>
      </c>
    </row>
    <row r="858" spans="1:11">
      <c r="A858">
        <v>857</v>
      </c>
      <c r="B858" s="1">
        <v>45291</v>
      </c>
      <c r="C858" t="s">
        <v>870</v>
      </c>
      <c r="D858" t="s">
        <v>10</v>
      </c>
      <c r="E858">
        <v>60</v>
      </c>
      <c r="F858" t="str">
        <f t="shared" si="13"/>
        <v>50-60</v>
      </c>
      <c r="G858" t="s">
        <v>1036</v>
      </c>
      <c r="H858" t="s">
        <v>16</v>
      </c>
      <c r="I858">
        <v>2</v>
      </c>
      <c r="J858" s="2">
        <v>25</v>
      </c>
      <c r="K858" s="3">
        <v>50</v>
      </c>
    </row>
    <row r="859" spans="1:11">
      <c r="A859">
        <v>858</v>
      </c>
      <c r="B859" s="1">
        <v>45178</v>
      </c>
      <c r="C859" t="s">
        <v>871</v>
      </c>
      <c r="D859" t="s">
        <v>10</v>
      </c>
      <c r="E859">
        <v>23</v>
      </c>
      <c r="F859" t="str">
        <f t="shared" si="13"/>
        <v>20-30</v>
      </c>
      <c r="G859" t="s">
        <v>1033</v>
      </c>
      <c r="H859" t="s">
        <v>16</v>
      </c>
      <c r="I859">
        <v>2</v>
      </c>
      <c r="J859" s="2">
        <v>50</v>
      </c>
      <c r="K859" s="3">
        <v>100</v>
      </c>
    </row>
    <row r="860" spans="1:11">
      <c r="A860">
        <v>859</v>
      </c>
      <c r="B860" s="1">
        <v>45156</v>
      </c>
      <c r="C860" t="s">
        <v>872</v>
      </c>
      <c r="D860" t="s">
        <v>13</v>
      </c>
      <c r="E860">
        <v>56</v>
      </c>
      <c r="F860" t="str">
        <f t="shared" si="13"/>
        <v>50-60</v>
      </c>
      <c r="G860" t="s">
        <v>1036</v>
      </c>
      <c r="H860" t="s">
        <v>16</v>
      </c>
      <c r="I860">
        <v>3</v>
      </c>
      <c r="J860" s="2">
        <v>500</v>
      </c>
      <c r="K860" s="3">
        <v>1500</v>
      </c>
    </row>
    <row r="861" spans="1:11">
      <c r="A861">
        <v>860</v>
      </c>
      <c r="B861" s="1">
        <v>44935</v>
      </c>
      <c r="C861" t="s">
        <v>873</v>
      </c>
      <c r="D861" t="s">
        <v>10</v>
      </c>
      <c r="E861">
        <v>63</v>
      </c>
      <c r="F861" t="str">
        <f t="shared" si="13"/>
        <v>60+</v>
      </c>
      <c r="G861" t="s">
        <v>1038</v>
      </c>
      <c r="H861" t="s">
        <v>14</v>
      </c>
      <c r="I861">
        <v>4</v>
      </c>
      <c r="J861" s="2">
        <v>50</v>
      </c>
      <c r="K861" s="3">
        <v>200</v>
      </c>
    </row>
    <row r="862" spans="1:11">
      <c r="A862">
        <v>861</v>
      </c>
      <c r="B862" s="1">
        <v>44974</v>
      </c>
      <c r="C862" t="s">
        <v>874</v>
      </c>
      <c r="D862" t="s">
        <v>13</v>
      </c>
      <c r="E862">
        <v>41</v>
      </c>
      <c r="F862" t="str">
        <f t="shared" si="13"/>
        <v>40-50</v>
      </c>
      <c r="G862" t="s">
        <v>1035</v>
      </c>
      <c r="H862" t="s">
        <v>14</v>
      </c>
      <c r="I862">
        <v>3</v>
      </c>
      <c r="J862" s="2">
        <v>30</v>
      </c>
      <c r="K862" s="3">
        <v>90</v>
      </c>
    </row>
    <row r="863" spans="1:11">
      <c r="A863">
        <v>862</v>
      </c>
      <c r="B863" s="1">
        <v>45077</v>
      </c>
      <c r="C863" t="s">
        <v>875</v>
      </c>
      <c r="D863" t="s">
        <v>10</v>
      </c>
      <c r="E863">
        <v>28</v>
      </c>
      <c r="F863" t="str">
        <f t="shared" si="13"/>
        <v>20-30</v>
      </c>
      <c r="G863" t="s">
        <v>1033</v>
      </c>
      <c r="H863" t="s">
        <v>16</v>
      </c>
      <c r="I863">
        <v>4</v>
      </c>
      <c r="J863" s="2">
        <v>300</v>
      </c>
      <c r="K863" s="3">
        <v>1200</v>
      </c>
    </row>
    <row r="864" spans="1:11">
      <c r="A864">
        <v>863</v>
      </c>
      <c r="B864" s="1">
        <v>45040</v>
      </c>
      <c r="C864" t="s">
        <v>876</v>
      </c>
      <c r="D864" t="s">
        <v>13</v>
      </c>
      <c r="E864">
        <v>30</v>
      </c>
      <c r="F864" t="str">
        <f t="shared" si="13"/>
        <v>20-30</v>
      </c>
      <c r="G864" t="s">
        <v>1033</v>
      </c>
      <c r="H864" t="s">
        <v>16</v>
      </c>
      <c r="I864">
        <v>2</v>
      </c>
      <c r="J864" s="2">
        <v>25</v>
      </c>
      <c r="K864" s="3">
        <v>50</v>
      </c>
    </row>
    <row r="865" spans="1:11">
      <c r="A865">
        <v>864</v>
      </c>
      <c r="B865" s="1">
        <v>45134</v>
      </c>
      <c r="C865" t="s">
        <v>877</v>
      </c>
      <c r="D865" t="s">
        <v>13</v>
      </c>
      <c r="E865">
        <v>51</v>
      </c>
      <c r="F865" t="str">
        <f t="shared" si="13"/>
        <v>50-60</v>
      </c>
      <c r="G865" t="s">
        <v>1036</v>
      </c>
      <c r="H865" t="s">
        <v>16</v>
      </c>
      <c r="I865">
        <v>1</v>
      </c>
      <c r="J865" s="2">
        <v>500</v>
      </c>
      <c r="K865" s="3">
        <v>500</v>
      </c>
    </row>
    <row r="866" spans="1:11">
      <c r="A866">
        <v>865</v>
      </c>
      <c r="B866" s="1">
        <v>45281</v>
      </c>
      <c r="C866" t="s">
        <v>878</v>
      </c>
      <c r="D866" t="s">
        <v>13</v>
      </c>
      <c r="E866">
        <v>42</v>
      </c>
      <c r="F866" t="str">
        <f t="shared" si="13"/>
        <v>40-50</v>
      </c>
      <c r="G866" t="s">
        <v>1035</v>
      </c>
      <c r="H866" t="s">
        <v>14</v>
      </c>
      <c r="I866">
        <v>1</v>
      </c>
      <c r="J866" s="2">
        <v>300</v>
      </c>
      <c r="K866" s="3">
        <v>300</v>
      </c>
    </row>
    <row r="867" spans="1:11">
      <c r="A867">
        <v>866</v>
      </c>
      <c r="B867" s="1">
        <v>45051</v>
      </c>
      <c r="C867" t="s">
        <v>879</v>
      </c>
      <c r="D867" t="s">
        <v>10</v>
      </c>
      <c r="E867">
        <v>24</v>
      </c>
      <c r="F867" t="str">
        <f t="shared" si="13"/>
        <v>20-30</v>
      </c>
      <c r="G867" t="s">
        <v>1033</v>
      </c>
      <c r="H867" t="s">
        <v>16</v>
      </c>
      <c r="I867">
        <v>1</v>
      </c>
      <c r="J867" s="2">
        <v>50</v>
      </c>
      <c r="K867" s="3">
        <v>50</v>
      </c>
    </row>
    <row r="868" spans="1:11">
      <c r="A868">
        <v>867</v>
      </c>
      <c r="B868" s="1">
        <v>45083</v>
      </c>
      <c r="C868" t="s">
        <v>880</v>
      </c>
      <c r="D868" t="s">
        <v>10</v>
      </c>
      <c r="E868">
        <v>21</v>
      </c>
      <c r="F868" t="str">
        <f t="shared" si="13"/>
        <v>20-30</v>
      </c>
      <c r="G868" t="s">
        <v>1033</v>
      </c>
      <c r="H868" t="s">
        <v>16</v>
      </c>
      <c r="I868">
        <v>1</v>
      </c>
      <c r="J868" s="2">
        <v>500</v>
      </c>
      <c r="K868" s="3">
        <v>500</v>
      </c>
    </row>
    <row r="869" spans="1:11">
      <c r="A869">
        <v>868</v>
      </c>
      <c r="B869" s="1">
        <v>45266</v>
      </c>
      <c r="C869" t="s">
        <v>881</v>
      </c>
      <c r="D869" t="s">
        <v>13</v>
      </c>
      <c r="E869">
        <v>25</v>
      </c>
      <c r="F869" t="str">
        <f t="shared" si="13"/>
        <v>20-30</v>
      </c>
      <c r="G869" t="s">
        <v>1033</v>
      </c>
      <c r="H869" t="s">
        <v>16</v>
      </c>
      <c r="I869">
        <v>1</v>
      </c>
      <c r="J869" s="2">
        <v>300</v>
      </c>
      <c r="K869" s="3">
        <v>300</v>
      </c>
    </row>
    <row r="870" spans="1:11">
      <c r="A870">
        <v>869</v>
      </c>
      <c r="B870" s="1">
        <v>45224</v>
      </c>
      <c r="C870" t="s">
        <v>882</v>
      </c>
      <c r="D870" t="s">
        <v>10</v>
      </c>
      <c r="E870">
        <v>37</v>
      </c>
      <c r="F870" t="str">
        <f t="shared" si="13"/>
        <v>30-40</v>
      </c>
      <c r="G870" t="s">
        <v>1034</v>
      </c>
      <c r="H870" t="s">
        <v>11</v>
      </c>
      <c r="I870">
        <v>3</v>
      </c>
      <c r="J870" s="2">
        <v>500</v>
      </c>
      <c r="K870" s="3">
        <v>1500</v>
      </c>
    </row>
    <row r="871" spans="1:11">
      <c r="A871">
        <v>870</v>
      </c>
      <c r="B871" s="1">
        <v>45115</v>
      </c>
      <c r="C871" t="s">
        <v>883</v>
      </c>
      <c r="D871" t="s">
        <v>13</v>
      </c>
      <c r="E871">
        <v>46</v>
      </c>
      <c r="F871" t="str">
        <f t="shared" si="13"/>
        <v>40-50</v>
      </c>
      <c r="G871" t="s">
        <v>1035</v>
      </c>
      <c r="H871" t="s">
        <v>16</v>
      </c>
      <c r="I871">
        <v>4</v>
      </c>
      <c r="J871" s="2">
        <v>30</v>
      </c>
      <c r="K871" s="3">
        <v>120</v>
      </c>
    </row>
    <row r="872" spans="1:11">
      <c r="A872">
        <v>871</v>
      </c>
      <c r="B872" s="1">
        <v>45169</v>
      </c>
      <c r="C872" t="s">
        <v>884</v>
      </c>
      <c r="D872" t="s">
        <v>10</v>
      </c>
      <c r="E872">
        <v>62</v>
      </c>
      <c r="F872" t="str">
        <f t="shared" si="13"/>
        <v>60+</v>
      </c>
      <c r="G872" t="s">
        <v>1038</v>
      </c>
      <c r="H872" t="s">
        <v>11</v>
      </c>
      <c r="I872">
        <v>2</v>
      </c>
      <c r="J872" s="2">
        <v>30</v>
      </c>
      <c r="K872" s="3">
        <v>60</v>
      </c>
    </row>
    <row r="873" spans="1:11">
      <c r="A873">
        <v>872</v>
      </c>
      <c r="B873" s="1">
        <v>45210</v>
      </c>
      <c r="C873" t="s">
        <v>885</v>
      </c>
      <c r="D873" t="s">
        <v>13</v>
      </c>
      <c r="E873">
        <v>63</v>
      </c>
      <c r="F873" t="str">
        <f t="shared" si="13"/>
        <v>60+</v>
      </c>
      <c r="G873" t="s">
        <v>1038</v>
      </c>
      <c r="H873" t="s">
        <v>11</v>
      </c>
      <c r="I873">
        <v>3</v>
      </c>
      <c r="J873" s="2">
        <v>25</v>
      </c>
      <c r="K873" s="3">
        <v>75</v>
      </c>
    </row>
    <row r="874" spans="1:11">
      <c r="A874">
        <v>873</v>
      </c>
      <c r="B874" s="1">
        <v>45198</v>
      </c>
      <c r="C874" t="s">
        <v>886</v>
      </c>
      <c r="D874" t="s">
        <v>13</v>
      </c>
      <c r="E874">
        <v>27</v>
      </c>
      <c r="F874" t="str">
        <f t="shared" si="13"/>
        <v>20-30</v>
      </c>
      <c r="G874" t="s">
        <v>1033</v>
      </c>
      <c r="H874" t="s">
        <v>16</v>
      </c>
      <c r="I874">
        <v>4</v>
      </c>
      <c r="J874" s="2">
        <v>25</v>
      </c>
      <c r="K874" s="3">
        <v>100</v>
      </c>
    </row>
    <row r="875" spans="1:11">
      <c r="A875">
        <v>874</v>
      </c>
      <c r="B875" s="1">
        <v>45103</v>
      </c>
      <c r="C875" t="s">
        <v>887</v>
      </c>
      <c r="D875" t="s">
        <v>10</v>
      </c>
      <c r="E875">
        <v>60</v>
      </c>
      <c r="F875" t="str">
        <f t="shared" si="13"/>
        <v>50-60</v>
      </c>
      <c r="G875" t="s">
        <v>1036</v>
      </c>
      <c r="H875" t="s">
        <v>11</v>
      </c>
      <c r="I875">
        <v>1</v>
      </c>
      <c r="J875" s="2">
        <v>30</v>
      </c>
      <c r="K875" s="3">
        <v>30</v>
      </c>
    </row>
    <row r="876" spans="1:11">
      <c r="A876">
        <v>875</v>
      </c>
      <c r="B876" s="1">
        <v>45144</v>
      </c>
      <c r="C876" t="s">
        <v>888</v>
      </c>
      <c r="D876" t="s">
        <v>13</v>
      </c>
      <c r="E876">
        <v>51</v>
      </c>
      <c r="F876" t="str">
        <f t="shared" si="13"/>
        <v>50-60</v>
      </c>
      <c r="G876" t="s">
        <v>1036</v>
      </c>
      <c r="H876" t="s">
        <v>16</v>
      </c>
      <c r="I876">
        <v>4</v>
      </c>
      <c r="J876" s="2">
        <v>500</v>
      </c>
      <c r="K876" s="3">
        <v>2000</v>
      </c>
    </row>
    <row r="877" spans="1:11">
      <c r="A877">
        <v>876</v>
      </c>
      <c r="B877" s="1">
        <v>45208</v>
      </c>
      <c r="C877" t="s">
        <v>889</v>
      </c>
      <c r="D877" t="s">
        <v>10</v>
      </c>
      <c r="E877">
        <v>43</v>
      </c>
      <c r="F877" t="str">
        <f t="shared" si="13"/>
        <v>40-50</v>
      </c>
      <c r="G877" t="s">
        <v>1035</v>
      </c>
      <c r="H877" t="s">
        <v>14</v>
      </c>
      <c r="I877">
        <v>4</v>
      </c>
      <c r="J877" s="2">
        <v>30</v>
      </c>
      <c r="K877" s="3">
        <v>120</v>
      </c>
    </row>
    <row r="878" spans="1:11">
      <c r="A878">
        <v>877</v>
      </c>
      <c r="B878" s="1">
        <v>45096</v>
      </c>
      <c r="C878" t="s">
        <v>890</v>
      </c>
      <c r="D878" t="s">
        <v>13</v>
      </c>
      <c r="E878">
        <v>58</v>
      </c>
      <c r="F878" t="str">
        <f t="shared" si="13"/>
        <v>50-60</v>
      </c>
      <c r="G878" t="s">
        <v>1036</v>
      </c>
      <c r="H878" t="s">
        <v>14</v>
      </c>
      <c r="I878">
        <v>1</v>
      </c>
      <c r="J878" s="2">
        <v>25</v>
      </c>
      <c r="K878" s="3">
        <v>25</v>
      </c>
    </row>
    <row r="879" spans="1:11">
      <c r="A879">
        <v>878</v>
      </c>
      <c r="B879" s="1">
        <v>45107</v>
      </c>
      <c r="C879" t="s">
        <v>891</v>
      </c>
      <c r="D879" t="s">
        <v>13</v>
      </c>
      <c r="E879">
        <v>20</v>
      </c>
      <c r="F879" t="str">
        <f t="shared" si="13"/>
        <v>10-20</v>
      </c>
      <c r="G879" t="s">
        <v>1027</v>
      </c>
      <c r="H879" t="s">
        <v>14</v>
      </c>
      <c r="I879">
        <v>1</v>
      </c>
      <c r="J879" s="2">
        <v>30</v>
      </c>
      <c r="K879" s="3">
        <v>30</v>
      </c>
    </row>
    <row r="880" spans="1:11">
      <c r="A880">
        <v>879</v>
      </c>
      <c r="B880" s="1">
        <v>45286</v>
      </c>
      <c r="C880" t="s">
        <v>892</v>
      </c>
      <c r="D880" t="s">
        <v>10</v>
      </c>
      <c r="E880">
        <v>23</v>
      </c>
      <c r="F880" t="str">
        <f t="shared" si="13"/>
        <v>20-30</v>
      </c>
      <c r="G880" t="s">
        <v>1033</v>
      </c>
      <c r="H880" t="s">
        <v>14</v>
      </c>
      <c r="I880">
        <v>1</v>
      </c>
      <c r="J880" s="2">
        <v>30</v>
      </c>
      <c r="K880" s="3">
        <v>30</v>
      </c>
    </row>
    <row r="881" spans="1:11">
      <c r="A881">
        <v>880</v>
      </c>
      <c r="B881" s="1">
        <v>45159</v>
      </c>
      <c r="C881" t="s">
        <v>893</v>
      </c>
      <c r="D881" t="s">
        <v>10</v>
      </c>
      <c r="E881">
        <v>22</v>
      </c>
      <c r="F881" t="str">
        <f t="shared" si="13"/>
        <v>20-30</v>
      </c>
      <c r="G881" t="s">
        <v>1033</v>
      </c>
      <c r="H881" t="s">
        <v>11</v>
      </c>
      <c r="I881">
        <v>2</v>
      </c>
      <c r="J881" s="2">
        <v>500</v>
      </c>
      <c r="K881" s="3">
        <v>1000</v>
      </c>
    </row>
    <row r="882" spans="1:11">
      <c r="A882">
        <v>881</v>
      </c>
      <c r="B882" s="1">
        <v>45065</v>
      </c>
      <c r="C882" t="s">
        <v>894</v>
      </c>
      <c r="D882" t="s">
        <v>10</v>
      </c>
      <c r="E882">
        <v>22</v>
      </c>
      <c r="F882" t="str">
        <f t="shared" si="13"/>
        <v>20-30</v>
      </c>
      <c r="G882" t="s">
        <v>1033</v>
      </c>
      <c r="H882" t="s">
        <v>16</v>
      </c>
      <c r="I882">
        <v>1</v>
      </c>
      <c r="J882" s="2">
        <v>300</v>
      </c>
      <c r="K882" s="3">
        <v>300</v>
      </c>
    </row>
    <row r="883" spans="1:11">
      <c r="A883">
        <v>882</v>
      </c>
      <c r="B883" s="1">
        <v>45083</v>
      </c>
      <c r="C883" t="s">
        <v>895</v>
      </c>
      <c r="D883" t="s">
        <v>13</v>
      </c>
      <c r="E883">
        <v>64</v>
      </c>
      <c r="F883" t="str">
        <f t="shared" si="13"/>
        <v>60+</v>
      </c>
      <c r="G883" t="s">
        <v>1038</v>
      </c>
      <c r="H883" t="s">
        <v>16</v>
      </c>
      <c r="I883">
        <v>2</v>
      </c>
      <c r="J883" s="2">
        <v>25</v>
      </c>
      <c r="K883" s="3">
        <v>50</v>
      </c>
    </row>
    <row r="884" spans="1:11">
      <c r="A884">
        <v>883</v>
      </c>
      <c r="B884" s="1">
        <v>45055</v>
      </c>
      <c r="C884" t="s">
        <v>896</v>
      </c>
      <c r="D884" t="s">
        <v>10</v>
      </c>
      <c r="E884">
        <v>40</v>
      </c>
      <c r="F884" t="str">
        <f t="shared" si="13"/>
        <v>30-40</v>
      </c>
      <c r="G884" t="s">
        <v>1034</v>
      </c>
      <c r="H884" t="s">
        <v>16</v>
      </c>
      <c r="I884">
        <v>1</v>
      </c>
      <c r="J884" s="2">
        <v>500</v>
      </c>
      <c r="K884" s="3">
        <v>500</v>
      </c>
    </row>
    <row r="885" spans="1:11">
      <c r="A885">
        <v>884</v>
      </c>
      <c r="B885" s="1">
        <v>45045</v>
      </c>
      <c r="C885" t="s">
        <v>897</v>
      </c>
      <c r="D885" t="s">
        <v>13</v>
      </c>
      <c r="E885">
        <v>26</v>
      </c>
      <c r="F885" t="str">
        <f t="shared" si="13"/>
        <v>20-30</v>
      </c>
      <c r="G885" t="s">
        <v>1033</v>
      </c>
      <c r="H885" t="s">
        <v>14</v>
      </c>
      <c r="I885">
        <v>2</v>
      </c>
      <c r="J885" s="2">
        <v>30</v>
      </c>
      <c r="K885" s="3">
        <v>60</v>
      </c>
    </row>
    <row r="886" spans="1:11">
      <c r="A886">
        <v>885</v>
      </c>
      <c r="B886" s="1">
        <v>44988</v>
      </c>
      <c r="C886" t="s">
        <v>898</v>
      </c>
      <c r="D886" t="s">
        <v>13</v>
      </c>
      <c r="E886">
        <v>52</v>
      </c>
      <c r="F886" t="str">
        <f t="shared" si="13"/>
        <v>50-60</v>
      </c>
      <c r="G886" t="s">
        <v>1036</v>
      </c>
      <c r="H886" t="s">
        <v>14</v>
      </c>
      <c r="I886">
        <v>4</v>
      </c>
      <c r="J886" s="2">
        <v>30</v>
      </c>
      <c r="K886" s="3">
        <v>120</v>
      </c>
    </row>
    <row r="887" spans="1:11">
      <c r="A887">
        <v>886</v>
      </c>
      <c r="B887" s="1">
        <v>45025</v>
      </c>
      <c r="C887" t="s">
        <v>899</v>
      </c>
      <c r="D887" t="s">
        <v>10</v>
      </c>
      <c r="E887">
        <v>37</v>
      </c>
      <c r="F887" t="str">
        <f t="shared" si="13"/>
        <v>30-40</v>
      </c>
      <c r="G887" t="s">
        <v>1034</v>
      </c>
      <c r="H887" t="s">
        <v>16</v>
      </c>
      <c r="I887">
        <v>3</v>
      </c>
      <c r="J887" s="2">
        <v>300</v>
      </c>
      <c r="K887" s="3">
        <v>900</v>
      </c>
    </row>
    <row r="888" spans="1:11">
      <c r="A888">
        <v>887</v>
      </c>
      <c r="B888" s="1">
        <v>45088</v>
      </c>
      <c r="C888" t="s">
        <v>900</v>
      </c>
      <c r="D888" t="s">
        <v>10</v>
      </c>
      <c r="E888">
        <v>59</v>
      </c>
      <c r="F888" t="str">
        <f t="shared" si="13"/>
        <v>50-60</v>
      </c>
      <c r="G888" t="s">
        <v>1036</v>
      </c>
      <c r="H888" t="s">
        <v>14</v>
      </c>
      <c r="I888">
        <v>4</v>
      </c>
      <c r="J888" s="2">
        <v>25</v>
      </c>
      <c r="K888" s="3">
        <v>100</v>
      </c>
    </row>
    <row r="889" spans="1:11">
      <c r="A889">
        <v>888</v>
      </c>
      <c r="B889" s="1">
        <v>44988</v>
      </c>
      <c r="C889" t="s">
        <v>901</v>
      </c>
      <c r="D889" t="s">
        <v>13</v>
      </c>
      <c r="E889">
        <v>52</v>
      </c>
      <c r="F889" t="str">
        <f t="shared" si="13"/>
        <v>50-60</v>
      </c>
      <c r="G889" t="s">
        <v>1036</v>
      </c>
      <c r="H889" t="s">
        <v>16</v>
      </c>
      <c r="I889">
        <v>4</v>
      </c>
      <c r="J889" s="2">
        <v>25</v>
      </c>
      <c r="K889" s="3">
        <v>100</v>
      </c>
    </row>
    <row r="890" spans="1:11">
      <c r="A890">
        <v>889</v>
      </c>
      <c r="B890" s="1">
        <v>45201</v>
      </c>
      <c r="C890" t="s">
        <v>902</v>
      </c>
      <c r="D890" t="s">
        <v>13</v>
      </c>
      <c r="E890">
        <v>35</v>
      </c>
      <c r="F890" t="str">
        <f t="shared" si="13"/>
        <v>30-40</v>
      </c>
      <c r="G890" t="s">
        <v>1034</v>
      </c>
      <c r="H890" t="s">
        <v>16</v>
      </c>
      <c r="I890">
        <v>1</v>
      </c>
      <c r="J890" s="2">
        <v>50</v>
      </c>
      <c r="K890" s="3">
        <v>50</v>
      </c>
    </row>
    <row r="891" spans="1:11">
      <c r="A891">
        <v>890</v>
      </c>
      <c r="B891" s="1">
        <v>45280</v>
      </c>
      <c r="C891" t="s">
        <v>903</v>
      </c>
      <c r="D891" t="s">
        <v>10</v>
      </c>
      <c r="E891">
        <v>34</v>
      </c>
      <c r="F891" t="str">
        <f t="shared" si="13"/>
        <v>30-40</v>
      </c>
      <c r="G891" t="s">
        <v>1034</v>
      </c>
      <c r="H891" t="s">
        <v>16</v>
      </c>
      <c r="I891">
        <v>2</v>
      </c>
      <c r="J891" s="2">
        <v>25</v>
      </c>
      <c r="K891" s="3">
        <v>50</v>
      </c>
    </row>
    <row r="892" spans="1:11">
      <c r="A892">
        <v>891</v>
      </c>
      <c r="B892" s="1">
        <v>45021</v>
      </c>
      <c r="C892" t="s">
        <v>904</v>
      </c>
      <c r="D892" t="s">
        <v>10</v>
      </c>
      <c r="E892">
        <v>41</v>
      </c>
      <c r="F892" t="str">
        <f t="shared" si="13"/>
        <v>40-50</v>
      </c>
      <c r="G892" t="s">
        <v>1035</v>
      </c>
      <c r="H892" t="s">
        <v>16</v>
      </c>
      <c r="I892">
        <v>3</v>
      </c>
      <c r="J892" s="2">
        <v>300</v>
      </c>
      <c r="K892" s="3">
        <v>900</v>
      </c>
    </row>
    <row r="893" spans="1:11">
      <c r="A893">
        <v>892</v>
      </c>
      <c r="B893" s="1">
        <v>45025</v>
      </c>
      <c r="C893" t="s">
        <v>905</v>
      </c>
      <c r="D893" t="s">
        <v>10</v>
      </c>
      <c r="E893">
        <v>20</v>
      </c>
      <c r="F893" t="str">
        <f t="shared" si="13"/>
        <v>10-20</v>
      </c>
      <c r="G893" t="s">
        <v>1027</v>
      </c>
      <c r="H893" t="s">
        <v>16</v>
      </c>
      <c r="I893">
        <v>1</v>
      </c>
      <c r="J893" s="2">
        <v>50</v>
      </c>
      <c r="K893" s="3">
        <v>50</v>
      </c>
    </row>
    <row r="894" spans="1:11">
      <c r="A894">
        <v>893</v>
      </c>
      <c r="B894" s="1">
        <v>45037</v>
      </c>
      <c r="C894" t="s">
        <v>906</v>
      </c>
      <c r="D894" t="s">
        <v>10</v>
      </c>
      <c r="E894">
        <v>49</v>
      </c>
      <c r="F894" t="str">
        <f t="shared" si="13"/>
        <v>40-50</v>
      </c>
      <c r="G894" t="s">
        <v>1035</v>
      </c>
      <c r="H894" t="s">
        <v>16</v>
      </c>
      <c r="I894">
        <v>1</v>
      </c>
      <c r="J894" s="2">
        <v>50</v>
      </c>
      <c r="K894" s="3">
        <v>50</v>
      </c>
    </row>
    <row r="895" spans="1:11">
      <c r="A895">
        <v>894</v>
      </c>
      <c r="B895" s="1">
        <v>45174</v>
      </c>
      <c r="C895" t="s">
        <v>907</v>
      </c>
      <c r="D895" t="s">
        <v>10</v>
      </c>
      <c r="E895">
        <v>52</v>
      </c>
      <c r="F895" t="str">
        <f t="shared" si="13"/>
        <v>50-60</v>
      </c>
      <c r="G895" t="s">
        <v>1036</v>
      </c>
      <c r="H895" t="s">
        <v>16</v>
      </c>
      <c r="I895">
        <v>1</v>
      </c>
      <c r="J895" s="2">
        <v>30</v>
      </c>
      <c r="K895" s="3">
        <v>30</v>
      </c>
    </row>
    <row r="896" spans="1:11">
      <c r="A896">
        <v>895</v>
      </c>
      <c r="B896" s="1">
        <v>45068</v>
      </c>
      <c r="C896" t="s">
        <v>908</v>
      </c>
      <c r="D896" t="s">
        <v>13</v>
      </c>
      <c r="E896">
        <v>55</v>
      </c>
      <c r="F896" t="str">
        <f t="shared" si="13"/>
        <v>50-60</v>
      </c>
      <c r="G896" t="s">
        <v>1036</v>
      </c>
      <c r="H896" t="s">
        <v>14</v>
      </c>
      <c r="I896">
        <v>4</v>
      </c>
      <c r="J896" s="2">
        <v>30</v>
      </c>
      <c r="K896" s="3">
        <v>120</v>
      </c>
    </row>
    <row r="897" spans="1:11">
      <c r="A897">
        <v>896</v>
      </c>
      <c r="B897" s="1">
        <v>45228</v>
      </c>
      <c r="C897" t="s">
        <v>909</v>
      </c>
      <c r="D897" t="s">
        <v>13</v>
      </c>
      <c r="E897">
        <v>30</v>
      </c>
      <c r="F897" t="str">
        <f t="shared" si="13"/>
        <v>20-30</v>
      </c>
      <c r="G897" t="s">
        <v>1033</v>
      </c>
      <c r="H897" t="s">
        <v>16</v>
      </c>
      <c r="I897">
        <v>2</v>
      </c>
      <c r="J897" s="2">
        <v>25</v>
      </c>
      <c r="K897" s="3">
        <v>50</v>
      </c>
    </row>
    <row r="898" spans="1:11">
      <c r="A898">
        <v>897</v>
      </c>
      <c r="B898" s="1">
        <v>45195</v>
      </c>
      <c r="C898" t="s">
        <v>910</v>
      </c>
      <c r="D898" t="s">
        <v>13</v>
      </c>
      <c r="E898">
        <v>64</v>
      </c>
      <c r="F898" t="str">
        <f t="shared" ref="F898:F961" si="14">IF(E898&lt;=20,"10-20",
IF(E898&lt;=30,"20-30",
IF(E898&lt;=40,"30-40",
IF(E898&lt;=50,"40-50",IF(E898&lt;=60,"50-60",IF(E898&lt;=70,"60+",))))))</f>
        <v>60+</v>
      </c>
      <c r="G898" t="s">
        <v>1038</v>
      </c>
      <c r="H898" t="s">
        <v>16</v>
      </c>
      <c r="I898">
        <v>2</v>
      </c>
      <c r="J898" s="2">
        <v>50</v>
      </c>
      <c r="K898" s="3">
        <v>100</v>
      </c>
    </row>
    <row r="899" spans="1:11">
      <c r="A899">
        <v>898</v>
      </c>
      <c r="B899" s="1">
        <v>45232</v>
      </c>
      <c r="C899" t="s">
        <v>911</v>
      </c>
      <c r="D899" t="s">
        <v>13</v>
      </c>
      <c r="E899">
        <v>42</v>
      </c>
      <c r="F899" t="str">
        <f t="shared" si="14"/>
        <v>40-50</v>
      </c>
      <c r="G899" t="s">
        <v>1035</v>
      </c>
      <c r="H899" t="s">
        <v>14</v>
      </c>
      <c r="I899">
        <v>3</v>
      </c>
      <c r="J899" s="2">
        <v>30</v>
      </c>
      <c r="K899" s="3">
        <v>90</v>
      </c>
    </row>
    <row r="900" spans="1:11">
      <c r="A900">
        <v>899</v>
      </c>
      <c r="B900" s="1">
        <v>45071</v>
      </c>
      <c r="C900" t="s">
        <v>912</v>
      </c>
      <c r="D900" t="s">
        <v>10</v>
      </c>
      <c r="E900">
        <v>26</v>
      </c>
      <c r="F900" t="str">
        <f t="shared" si="14"/>
        <v>20-30</v>
      </c>
      <c r="G900" t="s">
        <v>1033</v>
      </c>
      <c r="H900" t="s">
        <v>14</v>
      </c>
      <c r="I900">
        <v>2</v>
      </c>
      <c r="J900" s="2">
        <v>300</v>
      </c>
      <c r="K900" s="3">
        <v>600</v>
      </c>
    </row>
    <row r="901" spans="1:11">
      <c r="A901">
        <v>900</v>
      </c>
      <c r="B901" s="1">
        <v>44978</v>
      </c>
      <c r="C901" t="s">
        <v>913</v>
      </c>
      <c r="D901" t="s">
        <v>10</v>
      </c>
      <c r="E901">
        <v>21</v>
      </c>
      <c r="F901" t="str">
        <f t="shared" si="14"/>
        <v>20-30</v>
      </c>
      <c r="G901" t="s">
        <v>1033</v>
      </c>
      <c r="H901" t="s">
        <v>14</v>
      </c>
      <c r="I901">
        <v>2</v>
      </c>
      <c r="J901" s="2">
        <v>30</v>
      </c>
      <c r="K901" s="3">
        <v>60</v>
      </c>
    </row>
    <row r="902" spans="1:11">
      <c r="A902">
        <v>901</v>
      </c>
      <c r="B902" s="1">
        <v>45026</v>
      </c>
      <c r="C902" t="s">
        <v>914</v>
      </c>
      <c r="D902" t="s">
        <v>10</v>
      </c>
      <c r="E902">
        <v>31</v>
      </c>
      <c r="F902" t="str">
        <f t="shared" si="14"/>
        <v>30-40</v>
      </c>
      <c r="G902" t="s">
        <v>1034</v>
      </c>
      <c r="H902" t="s">
        <v>16</v>
      </c>
      <c r="I902">
        <v>1</v>
      </c>
      <c r="J902" s="2">
        <v>30</v>
      </c>
      <c r="K902" s="3">
        <v>30</v>
      </c>
    </row>
    <row r="903" spans="1:11">
      <c r="A903">
        <v>902</v>
      </c>
      <c r="B903" s="1">
        <v>45078</v>
      </c>
      <c r="C903" t="s">
        <v>915</v>
      </c>
      <c r="D903" t="s">
        <v>13</v>
      </c>
      <c r="E903">
        <v>54</v>
      </c>
      <c r="F903" t="str">
        <f t="shared" si="14"/>
        <v>50-60</v>
      </c>
      <c r="G903" t="s">
        <v>1036</v>
      </c>
      <c r="H903" t="s">
        <v>11</v>
      </c>
      <c r="I903">
        <v>1</v>
      </c>
      <c r="J903" s="2">
        <v>50</v>
      </c>
      <c r="K903" s="3">
        <v>50</v>
      </c>
    </row>
    <row r="904" spans="1:11">
      <c r="A904">
        <v>903</v>
      </c>
      <c r="B904" s="1">
        <v>45043</v>
      </c>
      <c r="C904" t="s">
        <v>916</v>
      </c>
      <c r="D904" t="s">
        <v>13</v>
      </c>
      <c r="E904">
        <v>51</v>
      </c>
      <c r="F904" t="str">
        <f t="shared" si="14"/>
        <v>50-60</v>
      </c>
      <c r="G904" t="s">
        <v>1036</v>
      </c>
      <c r="H904" t="s">
        <v>11</v>
      </c>
      <c r="I904">
        <v>4</v>
      </c>
      <c r="J904" s="2">
        <v>50</v>
      </c>
      <c r="K904" s="3">
        <v>200</v>
      </c>
    </row>
    <row r="905" spans="1:11">
      <c r="A905">
        <v>904</v>
      </c>
      <c r="B905" s="1">
        <v>45111</v>
      </c>
      <c r="C905" t="s">
        <v>917</v>
      </c>
      <c r="D905" t="s">
        <v>10</v>
      </c>
      <c r="E905">
        <v>28</v>
      </c>
      <c r="F905" t="str">
        <f t="shared" si="14"/>
        <v>20-30</v>
      </c>
      <c r="G905" t="s">
        <v>1033</v>
      </c>
      <c r="H905" t="s">
        <v>14</v>
      </c>
      <c r="I905">
        <v>1</v>
      </c>
      <c r="J905" s="2">
        <v>500</v>
      </c>
      <c r="K905" s="3">
        <v>500</v>
      </c>
    </row>
    <row r="906" spans="1:11">
      <c r="A906">
        <v>905</v>
      </c>
      <c r="B906" s="1">
        <v>45018</v>
      </c>
      <c r="C906" t="s">
        <v>918</v>
      </c>
      <c r="D906" t="s">
        <v>10</v>
      </c>
      <c r="E906">
        <v>58</v>
      </c>
      <c r="F906" t="str">
        <f t="shared" si="14"/>
        <v>50-60</v>
      </c>
      <c r="G906" t="s">
        <v>1036</v>
      </c>
      <c r="H906" t="s">
        <v>11</v>
      </c>
      <c r="I906">
        <v>1</v>
      </c>
      <c r="J906" s="2">
        <v>300</v>
      </c>
      <c r="K906" s="3">
        <v>300</v>
      </c>
    </row>
    <row r="907" spans="1:11">
      <c r="A907">
        <v>906</v>
      </c>
      <c r="B907" s="1">
        <v>45081</v>
      </c>
      <c r="C907" t="s">
        <v>919</v>
      </c>
      <c r="D907" t="s">
        <v>13</v>
      </c>
      <c r="E907">
        <v>20</v>
      </c>
      <c r="F907" t="str">
        <f t="shared" si="14"/>
        <v>10-20</v>
      </c>
      <c r="G907" t="s">
        <v>1027</v>
      </c>
      <c r="H907" t="s">
        <v>14</v>
      </c>
      <c r="I907">
        <v>1</v>
      </c>
      <c r="J907" s="2">
        <v>50</v>
      </c>
      <c r="K907" s="3">
        <v>50</v>
      </c>
    </row>
    <row r="908" spans="1:11">
      <c r="A908">
        <v>907</v>
      </c>
      <c r="B908" s="1">
        <v>44934</v>
      </c>
      <c r="C908" t="s">
        <v>920</v>
      </c>
      <c r="D908" t="s">
        <v>13</v>
      </c>
      <c r="E908">
        <v>45</v>
      </c>
      <c r="F908" t="str">
        <f t="shared" si="14"/>
        <v>40-50</v>
      </c>
      <c r="G908" t="s">
        <v>1035</v>
      </c>
      <c r="H908" t="s">
        <v>16</v>
      </c>
      <c r="I908">
        <v>1</v>
      </c>
      <c r="J908" s="2">
        <v>25</v>
      </c>
      <c r="K908" s="3">
        <v>25</v>
      </c>
    </row>
    <row r="909" spans="1:11">
      <c r="A909">
        <v>908</v>
      </c>
      <c r="B909" s="1">
        <v>45289</v>
      </c>
      <c r="C909" t="s">
        <v>921</v>
      </c>
      <c r="D909" t="s">
        <v>10</v>
      </c>
      <c r="E909">
        <v>46</v>
      </c>
      <c r="F909" t="str">
        <f t="shared" si="14"/>
        <v>40-50</v>
      </c>
      <c r="G909" t="s">
        <v>1035</v>
      </c>
      <c r="H909" t="s">
        <v>11</v>
      </c>
      <c r="I909">
        <v>4</v>
      </c>
      <c r="J909" s="2">
        <v>300</v>
      </c>
      <c r="K909" s="3">
        <v>1200</v>
      </c>
    </row>
    <row r="910" spans="1:11">
      <c r="A910">
        <v>909</v>
      </c>
      <c r="B910" s="1">
        <v>45200</v>
      </c>
      <c r="C910" t="s">
        <v>922</v>
      </c>
      <c r="D910" t="s">
        <v>10</v>
      </c>
      <c r="E910">
        <v>26</v>
      </c>
      <c r="F910" t="str">
        <f t="shared" si="14"/>
        <v>20-30</v>
      </c>
      <c r="G910" t="s">
        <v>1033</v>
      </c>
      <c r="H910" t="s">
        <v>16</v>
      </c>
      <c r="I910">
        <v>1</v>
      </c>
      <c r="J910" s="2">
        <v>300</v>
      </c>
      <c r="K910" s="3">
        <v>300</v>
      </c>
    </row>
    <row r="911" spans="1:11">
      <c r="A911">
        <v>910</v>
      </c>
      <c r="B911" s="1">
        <v>44991</v>
      </c>
      <c r="C911" t="s">
        <v>923</v>
      </c>
      <c r="D911" t="s">
        <v>13</v>
      </c>
      <c r="E911">
        <v>20</v>
      </c>
      <c r="F911" t="str">
        <f t="shared" si="14"/>
        <v>10-20</v>
      </c>
      <c r="G911" t="s">
        <v>1027</v>
      </c>
      <c r="H911" t="s">
        <v>11</v>
      </c>
      <c r="I911">
        <v>3</v>
      </c>
      <c r="J911" s="2">
        <v>50</v>
      </c>
      <c r="K911" s="3">
        <v>150</v>
      </c>
    </row>
    <row r="912" spans="1:11">
      <c r="A912">
        <v>911</v>
      </c>
      <c r="B912" s="1">
        <v>45067</v>
      </c>
      <c r="C912" t="s">
        <v>924</v>
      </c>
      <c r="D912" t="s">
        <v>10</v>
      </c>
      <c r="E912">
        <v>42</v>
      </c>
      <c r="F912" t="str">
        <f t="shared" si="14"/>
        <v>40-50</v>
      </c>
      <c r="G912" t="s">
        <v>1035</v>
      </c>
      <c r="H912" t="s">
        <v>16</v>
      </c>
      <c r="I912">
        <v>3</v>
      </c>
      <c r="J912" s="2">
        <v>300</v>
      </c>
      <c r="K912" s="3">
        <v>900</v>
      </c>
    </row>
    <row r="913" spans="1:11">
      <c r="A913">
        <v>912</v>
      </c>
      <c r="B913" s="1">
        <v>44950</v>
      </c>
      <c r="C913" t="s">
        <v>925</v>
      </c>
      <c r="D913" t="s">
        <v>10</v>
      </c>
      <c r="E913">
        <v>51</v>
      </c>
      <c r="F913" t="str">
        <f t="shared" si="14"/>
        <v>50-60</v>
      </c>
      <c r="G913" t="s">
        <v>1036</v>
      </c>
      <c r="H913" t="s">
        <v>11</v>
      </c>
      <c r="I913">
        <v>3</v>
      </c>
      <c r="J913" s="2">
        <v>50</v>
      </c>
      <c r="K913" s="3">
        <v>150</v>
      </c>
    </row>
    <row r="914" spans="1:11">
      <c r="A914">
        <v>913</v>
      </c>
      <c r="B914" s="1">
        <v>44954</v>
      </c>
      <c r="C914" t="s">
        <v>926</v>
      </c>
      <c r="D914" t="s">
        <v>10</v>
      </c>
      <c r="E914">
        <v>29</v>
      </c>
      <c r="F914" t="str">
        <f t="shared" si="14"/>
        <v>20-30</v>
      </c>
      <c r="G914" t="s">
        <v>1033</v>
      </c>
      <c r="H914" t="s">
        <v>16</v>
      </c>
      <c r="I914">
        <v>3</v>
      </c>
      <c r="J914" s="2">
        <v>30</v>
      </c>
      <c r="K914" s="3">
        <v>90</v>
      </c>
    </row>
    <row r="915" spans="1:11">
      <c r="A915">
        <v>914</v>
      </c>
      <c r="B915" s="1">
        <v>45210</v>
      </c>
      <c r="C915" t="s">
        <v>927</v>
      </c>
      <c r="D915" t="s">
        <v>13</v>
      </c>
      <c r="E915">
        <v>59</v>
      </c>
      <c r="F915" t="str">
        <f t="shared" si="14"/>
        <v>50-60</v>
      </c>
      <c r="G915" t="s">
        <v>1036</v>
      </c>
      <c r="H915" t="s">
        <v>16</v>
      </c>
      <c r="I915">
        <v>1</v>
      </c>
      <c r="J915" s="2">
        <v>500</v>
      </c>
      <c r="K915" s="3">
        <v>500</v>
      </c>
    </row>
    <row r="916" spans="1:11">
      <c r="A916">
        <v>915</v>
      </c>
      <c r="B916" s="1">
        <v>45076</v>
      </c>
      <c r="C916" t="s">
        <v>928</v>
      </c>
      <c r="D916" t="s">
        <v>13</v>
      </c>
      <c r="E916">
        <v>26</v>
      </c>
      <c r="F916" t="str">
        <f t="shared" si="14"/>
        <v>20-30</v>
      </c>
      <c r="G916" t="s">
        <v>1033</v>
      </c>
      <c r="H916" t="s">
        <v>11</v>
      </c>
      <c r="I916">
        <v>3</v>
      </c>
      <c r="J916" s="2">
        <v>30</v>
      </c>
      <c r="K916" s="3">
        <v>90</v>
      </c>
    </row>
    <row r="917" spans="1:11">
      <c r="A917">
        <v>916</v>
      </c>
      <c r="B917" s="1">
        <v>45284</v>
      </c>
      <c r="C917" t="s">
        <v>929</v>
      </c>
      <c r="D917" t="s">
        <v>13</v>
      </c>
      <c r="E917">
        <v>32</v>
      </c>
      <c r="F917" t="str">
        <f t="shared" si="14"/>
        <v>30-40</v>
      </c>
      <c r="G917" t="s">
        <v>1034</v>
      </c>
      <c r="H917" t="s">
        <v>16</v>
      </c>
      <c r="I917">
        <v>1</v>
      </c>
      <c r="J917" s="2">
        <v>50</v>
      </c>
      <c r="K917" s="3">
        <v>50</v>
      </c>
    </row>
    <row r="918" spans="1:11">
      <c r="A918">
        <v>917</v>
      </c>
      <c r="B918" s="1">
        <v>44991</v>
      </c>
      <c r="C918" t="s">
        <v>930</v>
      </c>
      <c r="D918" t="s">
        <v>13</v>
      </c>
      <c r="E918">
        <v>57</v>
      </c>
      <c r="F918" t="str">
        <f t="shared" si="14"/>
        <v>50-60</v>
      </c>
      <c r="G918" t="s">
        <v>1036</v>
      </c>
      <c r="H918" t="s">
        <v>16</v>
      </c>
      <c r="I918">
        <v>4</v>
      </c>
      <c r="J918" s="2">
        <v>50</v>
      </c>
      <c r="K918" s="3">
        <v>200</v>
      </c>
    </row>
    <row r="919" spans="1:11">
      <c r="A919">
        <v>918</v>
      </c>
      <c r="B919" s="1">
        <v>45253</v>
      </c>
      <c r="C919" t="s">
        <v>931</v>
      </c>
      <c r="D919" t="s">
        <v>13</v>
      </c>
      <c r="E919">
        <v>42</v>
      </c>
      <c r="F919" t="str">
        <f t="shared" si="14"/>
        <v>40-50</v>
      </c>
      <c r="G919" t="s">
        <v>1035</v>
      </c>
      <c r="H919" t="s">
        <v>16</v>
      </c>
      <c r="I919">
        <v>3</v>
      </c>
      <c r="J919" s="2">
        <v>30</v>
      </c>
      <c r="K919" s="3">
        <v>90</v>
      </c>
    </row>
    <row r="920" spans="1:11">
      <c r="A920">
        <v>919</v>
      </c>
      <c r="B920" s="1">
        <v>45178</v>
      </c>
      <c r="C920" t="s">
        <v>932</v>
      </c>
      <c r="D920" t="s">
        <v>13</v>
      </c>
      <c r="E920">
        <v>22</v>
      </c>
      <c r="F920" t="str">
        <f t="shared" si="14"/>
        <v>20-30</v>
      </c>
      <c r="G920" t="s">
        <v>1033</v>
      </c>
      <c r="H920" t="s">
        <v>11</v>
      </c>
      <c r="I920">
        <v>2</v>
      </c>
      <c r="J920" s="2">
        <v>25</v>
      </c>
      <c r="K920" s="3">
        <v>50</v>
      </c>
    </row>
    <row r="921" spans="1:11">
      <c r="A921">
        <v>920</v>
      </c>
      <c r="B921" s="1">
        <v>44979</v>
      </c>
      <c r="C921" t="s">
        <v>933</v>
      </c>
      <c r="D921" t="s">
        <v>13</v>
      </c>
      <c r="E921">
        <v>28</v>
      </c>
      <c r="F921" t="str">
        <f t="shared" si="14"/>
        <v>20-30</v>
      </c>
      <c r="G921" t="s">
        <v>1033</v>
      </c>
      <c r="H921" t="s">
        <v>11</v>
      </c>
      <c r="I921">
        <v>3</v>
      </c>
      <c r="J921" s="2">
        <v>25</v>
      </c>
      <c r="K921" s="3">
        <v>75</v>
      </c>
    </row>
    <row r="922" spans="1:11">
      <c r="A922">
        <v>921</v>
      </c>
      <c r="B922" s="1">
        <v>44933</v>
      </c>
      <c r="C922" t="s">
        <v>934</v>
      </c>
      <c r="D922" t="s">
        <v>10</v>
      </c>
      <c r="E922">
        <v>51</v>
      </c>
      <c r="F922" t="str">
        <f t="shared" si="14"/>
        <v>50-60</v>
      </c>
      <c r="G922" t="s">
        <v>1036</v>
      </c>
      <c r="H922" t="s">
        <v>16</v>
      </c>
      <c r="I922">
        <v>3</v>
      </c>
      <c r="J922" s="2">
        <v>25</v>
      </c>
      <c r="K922" s="3">
        <v>75</v>
      </c>
    </row>
    <row r="923" spans="1:11">
      <c r="A923">
        <v>922</v>
      </c>
      <c r="B923" s="1">
        <v>45220</v>
      </c>
      <c r="C923" t="s">
        <v>935</v>
      </c>
      <c r="D923" t="s">
        <v>10</v>
      </c>
      <c r="E923">
        <v>41</v>
      </c>
      <c r="F923" t="str">
        <f t="shared" si="14"/>
        <v>40-50</v>
      </c>
      <c r="G923" t="s">
        <v>1035</v>
      </c>
      <c r="H923" t="s">
        <v>16</v>
      </c>
      <c r="I923">
        <v>1</v>
      </c>
      <c r="J923" s="2">
        <v>50</v>
      </c>
      <c r="K923" s="3">
        <v>50</v>
      </c>
    </row>
    <row r="924" spans="1:11">
      <c r="A924">
        <v>923</v>
      </c>
      <c r="B924" s="1">
        <v>45072</v>
      </c>
      <c r="C924" t="s">
        <v>936</v>
      </c>
      <c r="D924" t="s">
        <v>10</v>
      </c>
      <c r="E924">
        <v>32</v>
      </c>
      <c r="F924" t="str">
        <f t="shared" si="14"/>
        <v>30-40</v>
      </c>
      <c r="G924" t="s">
        <v>1034</v>
      </c>
      <c r="H924" t="s">
        <v>11</v>
      </c>
      <c r="I924">
        <v>3</v>
      </c>
      <c r="J924" s="2">
        <v>300</v>
      </c>
      <c r="K924" s="3">
        <v>900</v>
      </c>
    </row>
    <row r="925" spans="1:11">
      <c r="A925">
        <v>924</v>
      </c>
      <c r="B925" s="1">
        <v>45167</v>
      </c>
      <c r="C925" t="s">
        <v>937</v>
      </c>
      <c r="D925" t="s">
        <v>10</v>
      </c>
      <c r="E925">
        <v>55</v>
      </c>
      <c r="F925" t="str">
        <f t="shared" si="14"/>
        <v>50-60</v>
      </c>
      <c r="G925" t="s">
        <v>1036</v>
      </c>
      <c r="H925" t="s">
        <v>11</v>
      </c>
      <c r="I925">
        <v>2</v>
      </c>
      <c r="J925" s="2">
        <v>50</v>
      </c>
      <c r="K925" s="3">
        <v>100</v>
      </c>
    </row>
    <row r="926" spans="1:11">
      <c r="A926">
        <v>925</v>
      </c>
      <c r="B926" s="1">
        <v>45172</v>
      </c>
      <c r="C926" t="s">
        <v>938</v>
      </c>
      <c r="D926" t="s">
        <v>10</v>
      </c>
      <c r="E926">
        <v>25</v>
      </c>
      <c r="F926" t="str">
        <f t="shared" si="14"/>
        <v>20-30</v>
      </c>
      <c r="G926" t="s">
        <v>1033</v>
      </c>
      <c r="H926" t="s">
        <v>16</v>
      </c>
      <c r="I926">
        <v>1</v>
      </c>
      <c r="J926" s="2">
        <v>300</v>
      </c>
      <c r="K926" s="3">
        <v>300</v>
      </c>
    </row>
    <row r="927" spans="1:11">
      <c r="A927">
        <v>926</v>
      </c>
      <c r="B927" s="1">
        <v>45152</v>
      </c>
      <c r="C927" t="s">
        <v>939</v>
      </c>
      <c r="D927" t="s">
        <v>10</v>
      </c>
      <c r="E927">
        <v>22</v>
      </c>
      <c r="F927" t="str">
        <f t="shared" si="14"/>
        <v>20-30</v>
      </c>
      <c r="G927" t="s">
        <v>1033</v>
      </c>
      <c r="H927" t="s">
        <v>16</v>
      </c>
      <c r="I927">
        <v>1</v>
      </c>
      <c r="J927" s="2">
        <v>30</v>
      </c>
      <c r="K927" s="3">
        <v>30</v>
      </c>
    </row>
    <row r="928" spans="1:11">
      <c r="A928">
        <v>927</v>
      </c>
      <c r="B928" s="1">
        <v>45101</v>
      </c>
      <c r="C928" t="s">
        <v>940</v>
      </c>
      <c r="D928" t="s">
        <v>10</v>
      </c>
      <c r="E928">
        <v>43</v>
      </c>
      <c r="F928" t="str">
        <f t="shared" si="14"/>
        <v>40-50</v>
      </c>
      <c r="G928" t="s">
        <v>1035</v>
      </c>
      <c r="H928" t="s">
        <v>16</v>
      </c>
      <c r="I928">
        <v>4</v>
      </c>
      <c r="J928" s="2">
        <v>500</v>
      </c>
      <c r="K928" s="3">
        <v>2000</v>
      </c>
    </row>
    <row r="929" spans="1:11">
      <c r="A929">
        <v>928</v>
      </c>
      <c r="B929" s="1">
        <v>45021</v>
      </c>
      <c r="C929" t="s">
        <v>941</v>
      </c>
      <c r="D929" t="s">
        <v>13</v>
      </c>
      <c r="E929">
        <v>35</v>
      </c>
      <c r="F929" t="str">
        <f t="shared" si="14"/>
        <v>30-40</v>
      </c>
      <c r="G929" t="s">
        <v>1034</v>
      </c>
      <c r="H929" t="s">
        <v>14</v>
      </c>
      <c r="I929">
        <v>4</v>
      </c>
      <c r="J929" s="2">
        <v>300</v>
      </c>
      <c r="K929" s="3">
        <v>1200</v>
      </c>
    </row>
    <row r="930" spans="1:11">
      <c r="A930">
        <v>929</v>
      </c>
      <c r="B930" s="1">
        <v>44953</v>
      </c>
      <c r="C930" t="s">
        <v>942</v>
      </c>
      <c r="D930" t="s">
        <v>13</v>
      </c>
      <c r="E930">
        <v>23</v>
      </c>
      <c r="F930" t="str">
        <f t="shared" si="14"/>
        <v>20-30</v>
      </c>
      <c r="G930" t="s">
        <v>1033</v>
      </c>
      <c r="H930" t="s">
        <v>11</v>
      </c>
      <c r="I930">
        <v>3</v>
      </c>
      <c r="J930" s="2">
        <v>25</v>
      </c>
      <c r="K930" s="3">
        <v>75</v>
      </c>
    </row>
    <row r="931" spans="1:11">
      <c r="A931">
        <v>930</v>
      </c>
      <c r="B931" s="1">
        <v>45056</v>
      </c>
      <c r="C931" t="s">
        <v>943</v>
      </c>
      <c r="D931" t="s">
        <v>10</v>
      </c>
      <c r="E931">
        <v>54</v>
      </c>
      <c r="F931" t="str">
        <f t="shared" si="14"/>
        <v>50-60</v>
      </c>
      <c r="G931" t="s">
        <v>1036</v>
      </c>
      <c r="H931" t="s">
        <v>14</v>
      </c>
      <c r="I931">
        <v>4</v>
      </c>
      <c r="J931" s="2">
        <v>50</v>
      </c>
      <c r="K931" s="3">
        <v>200</v>
      </c>
    </row>
    <row r="932" spans="1:11">
      <c r="A932">
        <v>931</v>
      </c>
      <c r="B932" s="1">
        <v>45171</v>
      </c>
      <c r="C932" t="s">
        <v>944</v>
      </c>
      <c r="D932" t="s">
        <v>10</v>
      </c>
      <c r="E932">
        <v>30</v>
      </c>
      <c r="F932" t="str">
        <f t="shared" si="14"/>
        <v>20-30</v>
      </c>
      <c r="G932" t="s">
        <v>1033</v>
      </c>
      <c r="H932" t="s">
        <v>11</v>
      </c>
      <c r="I932">
        <v>4</v>
      </c>
      <c r="J932" s="2">
        <v>30</v>
      </c>
      <c r="K932" s="3">
        <v>120</v>
      </c>
    </row>
    <row r="933" spans="1:11">
      <c r="A933">
        <v>932</v>
      </c>
      <c r="B933" s="1">
        <v>44985</v>
      </c>
      <c r="C933" t="s">
        <v>945</v>
      </c>
      <c r="D933" t="s">
        <v>13</v>
      </c>
      <c r="E933">
        <v>45</v>
      </c>
      <c r="F933" t="str">
        <f t="shared" si="14"/>
        <v>40-50</v>
      </c>
      <c r="G933" t="s">
        <v>1035</v>
      </c>
      <c r="H933" t="s">
        <v>11</v>
      </c>
      <c r="I933">
        <v>4</v>
      </c>
      <c r="J933" s="2">
        <v>25</v>
      </c>
      <c r="K933" s="3">
        <v>100</v>
      </c>
    </row>
    <row r="934" spans="1:11">
      <c r="A934">
        <v>933</v>
      </c>
      <c r="B934" s="1">
        <v>44960</v>
      </c>
      <c r="C934" t="s">
        <v>946</v>
      </c>
      <c r="D934" t="s">
        <v>10</v>
      </c>
      <c r="E934">
        <v>22</v>
      </c>
      <c r="F934" t="str">
        <f t="shared" si="14"/>
        <v>20-30</v>
      </c>
      <c r="G934" t="s">
        <v>1033</v>
      </c>
      <c r="H934" t="s">
        <v>11</v>
      </c>
      <c r="I934">
        <v>1</v>
      </c>
      <c r="J934" s="2">
        <v>30</v>
      </c>
      <c r="K934" s="3">
        <v>30</v>
      </c>
    </row>
    <row r="935" spans="1:11">
      <c r="A935">
        <v>934</v>
      </c>
      <c r="B935" s="1">
        <v>45132</v>
      </c>
      <c r="C935" t="s">
        <v>947</v>
      </c>
      <c r="D935" t="s">
        <v>10</v>
      </c>
      <c r="E935">
        <v>30</v>
      </c>
      <c r="F935" t="str">
        <f t="shared" si="14"/>
        <v>20-30</v>
      </c>
      <c r="G935" t="s">
        <v>1033</v>
      </c>
      <c r="H935" t="s">
        <v>11</v>
      </c>
      <c r="I935">
        <v>1</v>
      </c>
      <c r="J935" s="2">
        <v>500</v>
      </c>
      <c r="K935" s="3">
        <v>500</v>
      </c>
    </row>
    <row r="936" spans="1:11">
      <c r="A936">
        <v>935</v>
      </c>
      <c r="B936" s="1">
        <v>45178</v>
      </c>
      <c r="C936" t="s">
        <v>948</v>
      </c>
      <c r="D936" t="s">
        <v>13</v>
      </c>
      <c r="E936">
        <v>34</v>
      </c>
      <c r="F936" t="str">
        <f t="shared" si="14"/>
        <v>30-40</v>
      </c>
      <c r="G936" t="s">
        <v>1034</v>
      </c>
      <c r="H936" t="s">
        <v>11</v>
      </c>
      <c r="I936">
        <v>1</v>
      </c>
      <c r="J936" s="2">
        <v>50</v>
      </c>
      <c r="K936" s="3">
        <v>50</v>
      </c>
    </row>
    <row r="937" spans="1:11">
      <c r="A937">
        <v>936</v>
      </c>
      <c r="B937" s="1">
        <v>44964</v>
      </c>
      <c r="C937" t="s">
        <v>949</v>
      </c>
      <c r="D937" t="s">
        <v>10</v>
      </c>
      <c r="E937">
        <v>57</v>
      </c>
      <c r="F937" t="str">
        <f t="shared" si="14"/>
        <v>50-60</v>
      </c>
      <c r="G937" t="s">
        <v>1036</v>
      </c>
      <c r="H937" t="s">
        <v>11</v>
      </c>
      <c r="I937">
        <v>4</v>
      </c>
      <c r="J937" s="2">
        <v>50</v>
      </c>
      <c r="K937" s="3">
        <v>200</v>
      </c>
    </row>
    <row r="938" spans="1:11">
      <c r="A938">
        <v>937</v>
      </c>
      <c r="B938" s="1">
        <v>45222</v>
      </c>
      <c r="C938" t="s">
        <v>950</v>
      </c>
      <c r="D938" t="s">
        <v>13</v>
      </c>
      <c r="E938">
        <v>62</v>
      </c>
      <c r="F938" t="str">
        <f t="shared" si="14"/>
        <v>60+</v>
      </c>
      <c r="G938" t="s">
        <v>1038</v>
      </c>
      <c r="H938" t="s">
        <v>11</v>
      </c>
      <c r="I938">
        <v>1</v>
      </c>
      <c r="J938" s="2">
        <v>500</v>
      </c>
      <c r="K938" s="3">
        <v>500</v>
      </c>
    </row>
    <row r="939" spans="1:11">
      <c r="A939">
        <v>938</v>
      </c>
      <c r="B939" s="1">
        <v>45249</v>
      </c>
      <c r="C939" t="s">
        <v>951</v>
      </c>
      <c r="D939" t="s">
        <v>10</v>
      </c>
      <c r="E939">
        <v>49</v>
      </c>
      <c r="F939" t="str">
        <f t="shared" si="14"/>
        <v>40-50</v>
      </c>
      <c r="G939" t="s">
        <v>1035</v>
      </c>
      <c r="H939" t="s">
        <v>14</v>
      </c>
      <c r="I939">
        <v>4</v>
      </c>
      <c r="J939" s="2">
        <v>50</v>
      </c>
      <c r="K939" s="3">
        <v>200</v>
      </c>
    </row>
    <row r="940" spans="1:11">
      <c r="A940">
        <v>939</v>
      </c>
      <c r="B940" s="1">
        <v>45278</v>
      </c>
      <c r="C940" t="s">
        <v>952</v>
      </c>
      <c r="D940" t="s">
        <v>13</v>
      </c>
      <c r="E940">
        <v>46</v>
      </c>
      <c r="F940" t="str">
        <f t="shared" si="14"/>
        <v>40-50</v>
      </c>
      <c r="G940" t="s">
        <v>1035</v>
      </c>
      <c r="H940" t="s">
        <v>16</v>
      </c>
      <c r="I940">
        <v>1</v>
      </c>
      <c r="J940" s="2">
        <v>300</v>
      </c>
      <c r="K940" s="3">
        <v>300</v>
      </c>
    </row>
    <row r="941" spans="1:11">
      <c r="A941">
        <v>940</v>
      </c>
      <c r="B941" s="1">
        <v>44954</v>
      </c>
      <c r="C941" t="s">
        <v>953</v>
      </c>
      <c r="D941" t="s">
        <v>13</v>
      </c>
      <c r="E941">
        <v>20</v>
      </c>
      <c r="F941" t="str">
        <f t="shared" si="14"/>
        <v>10-20</v>
      </c>
      <c r="G941" t="s">
        <v>1027</v>
      </c>
      <c r="H941" t="s">
        <v>16</v>
      </c>
      <c r="I941">
        <v>1</v>
      </c>
      <c r="J941" s="2">
        <v>30</v>
      </c>
      <c r="K941" s="3">
        <v>30</v>
      </c>
    </row>
    <row r="942" spans="1:11">
      <c r="A942">
        <v>941</v>
      </c>
      <c r="B942" s="1">
        <v>45004</v>
      </c>
      <c r="C942" t="s">
        <v>954</v>
      </c>
      <c r="D942" t="s">
        <v>13</v>
      </c>
      <c r="E942">
        <v>57</v>
      </c>
      <c r="F942" t="str">
        <f t="shared" si="14"/>
        <v>50-60</v>
      </c>
      <c r="G942" t="s">
        <v>1036</v>
      </c>
      <c r="H942" t="s">
        <v>14</v>
      </c>
      <c r="I942">
        <v>2</v>
      </c>
      <c r="J942" s="2">
        <v>25</v>
      </c>
      <c r="K942" s="3">
        <v>50</v>
      </c>
    </row>
    <row r="943" spans="1:11">
      <c r="A943">
        <v>942</v>
      </c>
      <c r="B943" s="1">
        <v>45003</v>
      </c>
      <c r="C943" t="s">
        <v>955</v>
      </c>
      <c r="D943" t="s">
        <v>10</v>
      </c>
      <c r="E943">
        <v>51</v>
      </c>
      <c r="F943" t="str">
        <f t="shared" si="14"/>
        <v>50-60</v>
      </c>
      <c r="G943" t="s">
        <v>1036</v>
      </c>
      <c r="H943" t="s">
        <v>14</v>
      </c>
      <c r="I943">
        <v>3</v>
      </c>
      <c r="J943" s="2">
        <v>500</v>
      </c>
      <c r="K943" s="3">
        <v>1500</v>
      </c>
    </row>
    <row r="944" spans="1:11">
      <c r="A944">
        <v>943</v>
      </c>
      <c r="B944" s="1">
        <v>45215</v>
      </c>
      <c r="C944" t="s">
        <v>956</v>
      </c>
      <c r="D944" t="s">
        <v>13</v>
      </c>
      <c r="E944">
        <v>57</v>
      </c>
      <c r="F944" t="str">
        <f t="shared" si="14"/>
        <v>50-60</v>
      </c>
      <c r="G944" t="s">
        <v>1036</v>
      </c>
      <c r="H944" t="s">
        <v>14</v>
      </c>
      <c r="I944">
        <v>4</v>
      </c>
      <c r="J944" s="2">
        <v>300</v>
      </c>
      <c r="K944" s="3">
        <v>1200</v>
      </c>
    </row>
    <row r="945" spans="1:11">
      <c r="A945">
        <v>944</v>
      </c>
      <c r="B945" s="1">
        <v>45082</v>
      </c>
      <c r="C945" t="s">
        <v>957</v>
      </c>
      <c r="D945" t="s">
        <v>10</v>
      </c>
      <c r="E945">
        <v>44</v>
      </c>
      <c r="F945" t="str">
        <f t="shared" si="14"/>
        <v>40-50</v>
      </c>
      <c r="G945" t="s">
        <v>1035</v>
      </c>
      <c r="H945" t="s">
        <v>14</v>
      </c>
      <c r="I945">
        <v>2</v>
      </c>
      <c r="J945" s="2">
        <v>25</v>
      </c>
      <c r="K945" s="3">
        <v>50</v>
      </c>
    </row>
    <row r="946" spans="1:11">
      <c r="A946">
        <v>945</v>
      </c>
      <c r="B946" s="1">
        <v>44970</v>
      </c>
      <c r="C946" t="s">
        <v>958</v>
      </c>
      <c r="D946" t="s">
        <v>10</v>
      </c>
      <c r="E946">
        <v>30</v>
      </c>
      <c r="F946" t="str">
        <f t="shared" si="14"/>
        <v>20-30</v>
      </c>
      <c r="G946" t="s">
        <v>1033</v>
      </c>
      <c r="H946" t="s">
        <v>11</v>
      </c>
      <c r="I946">
        <v>1</v>
      </c>
      <c r="J946" s="2">
        <v>25</v>
      </c>
      <c r="K946" s="3">
        <v>25</v>
      </c>
    </row>
    <row r="947" spans="1:11">
      <c r="A947">
        <v>946</v>
      </c>
      <c r="B947" s="1">
        <v>45054</v>
      </c>
      <c r="C947" t="s">
        <v>959</v>
      </c>
      <c r="D947" t="s">
        <v>10</v>
      </c>
      <c r="E947">
        <v>62</v>
      </c>
      <c r="F947" t="str">
        <f t="shared" si="14"/>
        <v>60+</v>
      </c>
      <c r="G947" t="s">
        <v>1038</v>
      </c>
      <c r="H947" t="s">
        <v>16</v>
      </c>
      <c r="I947">
        <v>4</v>
      </c>
      <c r="J947" s="2">
        <v>500</v>
      </c>
      <c r="K947" s="3">
        <v>2000</v>
      </c>
    </row>
    <row r="948" spans="1:11">
      <c r="A948">
        <v>947</v>
      </c>
      <c r="B948" s="1">
        <v>44987</v>
      </c>
      <c r="C948" t="s">
        <v>960</v>
      </c>
      <c r="D948" t="s">
        <v>10</v>
      </c>
      <c r="E948">
        <v>50</v>
      </c>
      <c r="F948" t="str">
        <f t="shared" si="14"/>
        <v>40-50</v>
      </c>
      <c r="G948" t="s">
        <v>1035</v>
      </c>
      <c r="H948" t="s">
        <v>11</v>
      </c>
      <c r="I948">
        <v>1</v>
      </c>
      <c r="J948" s="2">
        <v>300</v>
      </c>
      <c r="K948" s="3">
        <v>300</v>
      </c>
    </row>
    <row r="949" spans="1:11">
      <c r="A949">
        <v>948</v>
      </c>
      <c r="B949" s="1">
        <v>45212</v>
      </c>
      <c r="C949" t="s">
        <v>961</v>
      </c>
      <c r="D949" t="s">
        <v>13</v>
      </c>
      <c r="E949">
        <v>23</v>
      </c>
      <c r="F949" t="str">
        <f t="shared" si="14"/>
        <v>20-30</v>
      </c>
      <c r="G949" t="s">
        <v>1033</v>
      </c>
      <c r="H949" t="s">
        <v>16</v>
      </c>
      <c r="I949">
        <v>3</v>
      </c>
      <c r="J949" s="2">
        <v>25</v>
      </c>
      <c r="K949" s="3">
        <v>75</v>
      </c>
    </row>
    <row r="950" spans="1:11">
      <c r="A950">
        <v>949</v>
      </c>
      <c r="B950" s="1">
        <v>45140</v>
      </c>
      <c r="C950" t="s">
        <v>962</v>
      </c>
      <c r="D950" t="s">
        <v>13</v>
      </c>
      <c r="E950">
        <v>41</v>
      </c>
      <c r="F950" t="str">
        <f t="shared" si="14"/>
        <v>40-50</v>
      </c>
      <c r="G950" t="s">
        <v>1035</v>
      </c>
      <c r="H950" t="s">
        <v>16</v>
      </c>
      <c r="I950">
        <v>2</v>
      </c>
      <c r="J950" s="2">
        <v>25</v>
      </c>
      <c r="K950" s="3">
        <v>50</v>
      </c>
    </row>
    <row r="951" spans="1:11">
      <c r="A951">
        <v>950</v>
      </c>
      <c r="B951" s="1">
        <v>45237</v>
      </c>
      <c r="C951" t="s">
        <v>963</v>
      </c>
      <c r="D951" t="s">
        <v>10</v>
      </c>
      <c r="E951">
        <v>36</v>
      </c>
      <c r="F951" t="str">
        <f t="shared" si="14"/>
        <v>30-40</v>
      </c>
      <c r="G951" t="s">
        <v>1034</v>
      </c>
      <c r="H951" t="s">
        <v>14</v>
      </c>
      <c r="I951">
        <v>3</v>
      </c>
      <c r="J951" s="2">
        <v>300</v>
      </c>
      <c r="K951" s="3">
        <v>900</v>
      </c>
    </row>
    <row r="952" spans="1:11">
      <c r="A952">
        <v>951</v>
      </c>
      <c r="B952" s="1">
        <v>45232</v>
      </c>
      <c r="C952" t="s">
        <v>964</v>
      </c>
      <c r="D952" t="s">
        <v>10</v>
      </c>
      <c r="E952">
        <v>33</v>
      </c>
      <c r="F952" t="str">
        <f t="shared" si="14"/>
        <v>30-40</v>
      </c>
      <c r="G952" t="s">
        <v>1034</v>
      </c>
      <c r="H952" t="s">
        <v>11</v>
      </c>
      <c r="I952">
        <v>2</v>
      </c>
      <c r="J952" s="2">
        <v>50</v>
      </c>
      <c r="K952" s="3">
        <v>100</v>
      </c>
    </row>
    <row r="953" spans="1:11">
      <c r="A953">
        <v>952</v>
      </c>
      <c r="B953" s="1">
        <v>45243</v>
      </c>
      <c r="C953" t="s">
        <v>965</v>
      </c>
      <c r="D953" t="s">
        <v>13</v>
      </c>
      <c r="E953">
        <v>57</v>
      </c>
      <c r="F953" t="str">
        <f t="shared" si="14"/>
        <v>50-60</v>
      </c>
      <c r="G953" t="s">
        <v>1036</v>
      </c>
      <c r="H953" t="s">
        <v>14</v>
      </c>
      <c r="I953">
        <v>1</v>
      </c>
      <c r="J953" s="2">
        <v>25</v>
      </c>
      <c r="K953" s="3">
        <v>25</v>
      </c>
    </row>
    <row r="954" spans="1:11">
      <c r="A954">
        <v>953</v>
      </c>
      <c r="B954" s="1">
        <v>45042</v>
      </c>
      <c r="C954" t="s">
        <v>966</v>
      </c>
      <c r="D954" t="s">
        <v>10</v>
      </c>
      <c r="E954">
        <v>45</v>
      </c>
      <c r="F954" t="str">
        <f t="shared" si="14"/>
        <v>40-50</v>
      </c>
      <c r="G954" t="s">
        <v>1035</v>
      </c>
      <c r="H954" t="s">
        <v>11</v>
      </c>
      <c r="I954">
        <v>3</v>
      </c>
      <c r="J954" s="2">
        <v>30</v>
      </c>
      <c r="K954" s="3">
        <v>90</v>
      </c>
    </row>
    <row r="955" spans="1:11">
      <c r="A955">
        <v>954</v>
      </c>
      <c r="B955" s="1">
        <v>45194</v>
      </c>
      <c r="C955" t="s">
        <v>967</v>
      </c>
      <c r="D955" t="s">
        <v>13</v>
      </c>
      <c r="E955">
        <v>50</v>
      </c>
      <c r="F955" t="str">
        <f t="shared" si="14"/>
        <v>40-50</v>
      </c>
      <c r="G955" t="s">
        <v>1035</v>
      </c>
      <c r="H955" t="s">
        <v>16</v>
      </c>
      <c r="I955">
        <v>3</v>
      </c>
      <c r="J955" s="2">
        <v>300</v>
      </c>
      <c r="K955" s="3">
        <v>900</v>
      </c>
    </row>
    <row r="956" spans="1:11">
      <c r="A956">
        <v>955</v>
      </c>
      <c r="B956" s="1">
        <v>45121</v>
      </c>
      <c r="C956" t="s">
        <v>968</v>
      </c>
      <c r="D956" t="s">
        <v>10</v>
      </c>
      <c r="E956">
        <v>58</v>
      </c>
      <c r="F956" t="str">
        <f t="shared" si="14"/>
        <v>50-60</v>
      </c>
      <c r="G956" t="s">
        <v>1036</v>
      </c>
      <c r="H956" t="s">
        <v>14</v>
      </c>
      <c r="I956">
        <v>1</v>
      </c>
      <c r="J956" s="2">
        <v>25</v>
      </c>
      <c r="K956" s="3">
        <v>25</v>
      </c>
    </row>
    <row r="957" spans="1:11">
      <c r="A957">
        <v>956</v>
      </c>
      <c r="B957" s="1">
        <v>45157</v>
      </c>
      <c r="C957" t="s">
        <v>969</v>
      </c>
      <c r="D957" t="s">
        <v>10</v>
      </c>
      <c r="E957">
        <v>30</v>
      </c>
      <c r="F957" t="str">
        <f t="shared" si="14"/>
        <v>20-30</v>
      </c>
      <c r="G957" t="s">
        <v>1033</v>
      </c>
      <c r="H957" t="s">
        <v>14</v>
      </c>
      <c r="I957">
        <v>3</v>
      </c>
      <c r="J957" s="2">
        <v>500</v>
      </c>
      <c r="K957" s="3">
        <v>1500</v>
      </c>
    </row>
    <row r="958" spans="1:11">
      <c r="A958">
        <v>957</v>
      </c>
      <c r="B958" s="1">
        <v>45153</v>
      </c>
      <c r="C958" t="s">
        <v>970</v>
      </c>
      <c r="D958" t="s">
        <v>13</v>
      </c>
      <c r="E958">
        <v>60</v>
      </c>
      <c r="F958" t="str">
        <f t="shared" si="14"/>
        <v>50-60</v>
      </c>
      <c r="G958" t="s">
        <v>1036</v>
      </c>
      <c r="H958" t="s">
        <v>16</v>
      </c>
      <c r="I958">
        <v>4</v>
      </c>
      <c r="J958" s="2">
        <v>30</v>
      </c>
      <c r="K958" s="3">
        <v>120</v>
      </c>
    </row>
    <row r="959" spans="1:11">
      <c r="A959">
        <v>958</v>
      </c>
      <c r="B959" s="1">
        <v>45079</v>
      </c>
      <c r="C959" t="s">
        <v>971</v>
      </c>
      <c r="D959" t="s">
        <v>10</v>
      </c>
      <c r="E959">
        <v>62</v>
      </c>
      <c r="F959" t="str">
        <f t="shared" si="14"/>
        <v>60+</v>
      </c>
      <c r="G959" t="s">
        <v>1038</v>
      </c>
      <c r="H959" t="s">
        <v>16</v>
      </c>
      <c r="I959">
        <v>2</v>
      </c>
      <c r="J959" s="2">
        <v>25</v>
      </c>
      <c r="K959" s="3">
        <v>50</v>
      </c>
    </row>
    <row r="960" spans="1:11">
      <c r="A960">
        <v>959</v>
      </c>
      <c r="B960" s="1">
        <v>45228</v>
      </c>
      <c r="C960" t="s">
        <v>972</v>
      </c>
      <c r="D960" t="s">
        <v>13</v>
      </c>
      <c r="E960">
        <v>42</v>
      </c>
      <c r="F960" t="str">
        <f t="shared" si="14"/>
        <v>40-50</v>
      </c>
      <c r="G960" t="s">
        <v>1035</v>
      </c>
      <c r="H960" t="s">
        <v>16</v>
      </c>
      <c r="I960">
        <v>2</v>
      </c>
      <c r="J960" s="2">
        <v>30</v>
      </c>
      <c r="K960" s="3">
        <v>60</v>
      </c>
    </row>
    <row r="961" spans="1:11">
      <c r="A961">
        <v>960</v>
      </c>
      <c r="B961" s="1">
        <v>45146</v>
      </c>
      <c r="C961" t="s">
        <v>973</v>
      </c>
      <c r="D961" t="s">
        <v>10</v>
      </c>
      <c r="E961">
        <v>59</v>
      </c>
      <c r="F961" t="str">
        <f t="shared" si="14"/>
        <v>50-60</v>
      </c>
      <c r="G961" t="s">
        <v>1036</v>
      </c>
      <c r="H961" t="s">
        <v>14</v>
      </c>
      <c r="I961">
        <v>2</v>
      </c>
      <c r="J961" s="2">
        <v>30</v>
      </c>
      <c r="K961" s="3">
        <v>60</v>
      </c>
    </row>
    <row r="962" spans="1:11">
      <c r="A962">
        <v>961</v>
      </c>
      <c r="B962" s="1">
        <v>45083</v>
      </c>
      <c r="C962" t="s">
        <v>974</v>
      </c>
      <c r="D962" t="s">
        <v>10</v>
      </c>
      <c r="E962">
        <v>53</v>
      </c>
      <c r="F962" t="str">
        <f t="shared" ref="F962:F1001" si="15">IF(E962&lt;=20,"10-20",
IF(E962&lt;=30,"20-30",
IF(E962&lt;=40,"30-40",
IF(E962&lt;=50,"40-50",IF(E962&lt;=60,"50-60",IF(E962&lt;=70,"60+",))))))</f>
        <v>50-60</v>
      </c>
      <c r="G962" t="s">
        <v>1036</v>
      </c>
      <c r="H962" t="s">
        <v>11</v>
      </c>
      <c r="I962">
        <v>4</v>
      </c>
      <c r="J962" s="2">
        <v>50</v>
      </c>
      <c r="K962" s="3">
        <v>200</v>
      </c>
    </row>
    <row r="963" spans="1:11">
      <c r="A963">
        <v>962</v>
      </c>
      <c r="B963" s="1">
        <v>45218</v>
      </c>
      <c r="C963" t="s">
        <v>975</v>
      </c>
      <c r="D963" t="s">
        <v>10</v>
      </c>
      <c r="E963">
        <v>44</v>
      </c>
      <c r="F963" t="str">
        <f t="shared" si="15"/>
        <v>40-50</v>
      </c>
      <c r="G963" t="s">
        <v>1035</v>
      </c>
      <c r="H963" t="s">
        <v>14</v>
      </c>
      <c r="I963">
        <v>2</v>
      </c>
      <c r="J963" s="2">
        <v>30</v>
      </c>
      <c r="K963" s="3">
        <v>60</v>
      </c>
    </row>
    <row r="964" spans="1:11">
      <c r="A964">
        <v>963</v>
      </c>
      <c r="B964" s="1">
        <v>45244</v>
      </c>
      <c r="C964" t="s">
        <v>976</v>
      </c>
      <c r="D964" t="s">
        <v>13</v>
      </c>
      <c r="E964">
        <v>55</v>
      </c>
      <c r="F964" t="str">
        <f t="shared" si="15"/>
        <v>50-60</v>
      </c>
      <c r="G964" t="s">
        <v>1036</v>
      </c>
      <c r="H964" t="s">
        <v>11</v>
      </c>
      <c r="I964">
        <v>1</v>
      </c>
      <c r="J964" s="2">
        <v>50</v>
      </c>
      <c r="K964" s="3">
        <v>50</v>
      </c>
    </row>
    <row r="965" spans="1:11">
      <c r="A965">
        <v>964</v>
      </c>
      <c r="B965" s="1">
        <v>44957</v>
      </c>
      <c r="C965" t="s">
        <v>977</v>
      </c>
      <c r="D965" t="s">
        <v>10</v>
      </c>
      <c r="E965">
        <v>24</v>
      </c>
      <c r="F965" t="str">
        <f t="shared" si="15"/>
        <v>20-30</v>
      </c>
      <c r="G965" t="s">
        <v>1033</v>
      </c>
      <c r="H965" t="s">
        <v>14</v>
      </c>
      <c r="I965">
        <v>3</v>
      </c>
      <c r="J965" s="2">
        <v>300</v>
      </c>
      <c r="K965" s="3">
        <v>900</v>
      </c>
    </row>
    <row r="966" spans="1:11">
      <c r="A966">
        <v>965</v>
      </c>
      <c r="B966" s="1">
        <v>45239</v>
      </c>
      <c r="C966" t="s">
        <v>978</v>
      </c>
      <c r="D966" t="s">
        <v>10</v>
      </c>
      <c r="E966">
        <v>22</v>
      </c>
      <c r="F966" t="str">
        <f t="shared" si="15"/>
        <v>20-30</v>
      </c>
      <c r="G966" t="s">
        <v>1033</v>
      </c>
      <c r="H966" t="s">
        <v>14</v>
      </c>
      <c r="I966">
        <v>4</v>
      </c>
      <c r="J966" s="2">
        <v>50</v>
      </c>
      <c r="K966" s="3">
        <v>200</v>
      </c>
    </row>
    <row r="967" spans="1:11">
      <c r="A967">
        <v>966</v>
      </c>
      <c r="B967" s="1">
        <v>44977</v>
      </c>
      <c r="C967" t="s">
        <v>979</v>
      </c>
      <c r="D967" t="s">
        <v>10</v>
      </c>
      <c r="E967">
        <v>60</v>
      </c>
      <c r="F967" t="str">
        <f t="shared" si="15"/>
        <v>50-60</v>
      </c>
      <c r="G967" t="s">
        <v>1036</v>
      </c>
      <c r="H967" t="s">
        <v>16</v>
      </c>
      <c r="I967">
        <v>2</v>
      </c>
      <c r="J967" s="2">
        <v>500</v>
      </c>
      <c r="K967" s="3">
        <v>1000</v>
      </c>
    </row>
    <row r="968" spans="1:11">
      <c r="A968">
        <v>967</v>
      </c>
      <c r="B968" s="1">
        <v>45033</v>
      </c>
      <c r="C968" t="s">
        <v>980</v>
      </c>
      <c r="D968" t="s">
        <v>10</v>
      </c>
      <c r="E968">
        <v>62</v>
      </c>
      <c r="F968" t="str">
        <f t="shared" si="15"/>
        <v>60+</v>
      </c>
      <c r="G968" t="s">
        <v>1038</v>
      </c>
      <c r="H968" t="s">
        <v>11</v>
      </c>
      <c r="I968">
        <v>1</v>
      </c>
      <c r="J968" s="2">
        <v>25</v>
      </c>
      <c r="K968" s="3">
        <v>25</v>
      </c>
    </row>
    <row r="969" spans="1:11">
      <c r="A969">
        <v>968</v>
      </c>
      <c r="B969" s="1">
        <v>45247</v>
      </c>
      <c r="C969" t="s">
        <v>981</v>
      </c>
      <c r="D969" t="s">
        <v>13</v>
      </c>
      <c r="E969">
        <v>48</v>
      </c>
      <c r="F969" t="str">
        <f t="shared" si="15"/>
        <v>40-50</v>
      </c>
      <c r="G969" t="s">
        <v>1035</v>
      </c>
      <c r="H969" t="s">
        <v>14</v>
      </c>
      <c r="I969">
        <v>3</v>
      </c>
      <c r="J969" s="2">
        <v>300</v>
      </c>
      <c r="K969" s="3">
        <v>900</v>
      </c>
    </row>
    <row r="970" spans="1:11">
      <c r="A970">
        <v>969</v>
      </c>
      <c r="B970" s="1">
        <v>45035</v>
      </c>
      <c r="C970" t="s">
        <v>982</v>
      </c>
      <c r="D970" t="s">
        <v>13</v>
      </c>
      <c r="E970">
        <v>40</v>
      </c>
      <c r="F970" t="str">
        <f t="shared" si="15"/>
        <v>30-40</v>
      </c>
      <c r="G970" t="s">
        <v>1034</v>
      </c>
      <c r="H970" t="s">
        <v>14</v>
      </c>
      <c r="I970">
        <v>3</v>
      </c>
      <c r="J970" s="2">
        <v>300</v>
      </c>
      <c r="K970" s="3">
        <v>900</v>
      </c>
    </row>
    <row r="971" spans="1:11">
      <c r="A971">
        <v>970</v>
      </c>
      <c r="B971" s="1">
        <v>45062</v>
      </c>
      <c r="C971" t="s">
        <v>983</v>
      </c>
      <c r="D971" t="s">
        <v>10</v>
      </c>
      <c r="E971">
        <v>59</v>
      </c>
      <c r="F971" t="str">
        <f t="shared" si="15"/>
        <v>50-60</v>
      </c>
      <c r="G971" t="s">
        <v>1036</v>
      </c>
      <c r="H971" t="s">
        <v>16</v>
      </c>
      <c r="I971">
        <v>4</v>
      </c>
      <c r="J971" s="2">
        <v>500</v>
      </c>
      <c r="K971" s="3">
        <v>2000</v>
      </c>
    </row>
    <row r="972" spans="1:11">
      <c r="A972">
        <v>971</v>
      </c>
      <c r="B972" s="1">
        <v>45265</v>
      </c>
      <c r="C972" t="s">
        <v>984</v>
      </c>
      <c r="D972" t="s">
        <v>13</v>
      </c>
      <c r="E972">
        <v>27</v>
      </c>
      <c r="F972" t="str">
        <f t="shared" si="15"/>
        <v>20-30</v>
      </c>
      <c r="G972" t="s">
        <v>1033</v>
      </c>
      <c r="H972" t="s">
        <v>16</v>
      </c>
      <c r="I972">
        <v>4</v>
      </c>
      <c r="J972" s="2">
        <v>50</v>
      </c>
      <c r="K972" s="3">
        <v>200</v>
      </c>
    </row>
    <row r="973" spans="1:11">
      <c r="A973">
        <v>972</v>
      </c>
      <c r="B973" s="1">
        <v>44968</v>
      </c>
      <c r="C973" t="s">
        <v>985</v>
      </c>
      <c r="D973" t="s">
        <v>10</v>
      </c>
      <c r="E973">
        <v>49</v>
      </c>
      <c r="F973" t="str">
        <f t="shared" si="15"/>
        <v>40-50</v>
      </c>
      <c r="G973" t="s">
        <v>1035</v>
      </c>
      <c r="H973" t="s">
        <v>11</v>
      </c>
      <c r="I973">
        <v>4</v>
      </c>
      <c r="J973" s="2">
        <v>25</v>
      </c>
      <c r="K973" s="3">
        <v>100</v>
      </c>
    </row>
    <row r="974" spans="1:11">
      <c r="A974">
        <v>973</v>
      </c>
      <c r="B974" s="1">
        <v>45007</v>
      </c>
      <c r="C974" t="s">
        <v>986</v>
      </c>
      <c r="D974" t="s">
        <v>10</v>
      </c>
      <c r="E974">
        <v>60</v>
      </c>
      <c r="F974" t="str">
        <f t="shared" si="15"/>
        <v>50-60</v>
      </c>
      <c r="G974" t="s">
        <v>1036</v>
      </c>
      <c r="H974" t="s">
        <v>14</v>
      </c>
      <c r="I974">
        <v>1</v>
      </c>
      <c r="J974" s="2">
        <v>50</v>
      </c>
      <c r="K974" s="3">
        <v>50</v>
      </c>
    </row>
    <row r="975" spans="1:11">
      <c r="A975">
        <v>974</v>
      </c>
      <c r="B975" s="1">
        <v>45049</v>
      </c>
      <c r="C975" t="s">
        <v>987</v>
      </c>
      <c r="D975" t="s">
        <v>10</v>
      </c>
      <c r="E975">
        <v>47</v>
      </c>
      <c r="F975" t="str">
        <f t="shared" si="15"/>
        <v>40-50</v>
      </c>
      <c r="G975" t="s">
        <v>1035</v>
      </c>
      <c r="H975" t="s">
        <v>11</v>
      </c>
      <c r="I975">
        <v>1</v>
      </c>
      <c r="J975" s="2">
        <v>30</v>
      </c>
      <c r="K975" s="3">
        <v>30</v>
      </c>
    </row>
    <row r="976" spans="1:11">
      <c r="A976">
        <v>975</v>
      </c>
      <c r="B976" s="1">
        <v>45015</v>
      </c>
      <c r="C976" t="s">
        <v>988</v>
      </c>
      <c r="D976" t="s">
        <v>13</v>
      </c>
      <c r="E976">
        <v>56</v>
      </c>
      <c r="F976" t="str">
        <f t="shared" si="15"/>
        <v>50-60</v>
      </c>
      <c r="G976" t="s">
        <v>1036</v>
      </c>
      <c r="H976" t="s">
        <v>14</v>
      </c>
      <c r="I976">
        <v>4</v>
      </c>
      <c r="J976" s="2">
        <v>50</v>
      </c>
      <c r="K976" s="3">
        <v>200</v>
      </c>
    </row>
    <row r="977" spans="1:11">
      <c r="A977">
        <v>976</v>
      </c>
      <c r="B977" s="1">
        <v>45209</v>
      </c>
      <c r="C977" t="s">
        <v>989</v>
      </c>
      <c r="D977" t="s">
        <v>13</v>
      </c>
      <c r="E977">
        <v>48</v>
      </c>
      <c r="F977" t="str">
        <f t="shared" si="15"/>
        <v>40-50</v>
      </c>
      <c r="G977" t="s">
        <v>1035</v>
      </c>
      <c r="H977" t="s">
        <v>11</v>
      </c>
      <c r="I977">
        <v>2</v>
      </c>
      <c r="J977" s="2">
        <v>300</v>
      </c>
      <c r="K977" s="3">
        <v>600</v>
      </c>
    </row>
    <row r="978" spans="1:11">
      <c r="A978">
        <v>977</v>
      </c>
      <c r="B978" s="1">
        <v>44965</v>
      </c>
      <c r="C978" t="s">
        <v>990</v>
      </c>
      <c r="D978" t="s">
        <v>13</v>
      </c>
      <c r="E978">
        <v>35</v>
      </c>
      <c r="F978" t="str">
        <f t="shared" si="15"/>
        <v>30-40</v>
      </c>
      <c r="G978" t="s">
        <v>1034</v>
      </c>
      <c r="H978" t="s">
        <v>16</v>
      </c>
      <c r="I978">
        <v>3</v>
      </c>
      <c r="J978" s="2">
        <v>25</v>
      </c>
      <c r="K978" s="3">
        <v>75</v>
      </c>
    </row>
    <row r="979" spans="1:11">
      <c r="A979">
        <v>978</v>
      </c>
      <c r="B979" s="1">
        <v>45007</v>
      </c>
      <c r="C979" t="s">
        <v>991</v>
      </c>
      <c r="D979" t="s">
        <v>13</v>
      </c>
      <c r="E979">
        <v>53</v>
      </c>
      <c r="F979" t="str">
        <f t="shared" si="15"/>
        <v>50-60</v>
      </c>
      <c r="G979" t="s">
        <v>1036</v>
      </c>
      <c r="H979" t="s">
        <v>14</v>
      </c>
      <c r="I979">
        <v>3</v>
      </c>
      <c r="J979" s="2">
        <v>50</v>
      </c>
      <c r="K979" s="3">
        <v>150</v>
      </c>
    </row>
    <row r="980" spans="1:11">
      <c r="A980">
        <v>979</v>
      </c>
      <c r="B980" s="1">
        <v>44928</v>
      </c>
      <c r="C980" t="s">
        <v>992</v>
      </c>
      <c r="D980" t="s">
        <v>13</v>
      </c>
      <c r="E980">
        <v>19</v>
      </c>
      <c r="F980" t="str">
        <f t="shared" si="15"/>
        <v>10-20</v>
      </c>
      <c r="G980" t="s">
        <v>1027</v>
      </c>
      <c r="H980" t="s">
        <v>11</v>
      </c>
      <c r="I980">
        <v>1</v>
      </c>
      <c r="J980" s="2">
        <v>25</v>
      </c>
      <c r="K980" s="3">
        <v>25</v>
      </c>
    </row>
    <row r="981" spans="1:11">
      <c r="A981">
        <v>980</v>
      </c>
      <c r="B981" s="1">
        <v>45136</v>
      </c>
      <c r="C981" t="s">
        <v>993</v>
      </c>
      <c r="D981" t="s">
        <v>13</v>
      </c>
      <c r="E981">
        <v>31</v>
      </c>
      <c r="F981" t="str">
        <f t="shared" si="15"/>
        <v>30-40</v>
      </c>
      <c r="G981" t="s">
        <v>1034</v>
      </c>
      <c r="H981" t="s">
        <v>16</v>
      </c>
      <c r="I981">
        <v>3</v>
      </c>
      <c r="J981" s="2">
        <v>25</v>
      </c>
      <c r="K981" s="3">
        <v>75</v>
      </c>
    </row>
    <row r="982" spans="1:11">
      <c r="A982">
        <v>981</v>
      </c>
      <c r="B982" s="1">
        <v>45157</v>
      </c>
      <c r="C982" t="s">
        <v>994</v>
      </c>
      <c r="D982" t="s">
        <v>13</v>
      </c>
      <c r="E982">
        <v>30</v>
      </c>
      <c r="F982" t="str">
        <f t="shared" si="15"/>
        <v>20-30</v>
      </c>
      <c r="G982" t="s">
        <v>1033</v>
      </c>
      <c r="H982" t="s">
        <v>16</v>
      </c>
      <c r="I982">
        <v>2</v>
      </c>
      <c r="J982" s="2">
        <v>30</v>
      </c>
      <c r="K982" s="3">
        <v>60</v>
      </c>
    </row>
    <row r="983" spans="1:11">
      <c r="A983">
        <v>982</v>
      </c>
      <c r="B983" s="1">
        <v>45279</v>
      </c>
      <c r="C983" t="s">
        <v>995</v>
      </c>
      <c r="D983" t="s">
        <v>13</v>
      </c>
      <c r="E983">
        <v>46</v>
      </c>
      <c r="F983" t="str">
        <f t="shared" si="15"/>
        <v>40-50</v>
      </c>
      <c r="G983" t="s">
        <v>1035</v>
      </c>
      <c r="H983" t="s">
        <v>11</v>
      </c>
      <c r="I983">
        <v>3</v>
      </c>
      <c r="J983" s="2">
        <v>30</v>
      </c>
      <c r="K983" s="3">
        <v>90</v>
      </c>
    </row>
    <row r="984" spans="1:11">
      <c r="A984">
        <v>983</v>
      </c>
      <c r="B984" s="1">
        <v>45231</v>
      </c>
      <c r="C984" t="s">
        <v>996</v>
      </c>
      <c r="D984" t="s">
        <v>13</v>
      </c>
      <c r="E984">
        <v>29</v>
      </c>
      <c r="F984" t="str">
        <f t="shared" si="15"/>
        <v>20-30</v>
      </c>
      <c r="G984" t="s">
        <v>1033</v>
      </c>
      <c r="H984" t="s">
        <v>14</v>
      </c>
      <c r="I984">
        <v>1</v>
      </c>
      <c r="J984" s="2">
        <v>300</v>
      </c>
      <c r="K984" s="3">
        <v>300</v>
      </c>
    </row>
    <row r="985" spans="1:11">
      <c r="A985">
        <v>984</v>
      </c>
      <c r="B985" s="1">
        <v>45167</v>
      </c>
      <c r="C985" t="s">
        <v>997</v>
      </c>
      <c r="D985" t="s">
        <v>10</v>
      </c>
      <c r="E985">
        <v>56</v>
      </c>
      <c r="F985" t="str">
        <f t="shared" si="15"/>
        <v>50-60</v>
      </c>
      <c r="G985" t="s">
        <v>1036</v>
      </c>
      <c r="H985" t="s">
        <v>14</v>
      </c>
      <c r="I985">
        <v>1</v>
      </c>
      <c r="J985" s="2">
        <v>500</v>
      </c>
      <c r="K985" s="3">
        <v>500</v>
      </c>
    </row>
    <row r="986" spans="1:11">
      <c r="A986">
        <v>985</v>
      </c>
      <c r="B986" s="1">
        <v>45076</v>
      </c>
      <c r="C986" t="s">
        <v>998</v>
      </c>
      <c r="D986" t="s">
        <v>13</v>
      </c>
      <c r="E986">
        <v>19</v>
      </c>
      <c r="F986" t="str">
        <f t="shared" si="15"/>
        <v>10-20</v>
      </c>
      <c r="G986" t="s">
        <v>1027</v>
      </c>
      <c r="H986" t="s">
        <v>16</v>
      </c>
      <c r="I986">
        <v>2</v>
      </c>
      <c r="J986" s="2">
        <v>25</v>
      </c>
      <c r="K986" s="3">
        <v>50</v>
      </c>
    </row>
    <row r="987" spans="1:11">
      <c r="A987">
        <v>986</v>
      </c>
      <c r="B987" s="1">
        <v>44943</v>
      </c>
      <c r="C987" t="s">
        <v>999</v>
      </c>
      <c r="D987" t="s">
        <v>13</v>
      </c>
      <c r="E987">
        <v>49</v>
      </c>
      <c r="F987" t="str">
        <f t="shared" si="15"/>
        <v>40-50</v>
      </c>
      <c r="G987" t="s">
        <v>1035</v>
      </c>
      <c r="H987" t="s">
        <v>14</v>
      </c>
      <c r="I987">
        <v>2</v>
      </c>
      <c r="J987" s="2">
        <v>500</v>
      </c>
      <c r="K987" s="3">
        <v>1000</v>
      </c>
    </row>
    <row r="988" spans="1:11">
      <c r="A988">
        <v>987</v>
      </c>
      <c r="B988" s="1">
        <v>45045</v>
      </c>
      <c r="C988" t="s">
        <v>1000</v>
      </c>
      <c r="D988" t="s">
        <v>13</v>
      </c>
      <c r="E988">
        <v>30</v>
      </c>
      <c r="F988" t="str">
        <f t="shared" si="15"/>
        <v>20-30</v>
      </c>
      <c r="G988" t="s">
        <v>1033</v>
      </c>
      <c r="H988" t="s">
        <v>14</v>
      </c>
      <c r="I988">
        <v>3</v>
      </c>
      <c r="J988" s="2">
        <v>300</v>
      </c>
      <c r="K988" s="3">
        <v>900</v>
      </c>
    </row>
    <row r="989" spans="1:11">
      <c r="A989">
        <v>988</v>
      </c>
      <c r="B989" s="1">
        <v>45074</v>
      </c>
      <c r="C989" t="s">
        <v>1001</v>
      </c>
      <c r="D989" t="s">
        <v>13</v>
      </c>
      <c r="E989">
        <v>63</v>
      </c>
      <c r="F989" t="str">
        <f t="shared" si="15"/>
        <v>60+</v>
      </c>
      <c r="G989" t="s">
        <v>1038</v>
      </c>
      <c r="H989" t="s">
        <v>14</v>
      </c>
      <c r="I989">
        <v>3</v>
      </c>
      <c r="J989" s="2">
        <v>25</v>
      </c>
      <c r="K989" s="3">
        <v>75</v>
      </c>
    </row>
    <row r="990" spans="1:11">
      <c r="A990">
        <v>989</v>
      </c>
      <c r="B990" s="1">
        <v>45288</v>
      </c>
      <c r="C990" t="s">
        <v>1002</v>
      </c>
      <c r="D990" t="s">
        <v>13</v>
      </c>
      <c r="E990">
        <v>44</v>
      </c>
      <c r="F990" t="str">
        <f t="shared" si="15"/>
        <v>40-50</v>
      </c>
      <c r="G990" t="s">
        <v>1035</v>
      </c>
      <c r="H990" t="s">
        <v>16</v>
      </c>
      <c r="I990">
        <v>1</v>
      </c>
      <c r="J990" s="2">
        <v>25</v>
      </c>
      <c r="K990" s="3">
        <v>25</v>
      </c>
    </row>
    <row r="991" spans="1:11">
      <c r="A991">
        <v>990</v>
      </c>
      <c r="B991" s="1">
        <v>45071</v>
      </c>
      <c r="C991" t="s">
        <v>1003</v>
      </c>
      <c r="D991" t="s">
        <v>13</v>
      </c>
      <c r="E991">
        <v>58</v>
      </c>
      <c r="F991" t="str">
        <f t="shared" si="15"/>
        <v>50-60</v>
      </c>
      <c r="G991" t="s">
        <v>1036</v>
      </c>
      <c r="H991" t="s">
        <v>11</v>
      </c>
      <c r="I991">
        <v>2</v>
      </c>
      <c r="J991" s="2">
        <v>500</v>
      </c>
      <c r="K991" s="3">
        <v>1000</v>
      </c>
    </row>
    <row r="992" spans="1:11">
      <c r="A992">
        <v>991</v>
      </c>
      <c r="B992" s="1">
        <v>45286</v>
      </c>
      <c r="C992" t="s">
        <v>1004</v>
      </c>
      <c r="D992" t="s">
        <v>13</v>
      </c>
      <c r="E992">
        <v>34</v>
      </c>
      <c r="F992" t="str">
        <f t="shared" si="15"/>
        <v>30-40</v>
      </c>
      <c r="G992" t="s">
        <v>1034</v>
      </c>
      <c r="H992" t="s">
        <v>14</v>
      </c>
      <c r="I992">
        <v>2</v>
      </c>
      <c r="J992" s="2">
        <v>50</v>
      </c>
      <c r="K992" s="3">
        <v>100</v>
      </c>
    </row>
    <row r="993" spans="1:11">
      <c r="A993">
        <v>992</v>
      </c>
      <c r="B993" s="1">
        <v>45159</v>
      </c>
      <c r="C993" t="s">
        <v>1005</v>
      </c>
      <c r="D993" t="s">
        <v>13</v>
      </c>
      <c r="E993">
        <v>57</v>
      </c>
      <c r="F993" t="str">
        <f t="shared" si="15"/>
        <v>50-60</v>
      </c>
      <c r="G993" t="s">
        <v>1036</v>
      </c>
      <c r="H993" t="s">
        <v>16</v>
      </c>
      <c r="I993">
        <v>2</v>
      </c>
      <c r="J993" s="2">
        <v>30</v>
      </c>
      <c r="K993" s="3">
        <v>60</v>
      </c>
    </row>
    <row r="994" spans="1:11">
      <c r="A994">
        <v>993</v>
      </c>
      <c r="B994" s="1">
        <v>44963</v>
      </c>
      <c r="C994" t="s">
        <v>1006</v>
      </c>
      <c r="D994" t="s">
        <v>13</v>
      </c>
      <c r="E994">
        <v>48</v>
      </c>
      <c r="F994" t="str">
        <f t="shared" si="15"/>
        <v>40-50</v>
      </c>
      <c r="G994" t="s">
        <v>1035</v>
      </c>
      <c r="H994" t="s">
        <v>16</v>
      </c>
      <c r="I994">
        <v>3</v>
      </c>
      <c r="J994" s="2">
        <v>50</v>
      </c>
      <c r="K994" s="3">
        <v>150</v>
      </c>
    </row>
    <row r="995" spans="1:11">
      <c r="A995">
        <v>994</v>
      </c>
      <c r="B995" s="1">
        <v>45278</v>
      </c>
      <c r="C995" t="s">
        <v>1007</v>
      </c>
      <c r="D995" t="s">
        <v>13</v>
      </c>
      <c r="E995">
        <v>51</v>
      </c>
      <c r="F995" t="str">
        <f t="shared" si="15"/>
        <v>50-60</v>
      </c>
      <c r="G995" t="s">
        <v>1036</v>
      </c>
      <c r="H995" t="s">
        <v>11</v>
      </c>
      <c r="I995">
        <v>2</v>
      </c>
      <c r="J995" s="2">
        <v>500</v>
      </c>
      <c r="K995" s="3">
        <v>1000</v>
      </c>
    </row>
    <row r="996" spans="1:11">
      <c r="A996">
        <v>995</v>
      </c>
      <c r="B996" s="1">
        <v>45046</v>
      </c>
      <c r="C996" t="s">
        <v>1008</v>
      </c>
      <c r="D996" t="s">
        <v>13</v>
      </c>
      <c r="E996">
        <v>41</v>
      </c>
      <c r="F996" t="str">
        <f t="shared" si="15"/>
        <v>40-50</v>
      </c>
      <c r="G996" t="s">
        <v>1035</v>
      </c>
      <c r="H996" t="s">
        <v>14</v>
      </c>
      <c r="I996">
        <v>1</v>
      </c>
      <c r="J996" s="2">
        <v>30</v>
      </c>
      <c r="K996" s="3">
        <v>30</v>
      </c>
    </row>
    <row r="997" spans="1:11">
      <c r="A997">
        <v>996</v>
      </c>
      <c r="B997" s="1">
        <v>45062</v>
      </c>
      <c r="C997" t="s">
        <v>1009</v>
      </c>
      <c r="D997" t="s">
        <v>10</v>
      </c>
      <c r="E997">
        <v>62</v>
      </c>
      <c r="F997" t="str">
        <f t="shared" si="15"/>
        <v>60+</v>
      </c>
      <c r="G997" t="s">
        <v>1038</v>
      </c>
      <c r="H997" t="s">
        <v>14</v>
      </c>
      <c r="I997">
        <v>1</v>
      </c>
      <c r="J997" s="2">
        <v>50</v>
      </c>
      <c r="K997" s="3">
        <v>50</v>
      </c>
    </row>
    <row r="998" spans="1:11">
      <c r="A998">
        <v>997</v>
      </c>
      <c r="B998" s="1">
        <v>45247</v>
      </c>
      <c r="C998" t="s">
        <v>1010</v>
      </c>
      <c r="D998" t="s">
        <v>10</v>
      </c>
      <c r="E998">
        <v>52</v>
      </c>
      <c r="F998" t="str">
        <f t="shared" si="15"/>
        <v>50-60</v>
      </c>
      <c r="G998" t="s">
        <v>1036</v>
      </c>
      <c r="H998" t="s">
        <v>11</v>
      </c>
      <c r="I998">
        <v>3</v>
      </c>
      <c r="J998" s="2">
        <v>30</v>
      </c>
      <c r="K998" s="3">
        <v>90</v>
      </c>
    </row>
    <row r="999" spans="1:11">
      <c r="A999">
        <v>998</v>
      </c>
      <c r="B999" s="1">
        <v>45228</v>
      </c>
      <c r="C999" t="s">
        <v>1011</v>
      </c>
      <c r="D999" t="s">
        <v>13</v>
      </c>
      <c r="E999">
        <v>23</v>
      </c>
      <c r="F999" t="str">
        <f t="shared" si="15"/>
        <v>20-30</v>
      </c>
      <c r="G999" t="s">
        <v>1033</v>
      </c>
      <c r="H999" t="s">
        <v>11</v>
      </c>
      <c r="I999">
        <v>4</v>
      </c>
      <c r="J999" s="2">
        <v>25</v>
      </c>
      <c r="K999" s="3">
        <v>100</v>
      </c>
    </row>
    <row r="1000" spans="1:11">
      <c r="A1000">
        <v>999</v>
      </c>
      <c r="B1000" s="1">
        <v>45265</v>
      </c>
      <c r="C1000" t="s">
        <v>1012</v>
      </c>
      <c r="D1000" t="s">
        <v>13</v>
      </c>
      <c r="E1000">
        <v>36</v>
      </c>
      <c r="F1000" t="str">
        <f t="shared" si="15"/>
        <v>30-40</v>
      </c>
      <c r="G1000" t="s">
        <v>1034</v>
      </c>
      <c r="H1000" t="s">
        <v>16</v>
      </c>
      <c r="I1000">
        <v>3</v>
      </c>
      <c r="J1000" s="2">
        <v>50</v>
      </c>
      <c r="K1000" s="3">
        <v>150</v>
      </c>
    </row>
    <row r="1001" spans="1:11">
      <c r="A1001">
        <v>1000</v>
      </c>
      <c r="B1001" s="1">
        <v>45028</v>
      </c>
      <c r="C1001" t="s">
        <v>1013</v>
      </c>
      <c r="D1001" t="s">
        <v>10</v>
      </c>
      <c r="E1001">
        <v>47</v>
      </c>
      <c r="F1001" t="str">
        <f t="shared" si="15"/>
        <v>40-50</v>
      </c>
      <c r="G1001" t="s">
        <v>1035</v>
      </c>
      <c r="H1001" t="s">
        <v>16</v>
      </c>
      <c r="I1001">
        <v>4</v>
      </c>
      <c r="J1001" s="2">
        <v>30</v>
      </c>
      <c r="K1001" s="3">
        <v>120</v>
      </c>
    </row>
  </sheetData>
  <pageMargins left="0.7" right="0.7" top="0.75" bottom="0.75" header="0.3" footer="0.3"/>
  <drawing r:id="rId10"/>
  <tableParts count="1"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E2EE9-C1D9-4732-AA8D-F51226FD61E0}">
  <dimension ref="C4:W1008"/>
  <sheetViews>
    <sheetView zoomScaleNormal="100" workbookViewId="0">
      <selection activeCell="J10" sqref="J10"/>
    </sheetView>
  </sheetViews>
  <sheetFormatPr baseColWidth="10" defaultRowHeight="15"/>
  <cols>
    <col min="3" max="3" width="12.5703125" bestFit="1" customWidth="1"/>
    <col min="4" max="4" width="21.28515625" bestFit="1" customWidth="1"/>
    <col min="9" max="9" width="20.42578125" customWidth="1"/>
    <col min="10" max="10" width="11.7109375" bestFit="1" customWidth="1"/>
    <col min="17" max="17" width="17.85546875" bestFit="1" customWidth="1"/>
    <col min="18" max="18" width="22.28515625" bestFit="1" customWidth="1"/>
    <col min="19" max="19" width="17.85546875" bestFit="1" customWidth="1"/>
    <col min="20" max="20" width="21.28515625" bestFit="1" customWidth="1"/>
    <col min="22" max="22" width="17.85546875" bestFit="1" customWidth="1"/>
    <col min="23" max="23" width="21.28515625" bestFit="1" customWidth="1"/>
  </cols>
  <sheetData>
    <row r="4" spans="3:23">
      <c r="C4" s="4" t="s">
        <v>4</v>
      </c>
      <c r="D4" t="s">
        <v>1016</v>
      </c>
      <c r="F4" t="s">
        <v>4</v>
      </c>
      <c r="G4" t="s">
        <v>1016</v>
      </c>
    </row>
    <row r="5" spans="3:23">
      <c r="C5" s="5" t="s">
        <v>9</v>
      </c>
      <c r="D5" s="6">
        <v>150</v>
      </c>
      <c r="F5" t="s">
        <v>9</v>
      </c>
      <c r="G5">
        <v>150</v>
      </c>
      <c r="I5" t="s">
        <v>1071</v>
      </c>
      <c r="N5" t="s">
        <v>1071</v>
      </c>
    </row>
    <row r="6" spans="3:23" ht="30">
      <c r="C6" s="5" t="s">
        <v>12</v>
      </c>
      <c r="D6" s="6">
        <v>1000</v>
      </c>
      <c r="F6" t="s">
        <v>12</v>
      </c>
      <c r="G6">
        <v>1000</v>
      </c>
      <c r="I6" s="26" t="s">
        <v>1039</v>
      </c>
      <c r="J6" s="26">
        <f>MIN(G5:G1004)</f>
        <v>25</v>
      </c>
      <c r="N6" s="24" t="s">
        <v>1044</v>
      </c>
      <c r="O6" s="24" t="s">
        <v>1045</v>
      </c>
      <c r="P6" s="24" t="s">
        <v>1046</v>
      </c>
      <c r="Q6" s="24" t="s">
        <v>1047</v>
      </c>
      <c r="R6" s="24" t="s">
        <v>1048</v>
      </c>
    </row>
    <row r="7" spans="3:23">
      <c r="C7" s="5" t="s">
        <v>15</v>
      </c>
      <c r="D7" s="6">
        <v>30</v>
      </c>
      <c r="F7" t="s">
        <v>15</v>
      </c>
      <c r="G7">
        <v>30</v>
      </c>
      <c r="I7" s="26" t="s">
        <v>1040</v>
      </c>
      <c r="J7" s="26">
        <f>QUARTILE(G5:G1004,1)</f>
        <v>60</v>
      </c>
      <c r="N7" s="25">
        <v>60</v>
      </c>
      <c r="O7" s="25">
        <f>J8-J7</f>
        <v>75</v>
      </c>
      <c r="P7" s="25">
        <f>J9-J8</f>
        <v>765</v>
      </c>
      <c r="Q7" s="25">
        <f>J7-J6</f>
        <v>35</v>
      </c>
      <c r="R7" s="25">
        <f>J10-J9</f>
        <v>1100</v>
      </c>
    </row>
    <row r="8" spans="3:23">
      <c r="C8" s="5" t="s">
        <v>17</v>
      </c>
      <c r="D8" s="6">
        <v>500</v>
      </c>
      <c r="F8" t="s">
        <v>17</v>
      </c>
      <c r="G8">
        <v>500</v>
      </c>
      <c r="I8" s="26" t="s">
        <v>1041</v>
      </c>
      <c r="J8" s="26">
        <f>_xlfn.QUARTILE.INC(G5:G1004,2)</f>
        <v>135</v>
      </c>
    </row>
    <row r="9" spans="3:23">
      <c r="C9" s="5" t="s">
        <v>18</v>
      </c>
      <c r="D9" s="6">
        <v>100</v>
      </c>
      <c r="F9" t="s">
        <v>18</v>
      </c>
      <c r="G9">
        <v>100</v>
      </c>
      <c r="I9" s="26" t="s">
        <v>1042</v>
      </c>
      <c r="J9" s="26">
        <f>_xlfn.QUARTILE.INC(G5:G1004,3)</f>
        <v>900</v>
      </c>
      <c r="V9" s="4" t="s">
        <v>1014</v>
      </c>
      <c r="W9" t="s">
        <v>1016</v>
      </c>
    </row>
    <row r="10" spans="3:23">
      <c r="C10" s="5" t="s">
        <v>19</v>
      </c>
      <c r="D10" s="6">
        <v>30</v>
      </c>
      <c r="F10" t="s">
        <v>19</v>
      </c>
      <c r="G10">
        <v>30</v>
      </c>
      <c r="I10" s="26" t="s">
        <v>1043</v>
      </c>
      <c r="J10" s="26">
        <f>MAX(G5:G1004)</f>
        <v>2000</v>
      </c>
      <c r="V10" s="5" t="s">
        <v>12</v>
      </c>
      <c r="W10" s="6">
        <v>1000</v>
      </c>
    </row>
    <row r="11" spans="3:23">
      <c r="C11" s="5" t="s">
        <v>20</v>
      </c>
      <c r="D11" s="6">
        <v>50</v>
      </c>
      <c r="F11" t="s">
        <v>20</v>
      </c>
      <c r="G11">
        <v>50</v>
      </c>
      <c r="V11" s="5" t="s">
        <v>18</v>
      </c>
      <c r="W11" s="6">
        <v>100</v>
      </c>
    </row>
    <row r="12" spans="3:23">
      <c r="C12" s="5" t="s">
        <v>21</v>
      </c>
      <c r="D12" s="6">
        <v>100</v>
      </c>
      <c r="F12" t="s">
        <v>21</v>
      </c>
      <c r="G12">
        <v>100</v>
      </c>
      <c r="V12" s="5" t="s">
        <v>21</v>
      </c>
      <c r="W12" s="6">
        <v>100</v>
      </c>
    </row>
    <row r="13" spans="3:23">
      <c r="C13" s="5" t="s">
        <v>22</v>
      </c>
      <c r="D13" s="6">
        <v>600</v>
      </c>
      <c r="F13" t="s">
        <v>22</v>
      </c>
      <c r="G13">
        <v>600</v>
      </c>
      <c r="Q13" t="s">
        <v>1049</v>
      </c>
      <c r="R13">
        <f>J10-J8</f>
        <v>1865</v>
      </c>
      <c r="V13" s="5" t="s">
        <v>24</v>
      </c>
      <c r="W13" s="6">
        <v>100</v>
      </c>
    </row>
    <row r="14" spans="3:23">
      <c r="C14" s="5" t="s">
        <v>23</v>
      </c>
      <c r="D14" s="6">
        <v>200</v>
      </c>
      <c r="F14" t="s">
        <v>23</v>
      </c>
      <c r="G14">
        <v>200</v>
      </c>
      <c r="Q14" t="s">
        <v>1050</v>
      </c>
      <c r="R14">
        <f>J8-J6</f>
        <v>110</v>
      </c>
      <c r="V14" s="5" t="s">
        <v>26</v>
      </c>
      <c r="W14" s="6">
        <v>1500</v>
      </c>
    </row>
    <row r="15" spans="3:23">
      <c r="C15" s="5" t="s">
        <v>24</v>
      </c>
      <c r="D15" s="6">
        <v>100</v>
      </c>
      <c r="F15" t="s">
        <v>24</v>
      </c>
      <c r="G15">
        <v>100</v>
      </c>
      <c r="V15" s="5" t="s">
        <v>30</v>
      </c>
      <c r="W15" s="6">
        <v>100</v>
      </c>
    </row>
    <row r="16" spans="3:23">
      <c r="C16" s="5" t="s">
        <v>25</v>
      </c>
      <c r="D16" s="6">
        <v>75</v>
      </c>
      <c r="F16" t="s">
        <v>25</v>
      </c>
      <c r="G16">
        <v>75</v>
      </c>
      <c r="V16" s="5" t="s">
        <v>33</v>
      </c>
      <c r="W16" s="6">
        <v>900</v>
      </c>
    </row>
    <row r="17" spans="3:23">
      <c r="C17" s="5" t="s">
        <v>26</v>
      </c>
      <c r="D17" s="6">
        <v>1500</v>
      </c>
      <c r="F17" t="s">
        <v>26</v>
      </c>
      <c r="G17">
        <v>1500</v>
      </c>
      <c r="V17" s="5" t="s">
        <v>39</v>
      </c>
      <c r="W17" s="6">
        <v>1000</v>
      </c>
    </row>
    <row r="18" spans="3:23">
      <c r="C18" s="5" t="s">
        <v>27</v>
      </c>
      <c r="D18" s="6">
        <v>120</v>
      </c>
      <c r="F18" t="s">
        <v>27</v>
      </c>
      <c r="G18">
        <v>120</v>
      </c>
      <c r="V18" s="5" t="s">
        <v>45</v>
      </c>
      <c r="W18" s="6">
        <v>90</v>
      </c>
    </row>
    <row r="19" spans="3:23">
      <c r="C19" s="5" t="s">
        <v>28</v>
      </c>
      <c r="D19" s="6">
        <v>2000</v>
      </c>
      <c r="F19" t="s">
        <v>28</v>
      </c>
      <c r="G19">
        <v>2000</v>
      </c>
      <c r="V19" s="5" t="s">
        <v>52</v>
      </c>
      <c r="W19" s="6">
        <v>120</v>
      </c>
    </row>
    <row r="20" spans="3:23">
      <c r="C20" s="5" t="s">
        <v>29</v>
      </c>
      <c r="D20" s="6">
        <v>1500</v>
      </c>
      <c r="F20" t="s">
        <v>29</v>
      </c>
      <c r="G20">
        <v>1500</v>
      </c>
      <c r="V20" s="5" t="s">
        <v>55</v>
      </c>
      <c r="W20" s="6">
        <v>900</v>
      </c>
    </row>
    <row r="21" spans="3:23">
      <c r="C21" s="5" t="s">
        <v>30</v>
      </c>
      <c r="D21" s="6">
        <v>100</v>
      </c>
      <c r="F21" t="s">
        <v>30</v>
      </c>
      <c r="G21">
        <v>100</v>
      </c>
      <c r="V21" s="5" t="s">
        <v>57</v>
      </c>
      <c r="W21" s="6">
        <v>25</v>
      </c>
    </row>
    <row r="22" spans="3:23">
      <c r="C22" s="5" t="s">
        <v>31</v>
      </c>
      <c r="D22" s="6">
        <v>50</v>
      </c>
      <c r="F22" t="s">
        <v>31</v>
      </c>
      <c r="G22">
        <v>50</v>
      </c>
      <c r="Q22" s="4" t="s">
        <v>1014</v>
      </c>
      <c r="R22" t="s">
        <v>1054</v>
      </c>
      <c r="V22" s="5" t="s">
        <v>59</v>
      </c>
      <c r="W22" s="6">
        <v>1200</v>
      </c>
    </row>
    <row r="23" spans="3:23">
      <c r="C23" s="5" t="s">
        <v>32</v>
      </c>
      <c r="D23" s="6">
        <v>50</v>
      </c>
      <c r="F23" t="s">
        <v>32</v>
      </c>
      <c r="G23">
        <v>50</v>
      </c>
      <c r="Q23" s="5" t="s">
        <v>1052</v>
      </c>
      <c r="R23">
        <v>499639</v>
      </c>
      <c r="V23" s="5" t="s">
        <v>63</v>
      </c>
      <c r="W23" s="6">
        <v>75</v>
      </c>
    </row>
    <row r="24" spans="3:23">
      <c r="C24" s="5" t="s">
        <v>33</v>
      </c>
      <c r="D24" s="6">
        <v>900</v>
      </c>
      <c r="F24" t="s">
        <v>33</v>
      </c>
      <c r="G24">
        <v>900</v>
      </c>
      <c r="Q24" s="5" t="s">
        <v>1053</v>
      </c>
      <c r="R24">
        <v>861</v>
      </c>
      <c r="V24" s="5" t="s">
        <v>64</v>
      </c>
      <c r="W24" s="6">
        <v>75</v>
      </c>
    </row>
    <row r="25" spans="3:23">
      <c r="C25" s="5" t="s">
        <v>34</v>
      </c>
      <c r="D25" s="6">
        <v>500</v>
      </c>
      <c r="F25" t="s">
        <v>34</v>
      </c>
      <c r="G25">
        <v>500</v>
      </c>
      <c r="Q25" s="5" t="s">
        <v>1015</v>
      </c>
      <c r="R25">
        <v>500500</v>
      </c>
      <c r="V25" s="5" t="s">
        <v>69</v>
      </c>
      <c r="W25" s="6">
        <v>900</v>
      </c>
    </row>
    <row r="26" spans="3:23">
      <c r="C26" s="5" t="s">
        <v>35</v>
      </c>
      <c r="D26" s="6">
        <v>100</v>
      </c>
      <c r="F26" t="s">
        <v>35</v>
      </c>
      <c r="G26">
        <v>100</v>
      </c>
      <c r="V26" s="5" t="s">
        <v>73</v>
      </c>
      <c r="W26" s="6">
        <v>150</v>
      </c>
    </row>
    <row r="27" spans="3:23">
      <c r="C27" s="5" t="s">
        <v>36</v>
      </c>
      <c r="D27" s="6">
        <v>120</v>
      </c>
      <c r="F27" t="s">
        <v>36</v>
      </c>
      <c r="G27">
        <v>120</v>
      </c>
      <c r="V27" s="5" t="s">
        <v>74</v>
      </c>
      <c r="W27" s="6">
        <v>200</v>
      </c>
    </row>
    <row r="28" spans="3:23">
      <c r="C28" s="5" t="s">
        <v>37</v>
      </c>
      <c r="D28" s="6">
        <v>300</v>
      </c>
      <c r="F28" t="s">
        <v>37</v>
      </c>
      <c r="G28">
        <v>300</v>
      </c>
      <c r="V28" s="5" t="s">
        <v>81</v>
      </c>
      <c r="W28" s="6">
        <v>300</v>
      </c>
    </row>
    <row r="29" spans="3:23">
      <c r="C29" s="5" t="s">
        <v>38</v>
      </c>
      <c r="D29" s="6">
        <v>50</v>
      </c>
      <c r="F29" t="s">
        <v>38</v>
      </c>
      <c r="G29">
        <v>50</v>
      </c>
      <c r="V29" s="5" t="s">
        <v>85</v>
      </c>
      <c r="W29" s="6">
        <v>2000</v>
      </c>
    </row>
    <row r="30" spans="3:23">
      <c r="C30" s="5" t="s">
        <v>39</v>
      </c>
      <c r="D30" s="6">
        <v>1000</v>
      </c>
      <c r="F30" t="s">
        <v>39</v>
      </c>
      <c r="G30">
        <v>1000</v>
      </c>
      <c r="V30" s="5" t="s">
        <v>86</v>
      </c>
      <c r="W30" s="6">
        <v>90</v>
      </c>
    </row>
    <row r="31" spans="3:23">
      <c r="C31" s="5" t="s">
        <v>40</v>
      </c>
      <c r="D31" s="6">
        <v>50</v>
      </c>
      <c r="F31" t="s">
        <v>40</v>
      </c>
      <c r="G31">
        <v>50</v>
      </c>
      <c r="V31" s="5" t="s">
        <v>89</v>
      </c>
      <c r="W31" s="6">
        <v>100</v>
      </c>
    </row>
    <row r="32" spans="3:23">
      <c r="C32" s="5" t="s">
        <v>41</v>
      </c>
      <c r="D32" s="6">
        <v>500</v>
      </c>
      <c r="F32" t="s">
        <v>41</v>
      </c>
      <c r="G32">
        <v>500</v>
      </c>
      <c r="V32" s="5" t="s">
        <v>100</v>
      </c>
      <c r="W32" s="6">
        <v>100</v>
      </c>
    </row>
    <row r="33" spans="3:23">
      <c r="C33" s="5" t="s">
        <v>42</v>
      </c>
      <c r="D33" s="6">
        <v>30</v>
      </c>
      <c r="F33" t="s">
        <v>42</v>
      </c>
      <c r="G33">
        <v>30</v>
      </c>
      <c r="V33" s="5" t="s">
        <v>118</v>
      </c>
      <c r="W33" s="6">
        <v>500</v>
      </c>
    </row>
    <row r="34" spans="3:23">
      <c r="C34" s="5" t="s">
        <v>43</v>
      </c>
      <c r="D34" s="6">
        <v>900</v>
      </c>
      <c r="F34" t="s">
        <v>43</v>
      </c>
      <c r="G34">
        <v>900</v>
      </c>
      <c r="V34" s="5" t="s">
        <v>120</v>
      </c>
      <c r="W34" s="6">
        <v>1200</v>
      </c>
    </row>
    <row r="35" spans="3:23">
      <c r="C35" s="5" t="s">
        <v>44</v>
      </c>
      <c r="D35" s="6">
        <v>1200</v>
      </c>
      <c r="F35" t="s">
        <v>44</v>
      </c>
      <c r="G35">
        <v>1200</v>
      </c>
      <c r="S35" s="4" t="s">
        <v>1014</v>
      </c>
      <c r="T35" t="s">
        <v>1016</v>
      </c>
      <c r="V35" s="5" t="s">
        <v>121</v>
      </c>
      <c r="W35" s="6">
        <v>75</v>
      </c>
    </row>
    <row r="36" spans="3:23">
      <c r="C36" s="5" t="s">
        <v>45</v>
      </c>
      <c r="D36" s="6">
        <v>90</v>
      </c>
      <c r="F36" t="s">
        <v>45</v>
      </c>
      <c r="G36">
        <v>90</v>
      </c>
      <c r="S36" s="5" t="s">
        <v>1055</v>
      </c>
      <c r="T36" s="6">
        <v>36980</v>
      </c>
      <c r="V36" s="5" t="s">
        <v>123</v>
      </c>
      <c r="W36" s="6">
        <v>900</v>
      </c>
    </row>
    <row r="37" spans="3:23">
      <c r="C37" s="5" t="s">
        <v>46</v>
      </c>
      <c r="D37" s="6">
        <v>100</v>
      </c>
      <c r="F37" t="s">
        <v>46</v>
      </c>
      <c r="G37">
        <v>100</v>
      </c>
      <c r="S37" s="5" t="s">
        <v>1056</v>
      </c>
      <c r="T37" s="6">
        <v>44060</v>
      </c>
      <c r="V37" s="5" t="s">
        <v>127</v>
      </c>
      <c r="W37" s="6">
        <v>100</v>
      </c>
    </row>
    <row r="38" spans="3:23">
      <c r="C38" s="5" t="s">
        <v>47</v>
      </c>
      <c r="D38" s="6">
        <v>150</v>
      </c>
      <c r="F38" t="s">
        <v>47</v>
      </c>
      <c r="G38">
        <v>150</v>
      </c>
      <c r="S38" s="5" t="s">
        <v>1057</v>
      </c>
      <c r="T38" s="6">
        <v>28990</v>
      </c>
      <c r="V38" s="5" t="s">
        <v>129</v>
      </c>
      <c r="W38" s="6">
        <v>30</v>
      </c>
    </row>
    <row r="39" spans="3:23">
      <c r="C39" s="5" t="s">
        <v>48</v>
      </c>
      <c r="D39" s="6">
        <v>900</v>
      </c>
      <c r="F39" t="s">
        <v>48</v>
      </c>
      <c r="G39">
        <v>900</v>
      </c>
      <c r="S39" s="5" t="s">
        <v>1058</v>
      </c>
      <c r="T39" s="6">
        <v>33870</v>
      </c>
      <c r="V39" s="5" t="s">
        <v>131</v>
      </c>
      <c r="W39" s="6">
        <v>2000</v>
      </c>
    </row>
    <row r="40" spans="3:23">
      <c r="C40" s="5" t="s">
        <v>49</v>
      </c>
      <c r="D40" s="6">
        <v>900</v>
      </c>
      <c r="F40" t="s">
        <v>49</v>
      </c>
      <c r="G40">
        <v>900</v>
      </c>
      <c r="S40" s="5" t="s">
        <v>1059</v>
      </c>
      <c r="T40" s="6">
        <v>53150</v>
      </c>
      <c r="V40" s="5" t="s">
        <v>134</v>
      </c>
      <c r="W40" s="6">
        <v>200</v>
      </c>
    </row>
    <row r="41" spans="3:23">
      <c r="C41" s="5" t="s">
        <v>50</v>
      </c>
      <c r="D41" s="6">
        <v>75</v>
      </c>
      <c r="F41" t="s">
        <v>50</v>
      </c>
      <c r="G41">
        <v>75</v>
      </c>
      <c r="S41" s="5" t="s">
        <v>1060</v>
      </c>
      <c r="T41" s="6">
        <v>36715</v>
      </c>
      <c r="V41" s="5" t="s">
        <v>139</v>
      </c>
      <c r="W41" s="6">
        <v>90</v>
      </c>
    </row>
    <row r="42" spans="3:23">
      <c r="C42" s="5" t="s">
        <v>51</v>
      </c>
      <c r="D42" s="6">
        <v>200</v>
      </c>
      <c r="F42" t="s">
        <v>51</v>
      </c>
      <c r="G42">
        <v>200</v>
      </c>
      <c r="S42" s="5" t="s">
        <v>1061</v>
      </c>
      <c r="T42" s="6">
        <v>35465</v>
      </c>
      <c r="V42" s="5" t="s">
        <v>141</v>
      </c>
      <c r="W42" s="6">
        <v>500</v>
      </c>
    </row>
    <row r="43" spans="3:23">
      <c r="C43" s="5" t="s">
        <v>52</v>
      </c>
      <c r="D43" s="6">
        <v>120</v>
      </c>
      <c r="F43" t="s">
        <v>52</v>
      </c>
      <c r="G43">
        <v>120</v>
      </c>
      <c r="S43" s="5" t="s">
        <v>1062</v>
      </c>
      <c r="T43" s="6">
        <v>36960</v>
      </c>
      <c r="V43" s="5" t="s">
        <v>142</v>
      </c>
      <c r="W43" s="6">
        <v>600</v>
      </c>
    </row>
    <row r="44" spans="3:23">
      <c r="C44" s="5" t="s">
        <v>53</v>
      </c>
      <c r="D44" s="6">
        <v>50</v>
      </c>
      <c r="F44" t="s">
        <v>53</v>
      </c>
      <c r="G44">
        <v>50</v>
      </c>
      <c r="S44" s="5" t="s">
        <v>1063</v>
      </c>
      <c r="T44" s="6">
        <v>23620</v>
      </c>
      <c r="V44" s="5" t="s">
        <v>144</v>
      </c>
      <c r="W44" s="6">
        <v>600</v>
      </c>
    </row>
    <row r="45" spans="3:23">
      <c r="C45" s="5" t="s">
        <v>54</v>
      </c>
      <c r="D45" s="6">
        <v>50</v>
      </c>
      <c r="F45" t="s">
        <v>54</v>
      </c>
      <c r="G45">
        <v>50</v>
      </c>
      <c r="S45" s="5" t="s">
        <v>1064</v>
      </c>
      <c r="T45" s="6">
        <v>46580</v>
      </c>
      <c r="V45" s="5" t="s">
        <v>146</v>
      </c>
      <c r="W45" s="6">
        <v>900</v>
      </c>
    </row>
    <row r="46" spans="3:23">
      <c r="C46" s="5" t="s">
        <v>55</v>
      </c>
      <c r="D46" s="6">
        <v>900</v>
      </c>
      <c r="F46" t="s">
        <v>55</v>
      </c>
      <c r="G46">
        <v>900</v>
      </c>
      <c r="S46" s="5" t="s">
        <v>1065</v>
      </c>
      <c r="T46" s="6">
        <v>34920</v>
      </c>
      <c r="V46" s="5" t="s">
        <v>148</v>
      </c>
      <c r="W46" s="6">
        <v>50</v>
      </c>
    </row>
    <row r="47" spans="3:23">
      <c r="C47" s="5" t="s">
        <v>56</v>
      </c>
      <c r="D47" s="6">
        <v>300</v>
      </c>
      <c r="F47" t="s">
        <v>56</v>
      </c>
      <c r="G47">
        <v>300</v>
      </c>
      <c r="S47" s="5" t="s">
        <v>1066</v>
      </c>
      <c r="T47" s="6">
        <v>44690</v>
      </c>
      <c r="V47" s="5" t="s">
        <v>154</v>
      </c>
      <c r="W47" s="6">
        <v>50</v>
      </c>
    </row>
    <row r="48" spans="3:23">
      <c r="C48" s="5" t="s">
        <v>57</v>
      </c>
      <c r="D48" s="6">
        <v>25</v>
      </c>
      <c r="F48" t="s">
        <v>57</v>
      </c>
      <c r="G48">
        <v>25</v>
      </c>
      <c r="S48" s="5" t="s">
        <v>1015</v>
      </c>
      <c r="T48" s="6">
        <v>456000</v>
      </c>
      <c r="V48" s="5" t="s">
        <v>160</v>
      </c>
      <c r="W48" s="6">
        <v>300</v>
      </c>
    </row>
    <row r="49" spans="3:23">
      <c r="C49" s="5" t="s">
        <v>58</v>
      </c>
      <c r="D49" s="6">
        <v>30</v>
      </c>
      <c r="F49" t="s">
        <v>58</v>
      </c>
      <c r="G49">
        <v>30</v>
      </c>
      <c r="V49" s="5" t="s">
        <v>162</v>
      </c>
      <c r="W49" s="6">
        <v>75</v>
      </c>
    </row>
    <row r="50" spans="3:23">
      <c r="C50" s="5" t="s">
        <v>59</v>
      </c>
      <c r="D50" s="6">
        <v>1200</v>
      </c>
      <c r="F50" t="s">
        <v>59</v>
      </c>
      <c r="G50">
        <v>1200</v>
      </c>
      <c r="V50" s="5" t="s">
        <v>164</v>
      </c>
      <c r="W50" s="6">
        <v>50</v>
      </c>
    </row>
    <row r="51" spans="3:23">
      <c r="C51" s="5" t="s">
        <v>60</v>
      </c>
      <c r="D51" s="6">
        <v>1500</v>
      </c>
      <c r="F51" t="s">
        <v>60</v>
      </c>
      <c r="G51">
        <v>1500</v>
      </c>
      <c r="V51" s="5" t="s">
        <v>172</v>
      </c>
      <c r="W51" s="6">
        <v>200</v>
      </c>
    </row>
    <row r="52" spans="3:23">
      <c r="C52" s="5" t="s">
        <v>61</v>
      </c>
      <c r="D52" s="6">
        <v>900</v>
      </c>
      <c r="F52" t="s">
        <v>61</v>
      </c>
      <c r="G52">
        <v>900</v>
      </c>
      <c r="V52" s="5" t="s">
        <v>183</v>
      </c>
      <c r="W52" s="6">
        <v>50</v>
      </c>
    </row>
    <row r="53" spans="3:23">
      <c r="C53" s="5" t="s">
        <v>62</v>
      </c>
      <c r="D53" s="6">
        <v>1000</v>
      </c>
      <c r="F53" t="s">
        <v>62</v>
      </c>
      <c r="G53">
        <v>1000</v>
      </c>
      <c r="V53" s="5" t="s">
        <v>198</v>
      </c>
      <c r="W53" s="6">
        <v>25</v>
      </c>
    </row>
    <row r="54" spans="3:23">
      <c r="C54" s="5" t="s">
        <v>63</v>
      </c>
      <c r="D54" s="6">
        <v>75</v>
      </c>
      <c r="F54" t="s">
        <v>63</v>
      </c>
      <c r="G54">
        <v>75</v>
      </c>
      <c r="V54" s="5" t="s">
        <v>199</v>
      </c>
      <c r="W54" s="6">
        <v>200</v>
      </c>
    </row>
    <row r="55" spans="3:23">
      <c r="C55" s="5" t="s">
        <v>64</v>
      </c>
      <c r="D55" s="6">
        <v>75</v>
      </c>
      <c r="F55" t="s">
        <v>64</v>
      </c>
      <c r="G55">
        <v>75</v>
      </c>
      <c r="V55" s="5" t="s">
        <v>213</v>
      </c>
      <c r="W55" s="6">
        <v>150</v>
      </c>
    </row>
    <row r="56" spans="3:23">
      <c r="C56" s="5" t="s">
        <v>65</v>
      </c>
      <c r="D56" s="6">
        <v>300</v>
      </c>
      <c r="F56" t="s">
        <v>65</v>
      </c>
      <c r="G56">
        <v>300</v>
      </c>
      <c r="V56" s="5" t="s">
        <v>222</v>
      </c>
      <c r="W56" s="6">
        <v>200</v>
      </c>
    </row>
    <row r="57" spans="3:23">
      <c r="C57" s="5" t="s">
        <v>66</v>
      </c>
      <c r="D57" s="6">
        <v>100</v>
      </c>
      <c r="F57" t="s">
        <v>66</v>
      </c>
      <c r="G57">
        <v>100</v>
      </c>
      <c r="V57" s="5" t="s">
        <v>225</v>
      </c>
      <c r="W57" s="6">
        <v>1500</v>
      </c>
    </row>
    <row r="58" spans="3:23">
      <c r="C58" s="5" t="s">
        <v>67</v>
      </c>
      <c r="D58" s="6">
        <v>1500</v>
      </c>
      <c r="F58" t="s">
        <v>67</v>
      </c>
      <c r="G58">
        <v>1500</v>
      </c>
      <c r="V58" s="5" t="s">
        <v>226</v>
      </c>
      <c r="W58" s="6">
        <v>1500</v>
      </c>
    </row>
    <row r="59" spans="3:23">
      <c r="C59" s="5" t="s">
        <v>68</v>
      </c>
      <c r="D59" s="6">
        <v>120</v>
      </c>
      <c r="F59" t="s">
        <v>68</v>
      </c>
      <c r="G59">
        <v>120</v>
      </c>
      <c r="V59" s="5" t="s">
        <v>227</v>
      </c>
      <c r="W59" s="6">
        <v>60</v>
      </c>
    </row>
    <row r="60" spans="3:23">
      <c r="C60" s="5" t="s">
        <v>69</v>
      </c>
      <c r="D60" s="6">
        <v>900</v>
      </c>
      <c r="F60" t="s">
        <v>69</v>
      </c>
      <c r="G60">
        <v>900</v>
      </c>
      <c r="V60" s="5" t="s">
        <v>237</v>
      </c>
      <c r="W60" s="6">
        <v>50</v>
      </c>
    </row>
    <row r="61" spans="3:23">
      <c r="C61" s="5" t="s">
        <v>70</v>
      </c>
      <c r="D61" s="6">
        <v>30</v>
      </c>
      <c r="F61" t="s">
        <v>70</v>
      </c>
      <c r="G61">
        <v>30</v>
      </c>
      <c r="V61" s="5" t="s">
        <v>244</v>
      </c>
      <c r="W61" s="6">
        <v>150</v>
      </c>
    </row>
    <row r="62" spans="3:23">
      <c r="C62" s="5" t="s">
        <v>71</v>
      </c>
      <c r="D62" s="6">
        <v>1200</v>
      </c>
      <c r="F62" t="s">
        <v>71</v>
      </c>
      <c r="G62">
        <v>1200</v>
      </c>
      <c r="V62" s="5" t="s">
        <v>248</v>
      </c>
      <c r="W62" s="6">
        <v>1000</v>
      </c>
    </row>
    <row r="63" spans="3:23">
      <c r="C63" s="5" t="s">
        <v>72</v>
      </c>
      <c r="D63" s="6">
        <v>50</v>
      </c>
      <c r="F63" t="s">
        <v>72</v>
      </c>
      <c r="G63">
        <v>50</v>
      </c>
      <c r="V63" s="5" t="s">
        <v>253</v>
      </c>
      <c r="W63" s="6">
        <v>300</v>
      </c>
    </row>
    <row r="64" spans="3:23">
      <c r="C64" s="5" t="s">
        <v>73</v>
      </c>
      <c r="D64" s="6">
        <v>150</v>
      </c>
      <c r="F64" t="s">
        <v>73</v>
      </c>
      <c r="G64">
        <v>150</v>
      </c>
      <c r="V64" s="5" t="s">
        <v>254</v>
      </c>
      <c r="W64" s="6">
        <v>75</v>
      </c>
    </row>
    <row r="65" spans="3:23">
      <c r="C65" s="5" t="s">
        <v>74</v>
      </c>
      <c r="D65" s="6">
        <v>200</v>
      </c>
      <c r="F65" t="s">
        <v>74</v>
      </c>
      <c r="G65">
        <v>200</v>
      </c>
      <c r="V65" s="5" t="s">
        <v>255</v>
      </c>
      <c r="W65" s="6">
        <v>25</v>
      </c>
    </row>
    <row r="66" spans="3:23">
      <c r="C66" s="5" t="s">
        <v>75</v>
      </c>
      <c r="D66" s="6">
        <v>100</v>
      </c>
      <c r="F66" t="s">
        <v>75</v>
      </c>
      <c r="G66">
        <v>100</v>
      </c>
      <c r="V66" s="5" t="s">
        <v>257</v>
      </c>
      <c r="W66" s="6">
        <v>100</v>
      </c>
    </row>
    <row r="67" spans="3:23">
      <c r="C67" s="5" t="s">
        <v>76</v>
      </c>
      <c r="D67" s="6">
        <v>50</v>
      </c>
      <c r="F67" t="s">
        <v>76</v>
      </c>
      <c r="G67">
        <v>50</v>
      </c>
      <c r="V67" s="5" t="s">
        <v>261</v>
      </c>
      <c r="W67" s="6">
        <v>900</v>
      </c>
    </row>
    <row r="68" spans="3:23">
      <c r="C68" s="5" t="s">
        <v>77</v>
      </c>
      <c r="D68" s="6">
        <v>100</v>
      </c>
      <c r="F68" t="s">
        <v>77</v>
      </c>
      <c r="G68">
        <v>100</v>
      </c>
      <c r="V68" s="5" t="s">
        <v>262</v>
      </c>
      <c r="W68" s="6">
        <v>50</v>
      </c>
    </row>
    <row r="69" spans="3:23">
      <c r="C69" s="5" t="s">
        <v>78</v>
      </c>
      <c r="D69" s="6">
        <v>2000</v>
      </c>
      <c r="F69" t="s">
        <v>78</v>
      </c>
      <c r="G69">
        <v>2000</v>
      </c>
      <c r="V69" s="5" t="s">
        <v>269</v>
      </c>
      <c r="W69" s="6">
        <v>1000</v>
      </c>
    </row>
    <row r="70" spans="3:23">
      <c r="C70" s="5" t="s">
        <v>79</v>
      </c>
      <c r="D70" s="6">
        <v>30</v>
      </c>
      <c r="F70" t="s">
        <v>79</v>
      </c>
      <c r="G70">
        <v>30</v>
      </c>
      <c r="V70" s="5" t="s">
        <v>273</v>
      </c>
      <c r="W70" s="6">
        <v>60</v>
      </c>
    </row>
    <row r="71" spans="3:23">
      <c r="C71" s="5" t="s">
        <v>80</v>
      </c>
      <c r="D71" s="6">
        <v>1200</v>
      </c>
      <c r="F71" t="s">
        <v>80</v>
      </c>
      <c r="G71">
        <v>1200</v>
      </c>
      <c r="V71" s="5" t="s">
        <v>274</v>
      </c>
      <c r="W71" s="6">
        <v>50</v>
      </c>
    </row>
    <row r="72" spans="3:23">
      <c r="C72" s="5" t="s">
        <v>81</v>
      </c>
      <c r="D72" s="6">
        <v>300</v>
      </c>
      <c r="F72" t="s">
        <v>81</v>
      </c>
      <c r="G72">
        <v>300</v>
      </c>
      <c r="V72" s="5" t="s">
        <v>276</v>
      </c>
      <c r="W72" s="6">
        <v>60</v>
      </c>
    </row>
    <row r="73" spans="3:23">
      <c r="C73" s="5" t="s">
        <v>82</v>
      </c>
      <c r="D73" s="6">
        <v>75</v>
      </c>
      <c r="F73" t="s">
        <v>82</v>
      </c>
      <c r="G73">
        <v>75</v>
      </c>
      <c r="V73" s="5" t="s">
        <v>281</v>
      </c>
      <c r="W73" s="6">
        <v>30</v>
      </c>
    </row>
    <row r="74" spans="3:23">
      <c r="C74" s="5" t="s">
        <v>83</v>
      </c>
      <c r="D74" s="6">
        <v>300</v>
      </c>
      <c r="F74" t="s">
        <v>83</v>
      </c>
      <c r="G74">
        <v>300</v>
      </c>
      <c r="V74" s="5" t="s">
        <v>282</v>
      </c>
      <c r="W74" s="6">
        <v>2000</v>
      </c>
    </row>
    <row r="75" spans="3:23">
      <c r="C75" s="5" t="s">
        <v>84</v>
      </c>
      <c r="D75" s="6">
        <v>100</v>
      </c>
      <c r="F75" t="s">
        <v>84</v>
      </c>
      <c r="G75">
        <v>100</v>
      </c>
      <c r="V75" s="5" t="s">
        <v>286</v>
      </c>
      <c r="W75" s="6">
        <v>50</v>
      </c>
    </row>
    <row r="76" spans="3:23">
      <c r="C76" s="5" t="s">
        <v>85</v>
      </c>
      <c r="D76" s="6">
        <v>2000</v>
      </c>
      <c r="F76" t="s">
        <v>85</v>
      </c>
      <c r="G76">
        <v>2000</v>
      </c>
      <c r="V76" s="5" t="s">
        <v>287</v>
      </c>
      <c r="W76" s="6">
        <v>1000</v>
      </c>
    </row>
    <row r="77" spans="3:23">
      <c r="C77" s="5" t="s">
        <v>86</v>
      </c>
      <c r="D77" s="6">
        <v>90</v>
      </c>
      <c r="F77" t="s">
        <v>86</v>
      </c>
      <c r="G77">
        <v>90</v>
      </c>
      <c r="V77" s="5" t="s">
        <v>289</v>
      </c>
      <c r="W77" s="6">
        <v>100</v>
      </c>
    </row>
    <row r="78" spans="3:23">
      <c r="C78" s="5" t="s">
        <v>87</v>
      </c>
      <c r="D78" s="6">
        <v>2000</v>
      </c>
      <c r="F78" t="s">
        <v>87</v>
      </c>
      <c r="G78">
        <v>2000</v>
      </c>
      <c r="V78" s="5" t="s">
        <v>294</v>
      </c>
      <c r="W78" s="6">
        <v>2000</v>
      </c>
    </row>
    <row r="79" spans="3:23">
      <c r="C79" s="5" t="s">
        <v>88</v>
      </c>
      <c r="D79" s="6">
        <v>200</v>
      </c>
      <c r="F79" t="s">
        <v>88</v>
      </c>
      <c r="G79">
        <v>200</v>
      </c>
      <c r="V79" s="5" t="s">
        <v>301</v>
      </c>
      <c r="W79" s="6">
        <v>120</v>
      </c>
    </row>
    <row r="80" spans="3:23">
      <c r="C80" s="5" t="s">
        <v>89</v>
      </c>
      <c r="D80" s="6">
        <v>100</v>
      </c>
      <c r="F80" t="s">
        <v>89</v>
      </c>
      <c r="G80">
        <v>100</v>
      </c>
      <c r="V80" s="5" t="s">
        <v>303</v>
      </c>
      <c r="W80" s="6">
        <v>600</v>
      </c>
    </row>
    <row r="81" spans="3:23">
      <c r="C81" s="5" t="s">
        <v>90</v>
      </c>
      <c r="D81" s="6">
        <v>100</v>
      </c>
      <c r="F81" t="s">
        <v>90</v>
      </c>
      <c r="G81">
        <v>100</v>
      </c>
      <c r="V81" s="5" t="s">
        <v>305</v>
      </c>
      <c r="W81" s="6">
        <v>1200</v>
      </c>
    </row>
    <row r="82" spans="3:23">
      <c r="C82" s="5" t="s">
        <v>91</v>
      </c>
      <c r="D82" s="6">
        <v>1500</v>
      </c>
      <c r="F82" t="s">
        <v>91</v>
      </c>
      <c r="G82">
        <v>1500</v>
      </c>
      <c r="V82" s="5" t="s">
        <v>307</v>
      </c>
      <c r="W82" s="6">
        <v>90</v>
      </c>
    </row>
    <row r="83" spans="3:23">
      <c r="C83" s="5" t="s">
        <v>92</v>
      </c>
      <c r="D83" s="6">
        <v>300</v>
      </c>
      <c r="F83" t="s">
        <v>92</v>
      </c>
      <c r="G83">
        <v>300</v>
      </c>
      <c r="V83" s="5" t="s">
        <v>308</v>
      </c>
      <c r="W83" s="6">
        <v>900</v>
      </c>
    </row>
    <row r="84" spans="3:23">
      <c r="C84" s="5" t="s">
        <v>93</v>
      </c>
      <c r="D84" s="6">
        <v>60</v>
      </c>
      <c r="F84" t="s">
        <v>93</v>
      </c>
      <c r="G84">
        <v>60</v>
      </c>
      <c r="V84" s="5" t="s">
        <v>309</v>
      </c>
      <c r="W84" s="6">
        <v>1200</v>
      </c>
    </row>
    <row r="85" spans="3:23">
      <c r="C85" s="5" t="s">
        <v>94</v>
      </c>
      <c r="D85" s="6">
        <v>50</v>
      </c>
      <c r="F85" t="s">
        <v>94</v>
      </c>
      <c r="G85">
        <v>50</v>
      </c>
      <c r="V85" s="5" t="s">
        <v>311</v>
      </c>
      <c r="W85" s="6">
        <v>1200</v>
      </c>
    </row>
    <row r="86" spans="3:23">
      <c r="C86" s="5" t="s">
        <v>95</v>
      </c>
      <c r="D86" s="6">
        <v>200</v>
      </c>
      <c r="F86" t="s">
        <v>95</v>
      </c>
      <c r="G86">
        <v>200</v>
      </c>
      <c r="V86" s="5" t="s">
        <v>314</v>
      </c>
      <c r="W86" s="6">
        <v>120</v>
      </c>
    </row>
    <row r="87" spans="3:23">
      <c r="C87" s="5" t="s">
        <v>96</v>
      </c>
      <c r="D87" s="6">
        <v>100</v>
      </c>
      <c r="F87" t="s">
        <v>96</v>
      </c>
      <c r="G87">
        <v>100</v>
      </c>
      <c r="V87" s="5" t="s">
        <v>320</v>
      </c>
      <c r="W87" s="6">
        <v>50</v>
      </c>
    </row>
    <row r="88" spans="3:23">
      <c r="C88" s="5" t="s">
        <v>97</v>
      </c>
      <c r="D88" s="6">
        <v>90</v>
      </c>
      <c r="F88" t="s">
        <v>97</v>
      </c>
      <c r="G88">
        <v>90</v>
      </c>
      <c r="V88" s="5" t="s">
        <v>322</v>
      </c>
      <c r="W88" s="6">
        <v>25</v>
      </c>
    </row>
    <row r="89" spans="3:23">
      <c r="C89" s="5" t="s">
        <v>98</v>
      </c>
      <c r="D89" s="6">
        <v>150</v>
      </c>
      <c r="F89" t="s">
        <v>98</v>
      </c>
      <c r="G89">
        <v>150</v>
      </c>
      <c r="V89" s="5" t="s">
        <v>323</v>
      </c>
      <c r="W89" s="6">
        <v>25</v>
      </c>
    </row>
    <row r="90" spans="3:23">
      <c r="C90" s="5" t="s">
        <v>99</v>
      </c>
      <c r="D90" s="6">
        <v>90</v>
      </c>
      <c r="F90" t="s">
        <v>99</v>
      </c>
      <c r="G90">
        <v>90</v>
      </c>
      <c r="V90" s="5" t="s">
        <v>330</v>
      </c>
      <c r="W90" s="6">
        <v>90</v>
      </c>
    </row>
    <row r="91" spans="3:23">
      <c r="C91" s="5" t="s">
        <v>100</v>
      </c>
      <c r="D91" s="6">
        <v>100</v>
      </c>
      <c r="F91" t="s">
        <v>100</v>
      </c>
      <c r="G91">
        <v>100</v>
      </c>
      <c r="V91" s="5" t="s">
        <v>333</v>
      </c>
      <c r="W91" s="6">
        <v>1200</v>
      </c>
    </row>
    <row r="92" spans="3:23">
      <c r="C92" s="5" t="s">
        <v>101</v>
      </c>
      <c r="D92" s="6">
        <v>500</v>
      </c>
      <c r="F92" t="s">
        <v>101</v>
      </c>
      <c r="G92">
        <v>500</v>
      </c>
      <c r="V92" s="5" t="s">
        <v>334</v>
      </c>
      <c r="W92" s="6">
        <v>50</v>
      </c>
    </row>
    <row r="93" spans="3:23">
      <c r="C93" s="5" t="s">
        <v>102</v>
      </c>
      <c r="D93" s="6">
        <v>2000</v>
      </c>
      <c r="F93" t="s">
        <v>102</v>
      </c>
      <c r="G93">
        <v>2000</v>
      </c>
      <c r="V93" s="5" t="s">
        <v>336</v>
      </c>
      <c r="W93" s="6">
        <v>900</v>
      </c>
    </row>
    <row r="94" spans="3:23">
      <c r="C94" s="5" t="s">
        <v>103</v>
      </c>
      <c r="D94" s="6">
        <v>30</v>
      </c>
      <c r="F94" t="s">
        <v>103</v>
      </c>
      <c r="G94">
        <v>30</v>
      </c>
      <c r="V94" s="5" t="s">
        <v>343</v>
      </c>
      <c r="W94" s="6">
        <v>200</v>
      </c>
    </row>
    <row r="95" spans="3:23">
      <c r="C95" s="5" t="s">
        <v>104</v>
      </c>
      <c r="D95" s="6">
        <v>500</v>
      </c>
      <c r="F95" t="s">
        <v>104</v>
      </c>
      <c r="G95">
        <v>500</v>
      </c>
      <c r="V95" s="5" t="s">
        <v>344</v>
      </c>
      <c r="W95" s="6">
        <v>90</v>
      </c>
    </row>
    <row r="96" spans="3:23">
      <c r="C96" s="5" t="s">
        <v>105</v>
      </c>
      <c r="D96" s="6">
        <v>120</v>
      </c>
      <c r="F96" t="s">
        <v>105</v>
      </c>
      <c r="G96">
        <v>120</v>
      </c>
      <c r="V96" s="5" t="s">
        <v>352</v>
      </c>
      <c r="W96" s="6">
        <v>50</v>
      </c>
    </row>
    <row r="97" spans="3:23">
      <c r="C97" s="5" t="s">
        <v>106</v>
      </c>
      <c r="D97" s="6">
        <v>2000</v>
      </c>
      <c r="F97" t="s">
        <v>106</v>
      </c>
      <c r="G97">
        <v>2000</v>
      </c>
      <c r="V97" s="5" t="s">
        <v>356</v>
      </c>
      <c r="W97" s="6">
        <v>50</v>
      </c>
    </row>
    <row r="98" spans="3:23">
      <c r="C98" s="5" t="s">
        <v>107</v>
      </c>
      <c r="D98" s="6">
        <v>1000</v>
      </c>
      <c r="F98" t="s">
        <v>107</v>
      </c>
      <c r="G98">
        <v>1000</v>
      </c>
      <c r="V98" s="5" t="s">
        <v>363</v>
      </c>
      <c r="W98" s="6">
        <v>75</v>
      </c>
    </row>
    <row r="99" spans="3:23">
      <c r="C99" s="5" t="s">
        <v>108</v>
      </c>
      <c r="D99" s="6">
        <v>60</v>
      </c>
      <c r="F99" t="s">
        <v>108</v>
      </c>
      <c r="G99">
        <v>60</v>
      </c>
      <c r="V99" s="5" t="s">
        <v>382</v>
      </c>
      <c r="W99" s="6">
        <v>1500</v>
      </c>
    </row>
    <row r="100" spans="3:23">
      <c r="C100" s="5" t="s">
        <v>109</v>
      </c>
      <c r="D100" s="6">
        <v>600</v>
      </c>
      <c r="F100" t="s">
        <v>109</v>
      </c>
      <c r="G100">
        <v>600</v>
      </c>
      <c r="V100" s="5" t="s">
        <v>383</v>
      </c>
      <c r="W100" s="6">
        <v>60</v>
      </c>
    </row>
    <row r="101" spans="3:23">
      <c r="C101" s="5" t="s">
        <v>110</v>
      </c>
      <c r="D101" s="6">
        <v>1000</v>
      </c>
      <c r="F101" t="s">
        <v>110</v>
      </c>
      <c r="G101">
        <v>1000</v>
      </c>
      <c r="V101" s="5" t="s">
        <v>384</v>
      </c>
      <c r="W101" s="6">
        <v>25</v>
      </c>
    </row>
    <row r="102" spans="3:23">
      <c r="C102" s="5" t="s">
        <v>111</v>
      </c>
      <c r="D102" s="6">
        <v>100</v>
      </c>
      <c r="F102" t="s">
        <v>111</v>
      </c>
      <c r="G102">
        <v>100</v>
      </c>
      <c r="V102" s="5" t="s">
        <v>385</v>
      </c>
      <c r="W102" s="6">
        <v>1500</v>
      </c>
    </row>
    <row r="103" spans="3:23">
      <c r="C103" s="5" t="s">
        <v>112</v>
      </c>
      <c r="D103" s="6">
        <v>1200</v>
      </c>
      <c r="F103" t="s">
        <v>112</v>
      </c>
      <c r="G103">
        <v>1200</v>
      </c>
      <c r="V103" s="5" t="s">
        <v>386</v>
      </c>
      <c r="W103" s="6">
        <v>600</v>
      </c>
    </row>
    <row r="104" spans="3:23">
      <c r="C104" s="5" t="s">
        <v>113</v>
      </c>
      <c r="D104" s="6">
        <v>30</v>
      </c>
      <c r="F104" t="s">
        <v>113</v>
      </c>
      <c r="G104">
        <v>30</v>
      </c>
      <c r="V104" s="5" t="s">
        <v>402</v>
      </c>
      <c r="W104" s="6">
        <v>50</v>
      </c>
    </row>
    <row r="105" spans="3:23">
      <c r="C105" s="5" t="s">
        <v>1013</v>
      </c>
      <c r="D105" s="6">
        <v>120</v>
      </c>
      <c r="F105" t="s">
        <v>1013</v>
      </c>
      <c r="G105">
        <v>120</v>
      </c>
      <c r="V105" s="5" t="s">
        <v>405</v>
      </c>
      <c r="W105" s="6">
        <v>600</v>
      </c>
    </row>
    <row r="106" spans="3:23">
      <c r="C106" s="5" t="s">
        <v>114</v>
      </c>
      <c r="D106" s="6">
        <v>600</v>
      </c>
      <c r="F106" t="s">
        <v>114</v>
      </c>
      <c r="G106">
        <v>600</v>
      </c>
      <c r="V106" s="5" t="s">
        <v>406</v>
      </c>
      <c r="W106" s="6">
        <v>1000</v>
      </c>
    </row>
    <row r="107" spans="3:23">
      <c r="C107" s="5" t="s">
        <v>115</v>
      </c>
      <c r="D107" s="6">
        <v>50</v>
      </c>
      <c r="F107" t="s">
        <v>115</v>
      </c>
      <c r="G107">
        <v>50</v>
      </c>
      <c r="V107" s="5" t="s">
        <v>407</v>
      </c>
      <c r="W107" s="6">
        <v>500</v>
      </c>
    </row>
    <row r="108" spans="3:23">
      <c r="C108" s="5" t="s">
        <v>116</v>
      </c>
      <c r="D108" s="6">
        <v>25</v>
      </c>
      <c r="F108" t="s">
        <v>116</v>
      </c>
      <c r="G108">
        <v>25</v>
      </c>
      <c r="V108" s="5" t="s">
        <v>410</v>
      </c>
      <c r="W108" s="6">
        <v>25</v>
      </c>
    </row>
    <row r="109" spans="3:23">
      <c r="C109" s="5" t="s">
        <v>117</v>
      </c>
      <c r="D109" s="6">
        <v>1000</v>
      </c>
      <c r="F109" t="s">
        <v>117</v>
      </c>
      <c r="G109">
        <v>1000</v>
      </c>
      <c r="V109" s="5" t="s">
        <v>418</v>
      </c>
      <c r="W109" s="6">
        <v>1200</v>
      </c>
    </row>
    <row r="110" spans="3:23">
      <c r="C110" s="5" t="s">
        <v>118</v>
      </c>
      <c r="D110" s="6">
        <v>500</v>
      </c>
      <c r="F110" t="s">
        <v>118</v>
      </c>
      <c r="G110">
        <v>500</v>
      </c>
      <c r="V110" s="5" t="s">
        <v>419</v>
      </c>
      <c r="W110" s="6">
        <v>100</v>
      </c>
    </row>
    <row r="111" spans="3:23">
      <c r="C111" s="5" t="s">
        <v>119</v>
      </c>
      <c r="D111" s="6">
        <v>50</v>
      </c>
      <c r="F111" t="s">
        <v>119</v>
      </c>
      <c r="G111">
        <v>50</v>
      </c>
      <c r="V111" s="5" t="s">
        <v>422</v>
      </c>
      <c r="W111" s="6">
        <v>900</v>
      </c>
    </row>
    <row r="112" spans="3:23">
      <c r="C112" s="5" t="s">
        <v>120</v>
      </c>
      <c r="D112" s="6">
        <v>1200</v>
      </c>
      <c r="F112" t="s">
        <v>120</v>
      </c>
      <c r="G112">
        <v>1200</v>
      </c>
      <c r="V112" s="5" t="s">
        <v>423</v>
      </c>
      <c r="W112" s="6">
        <v>100</v>
      </c>
    </row>
    <row r="113" spans="3:23">
      <c r="C113" s="5" t="s">
        <v>121</v>
      </c>
      <c r="D113" s="6">
        <v>75</v>
      </c>
      <c r="F113" t="s">
        <v>121</v>
      </c>
      <c r="G113">
        <v>75</v>
      </c>
      <c r="V113" s="5" t="s">
        <v>433</v>
      </c>
      <c r="W113" s="6">
        <v>2000</v>
      </c>
    </row>
    <row r="114" spans="3:23">
      <c r="C114" s="5" t="s">
        <v>122</v>
      </c>
      <c r="D114" s="6">
        <v>2000</v>
      </c>
      <c r="F114" t="s">
        <v>122</v>
      </c>
      <c r="G114">
        <v>2000</v>
      </c>
      <c r="V114" s="5" t="s">
        <v>435</v>
      </c>
      <c r="W114" s="6">
        <v>90</v>
      </c>
    </row>
    <row r="115" spans="3:23">
      <c r="C115" s="5" t="s">
        <v>123</v>
      </c>
      <c r="D115" s="6">
        <v>900</v>
      </c>
      <c r="F115" t="s">
        <v>123</v>
      </c>
      <c r="G115">
        <v>900</v>
      </c>
      <c r="V115" s="5" t="s">
        <v>436</v>
      </c>
      <c r="W115" s="6">
        <v>25</v>
      </c>
    </row>
    <row r="116" spans="3:23">
      <c r="C116" s="5" t="s">
        <v>124</v>
      </c>
      <c r="D116" s="6">
        <v>1500</v>
      </c>
      <c r="F116" t="s">
        <v>124</v>
      </c>
      <c r="G116">
        <v>1500</v>
      </c>
      <c r="V116" s="5" t="s">
        <v>439</v>
      </c>
      <c r="W116" s="6">
        <v>150</v>
      </c>
    </row>
    <row r="117" spans="3:23">
      <c r="C117" s="5" t="s">
        <v>125</v>
      </c>
      <c r="D117" s="6">
        <v>1500</v>
      </c>
      <c r="F117" t="s">
        <v>125</v>
      </c>
      <c r="G117">
        <v>1500</v>
      </c>
      <c r="V117" s="5" t="s">
        <v>440</v>
      </c>
      <c r="W117" s="6">
        <v>25</v>
      </c>
    </row>
    <row r="118" spans="3:23">
      <c r="C118" s="5" t="s">
        <v>126</v>
      </c>
      <c r="D118" s="6">
        <v>50</v>
      </c>
      <c r="F118" t="s">
        <v>126</v>
      </c>
      <c r="G118">
        <v>50</v>
      </c>
      <c r="V118" s="5" t="s">
        <v>446</v>
      </c>
      <c r="W118" s="6">
        <v>200</v>
      </c>
    </row>
    <row r="119" spans="3:23">
      <c r="C119" s="5" t="s">
        <v>127</v>
      </c>
      <c r="D119" s="6">
        <v>100</v>
      </c>
      <c r="F119" t="s">
        <v>127</v>
      </c>
      <c r="G119">
        <v>100</v>
      </c>
      <c r="V119" s="5" t="s">
        <v>448</v>
      </c>
      <c r="W119" s="6">
        <v>900</v>
      </c>
    </row>
    <row r="120" spans="3:23">
      <c r="C120" s="5" t="s">
        <v>128</v>
      </c>
      <c r="D120" s="6">
        <v>1500</v>
      </c>
      <c r="F120" t="s">
        <v>128</v>
      </c>
      <c r="G120">
        <v>1500</v>
      </c>
      <c r="V120" s="5" t="s">
        <v>456</v>
      </c>
      <c r="W120" s="6">
        <v>600</v>
      </c>
    </row>
    <row r="121" spans="3:23">
      <c r="C121" s="5" t="s">
        <v>129</v>
      </c>
      <c r="D121" s="6">
        <v>30</v>
      </c>
      <c r="F121" t="s">
        <v>129</v>
      </c>
      <c r="G121">
        <v>30</v>
      </c>
      <c r="V121" s="5" t="s">
        <v>459</v>
      </c>
      <c r="W121" s="6">
        <v>50</v>
      </c>
    </row>
    <row r="122" spans="3:23">
      <c r="C122" s="5" t="s">
        <v>130</v>
      </c>
      <c r="D122" s="6">
        <v>1000</v>
      </c>
      <c r="F122" t="s">
        <v>130</v>
      </c>
      <c r="G122">
        <v>1000</v>
      </c>
      <c r="V122" s="5" t="s">
        <v>460</v>
      </c>
      <c r="W122" s="6">
        <v>2000</v>
      </c>
    </row>
    <row r="123" spans="3:23">
      <c r="C123" s="5" t="s">
        <v>131</v>
      </c>
      <c r="D123" s="6">
        <v>2000</v>
      </c>
      <c r="F123" t="s">
        <v>131</v>
      </c>
      <c r="G123">
        <v>2000</v>
      </c>
      <c r="V123" s="5" t="s">
        <v>462</v>
      </c>
      <c r="W123" s="6">
        <v>200</v>
      </c>
    </row>
    <row r="124" spans="3:23">
      <c r="C124" s="5" t="s">
        <v>132</v>
      </c>
      <c r="D124" s="6">
        <v>150</v>
      </c>
      <c r="F124" t="s">
        <v>132</v>
      </c>
      <c r="G124">
        <v>150</v>
      </c>
      <c r="V124" s="5" t="s">
        <v>466</v>
      </c>
      <c r="W124" s="6">
        <v>1000</v>
      </c>
    </row>
    <row r="125" spans="3:23">
      <c r="C125" s="5" t="s">
        <v>133</v>
      </c>
      <c r="D125" s="6">
        <v>50</v>
      </c>
      <c r="F125" t="s">
        <v>133</v>
      </c>
      <c r="G125">
        <v>50</v>
      </c>
      <c r="V125" s="5" t="s">
        <v>472</v>
      </c>
      <c r="W125" s="6">
        <v>1200</v>
      </c>
    </row>
    <row r="126" spans="3:23">
      <c r="C126" s="5" t="s">
        <v>134</v>
      </c>
      <c r="D126" s="6">
        <v>200</v>
      </c>
      <c r="F126" t="s">
        <v>134</v>
      </c>
      <c r="G126">
        <v>200</v>
      </c>
      <c r="V126" s="5" t="s">
        <v>487</v>
      </c>
      <c r="W126" s="6">
        <v>1500</v>
      </c>
    </row>
    <row r="127" spans="3:23">
      <c r="C127" s="5" t="s">
        <v>135</v>
      </c>
      <c r="D127" s="6">
        <v>120</v>
      </c>
      <c r="F127" t="s">
        <v>135</v>
      </c>
      <c r="G127">
        <v>120</v>
      </c>
      <c r="V127" s="5" t="s">
        <v>488</v>
      </c>
      <c r="W127" s="6">
        <v>75</v>
      </c>
    </row>
    <row r="128" spans="3:23">
      <c r="C128" s="5" t="s">
        <v>136</v>
      </c>
      <c r="D128" s="6">
        <v>60</v>
      </c>
      <c r="F128" t="s">
        <v>136</v>
      </c>
      <c r="G128">
        <v>60</v>
      </c>
      <c r="V128" s="5" t="s">
        <v>489</v>
      </c>
      <c r="W128" s="6">
        <v>2000</v>
      </c>
    </row>
    <row r="129" spans="3:23">
      <c r="C129" s="5" t="s">
        <v>137</v>
      </c>
      <c r="D129" s="6">
        <v>2000</v>
      </c>
      <c r="F129" t="s">
        <v>137</v>
      </c>
      <c r="G129">
        <v>2000</v>
      </c>
      <c r="V129" s="5" t="s">
        <v>495</v>
      </c>
      <c r="W129" s="6">
        <v>1200</v>
      </c>
    </row>
    <row r="130" spans="3:23">
      <c r="C130" s="5" t="s">
        <v>138</v>
      </c>
      <c r="D130" s="6">
        <v>100</v>
      </c>
      <c r="F130" t="s">
        <v>138</v>
      </c>
      <c r="G130">
        <v>100</v>
      </c>
      <c r="V130" s="5" t="s">
        <v>498</v>
      </c>
      <c r="W130" s="6">
        <v>30</v>
      </c>
    </row>
    <row r="131" spans="3:23">
      <c r="C131" s="5" t="s">
        <v>139</v>
      </c>
      <c r="D131" s="6">
        <v>90</v>
      </c>
      <c r="F131" t="s">
        <v>139</v>
      </c>
      <c r="G131">
        <v>90</v>
      </c>
      <c r="V131" s="5" t="s">
        <v>508</v>
      </c>
      <c r="W131" s="6">
        <v>60</v>
      </c>
    </row>
    <row r="132" spans="3:23">
      <c r="C132" s="5" t="s">
        <v>140</v>
      </c>
      <c r="D132" s="6">
        <v>50</v>
      </c>
      <c r="F132" t="s">
        <v>140</v>
      </c>
      <c r="G132">
        <v>50</v>
      </c>
      <c r="V132" s="5" t="s">
        <v>509</v>
      </c>
      <c r="W132" s="6">
        <v>600</v>
      </c>
    </row>
    <row r="133" spans="3:23">
      <c r="C133" s="5" t="s">
        <v>141</v>
      </c>
      <c r="D133" s="6">
        <v>500</v>
      </c>
      <c r="F133" t="s">
        <v>141</v>
      </c>
      <c r="G133">
        <v>500</v>
      </c>
      <c r="V133" s="5" t="s">
        <v>518</v>
      </c>
      <c r="W133" s="6">
        <v>50</v>
      </c>
    </row>
    <row r="134" spans="3:23">
      <c r="C134" s="5" t="s">
        <v>142</v>
      </c>
      <c r="D134" s="6">
        <v>600</v>
      </c>
      <c r="F134" t="s">
        <v>142</v>
      </c>
      <c r="G134">
        <v>600</v>
      </c>
      <c r="V134" s="5" t="s">
        <v>526</v>
      </c>
      <c r="W134" s="6">
        <v>100</v>
      </c>
    </row>
    <row r="135" spans="3:23">
      <c r="C135" s="5" t="s">
        <v>143</v>
      </c>
      <c r="D135" s="6">
        <v>500</v>
      </c>
      <c r="F135" t="s">
        <v>143</v>
      </c>
      <c r="G135">
        <v>500</v>
      </c>
      <c r="V135" s="5" t="s">
        <v>529</v>
      </c>
      <c r="W135" s="6">
        <v>100</v>
      </c>
    </row>
    <row r="136" spans="3:23">
      <c r="C136" s="5" t="s">
        <v>144</v>
      </c>
      <c r="D136" s="6">
        <v>600</v>
      </c>
      <c r="F136" t="s">
        <v>144</v>
      </c>
      <c r="G136">
        <v>600</v>
      </c>
      <c r="V136" s="5" t="s">
        <v>550</v>
      </c>
      <c r="W136" s="6">
        <v>500</v>
      </c>
    </row>
    <row r="137" spans="3:23">
      <c r="C137" s="5" t="s">
        <v>145</v>
      </c>
      <c r="D137" s="6">
        <v>200</v>
      </c>
      <c r="F137" t="s">
        <v>145</v>
      </c>
      <c r="G137">
        <v>200</v>
      </c>
      <c r="V137" s="5" t="s">
        <v>552</v>
      </c>
      <c r="W137" s="6">
        <v>500</v>
      </c>
    </row>
    <row r="138" spans="3:23">
      <c r="C138" s="5" t="s">
        <v>146</v>
      </c>
      <c r="D138" s="6">
        <v>900</v>
      </c>
      <c r="F138" t="s">
        <v>146</v>
      </c>
      <c r="G138">
        <v>900</v>
      </c>
      <c r="V138" s="5" t="s">
        <v>555</v>
      </c>
      <c r="W138" s="6">
        <v>50</v>
      </c>
    </row>
    <row r="139" spans="3:23">
      <c r="C139" s="5" t="s">
        <v>147</v>
      </c>
      <c r="D139" s="6">
        <v>50</v>
      </c>
      <c r="F139" t="s">
        <v>147</v>
      </c>
      <c r="G139">
        <v>50</v>
      </c>
      <c r="V139" s="5" t="s">
        <v>557</v>
      </c>
      <c r="W139" s="6">
        <v>25</v>
      </c>
    </row>
    <row r="140" spans="3:23">
      <c r="C140" s="5" t="s">
        <v>148</v>
      </c>
      <c r="D140" s="6">
        <v>50</v>
      </c>
      <c r="F140" t="s">
        <v>148</v>
      </c>
      <c r="G140">
        <v>50</v>
      </c>
      <c r="V140" s="5" t="s">
        <v>558</v>
      </c>
      <c r="W140" s="6">
        <v>50</v>
      </c>
    </row>
    <row r="141" spans="3:23">
      <c r="C141" s="5" t="s">
        <v>149</v>
      </c>
      <c r="D141" s="6">
        <v>600</v>
      </c>
      <c r="F141" t="s">
        <v>149</v>
      </c>
      <c r="G141">
        <v>600</v>
      </c>
      <c r="V141" s="5" t="s">
        <v>566</v>
      </c>
      <c r="W141" s="6">
        <v>1200</v>
      </c>
    </row>
    <row r="142" spans="3:23">
      <c r="C142" s="5" t="s">
        <v>150</v>
      </c>
      <c r="D142" s="6">
        <v>1000</v>
      </c>
      <c r="F142" t="s">
        <v>150</v>
      </c>
      <c r="G142">
        <v>1000</v>
      </c>
      <c r="V142" s="5" t="s">
        <v>568</v>
      </c>
      <c r="W142" s="6">
        <v>300</v>
      </c>
    </row>
    <row r="143" spans="3:23">
      <c r="C143" s="5" t="s">
        <v>151</v>
      </c>
      <c r="D143" s="6">
        <v>200</v>
      </c>
      <c r="F143" t="s">
        <v>151</v>
      </c>
      <c r="G143">
        <v>200</v>
      </c>
      <c r="V143" s="5" t="s">
        <v>570</v>
      </c>
      <c r="W143" s="6">
        <v>90</v>
      </c>
    </row>
    <row r="144" spans="3:23">
      <c r="C144" s="5" t="s">
        <v>152</v>
      </c>
      <c r="D144" s="6">
        <v>2000</v>
      </c>
      <c r="F144" t="s">
        <v>152</v>
      </c>
      <c r="G144">
        <v>2000</v>
      </c>
      <c r="V144" s="5" t="s">
        <v>573</v>
      </c>
      <c r="W144" s="6">
        <v>50</v>
      </c>
    </row>
    <row r="145" spans="3:23">
      <c r="C145" s="5" t="s">
        <v>153</v>
      </c>
      <c r="D145" s="6">
        <v>30</v>
      </c>
      <c r="F145" t="s">
        <v>153</v>
      </c>
      <c r="G145">
        <v>30</v>
      </c>
      <c r="V145" s="5" t="s">
        <v>576</v>
      </c>
      <c r="W145" s="6">
        <v>60</v>
      </c>
    </row>
    <row r="146" spans="3:23">
      <c r="C146" s="5" t="s">
        <v>154</v>
      </c>
      <c r="D146" s="6">
        <v>50</v>
      </c>
      <c r="F146" t="s">
        <v>154</v>
      </c>
      <c r="G146">
        <v>50</v>
      </c>
      <c r="V146" s="5" t="s">
        <v>580</v>
      </c>
      <c r="W146" s="6">
        <v>900</v>
      </c>
    </row>
    <row r="147" spans="3:23">
      <c r="C147" s="5" t="s">
        <v>155</v>
      </c>
      <c r="D147" s="6">
        <v>1200</v>
      </c>
      <c r="F147" t="s">
        <v>155</v>
      </c>
      <c r="G147">
        <v>1200</v>
      </c>
      <c r="V147" s="5" t="s">
        <v>590</v>
      </c>
      <c r="W147" s="6">
        <v>2000</v>
      </c>
    </row>
    <row r="148" spans="3:23">
      <c r="C148" s="5" t="s">
        <v>156</v>
      </c>
      <c r="D148" s="6">
        <v>50</v>
      </c>
      <c r="F148" t="s">
        <v>156</v>
      </c>
      <c r="G148">
        <v>50</v>
      </c>
      <c r="V148" s="5" t="s">
        <v>596</v>
      </c>
      <c r="W148" s="6">
        <v>100</v>
      </c>
    </row>
    <row r="149" spans="3:23">
      <c r="C149" s="5" t="s">
        <v>157</v>
      </c>
      <c r="D149" s="6">
        <v>1500</v>
      </c>
      <c r="F149" t="s">
        <v>157</v>
      </c>
      <c r="G149">
        <v>1500</v>
      </c>
      <c r="V149" s="5" t="s">
        <v>597</v>
      </c>
      <c r="W149" s="6">
        <v>200</v>
      </c>
    </row>
    <row r="150" spans="3:23">
      <c r="C150" s="5" t="s">
        <v>158</v>
      </c>
      <c r="D150" s="6">
        <v>75</v>
      </c>
      <c r="F150" t="s">
        <v>158</v>
      </c>
      <c r="G150">
        <v>75</v>
      </c>
      <c r="V150" s="5" t="s">
        <v>598</v>
      </c>
      <c r="W150" s="6">
        <v>25</v>
      </c>
    </row>
    <row r="151" spans="3:23">
      <c r="C151" s="5" t="s">
        <v>159</v>
      </c>
      <c r="D151" s="6">
        <v>200</v>
      </c>
      <c r="F151" t="s">
        <v>159</v>
      </c>
      <c r="G151">
        <v>200</v>
      </c>
      <c r="V151" s="5" t="s">
        <v>610</v>
      </c>
      <c r="W151" s="6">
        <v>1200</v>
      </c>
    </row>
    <row r="152" spans="3:23">
      <c r="C152" s="5" t="s">
        <v>160</v>
      </c>
      <c r="D152" s="6">
        <v>300</v>
      </c>
      <c r="F152" t="s">
        <v>160</v>
      </c>
      <c r="G152">
        <v>300</v>
      </c>
      <c r="V152" s="5" t="s">
        <v>612</v>
      </c>
      <c r="W152" s="6">
        <v>100</v>
      </c>
    </row>
    <row r="153" spans="3:23">
      <c r="C153" s="5" t="s">
        <v>161</v>
      </c>
      <c r="D153" s="6">
        <v>60</v>
      </c>
      <c r="F153" t="s">
        <v>161</v>
      </c>
      <c r="G153">
        <v>60</v>
      </c>
      <c r="V153" s="5" t="s">
        <v>615</v>
      </c>
      <c r="W153" s="6">
        <v>300</v>
      </c>
    </row>
    <row r="154" spans="3:23">
      <c r="C154" s="5" t="s">
        <v>162</v>
      </c>
      <c r="D154" s="6">
        <v>75</v>
      </c>
      <c r="F154" t="s">
        <v>162</v>
      </c>
      <c r="G154">
        <v>75</v>
      </c>
      <c r="V154" s="5" t="s">
        <v>617</v>
      </c>
      <c r="W154" s="6">
        <v>200</v>
      </c>
    </row>
    <row r="155" spans="3:23">
      <c r="C155" s="5" t="s">
        <v>163</v>
      </c>
      <c r="D155" s="6">
        <v>120</v>
      </c>
      <c r="F155" t="s">
        <v>163</v>
      </c>
      <c r="G155">
        <v>120</v>
      </c>
      <c r="V155" s="5" t="s">
        <v>619</v>
      </c>
      <c r="W155" s="6">
        <v>50</v>
      </c>
    </row>
    <row r="156" spans="3:23">
      <c r="C156" s="5" t="s">
        <v>164</v>
      </c>
      <c r="D156" s="6">
        <v>50</v>
      </c>
      <c r="F156" t="s">
        <v>164</v>
      </c>
      <c r="G156">
        <v>50</v>
      </c>
      <c r="V156" s="5" t="s">
        <v>623</v>
      </c>
      <c r="W156" s="6">
        <v>600</v>
      </c>
    </row>
    <row r="157" spans="3:23">
      <c r="C157" s="5" t="s">
        <v>165</v>
      </c>
      <c r="D157" s="6">
        <v>2000</v>
      </c>
      <c r="F157" t="s">
        <v>165</v>
      </c>
      <c r="G157">
        <v>2000</v>
      </c>
      <c r="V157" s="5" t="s">
        <v>631</v>
      </c>
      <c r="W157" s="6">
        <v>50</v>
      </c>
    </row>
    <row r="158" spans="3:23">
      <c r="C158" s="5" t="s">
        <v>166</v>
      </c>
      <c r="D158" s="6">
        <v>1000</v>
      </c>
      <c r="F158" t="s">
        <v>166</v>
      </c>
      <c r="G158">
        <v>1000</v>
      </c>
      <c r="V158" s="5" t="s">
        <v>639</v>
      </c>
      <c r="W158" s="6">
        <v>2000</v>
      </c>
    </row>
    <row r="159" spans="3:23">
      <c r="C159" s="5" t="s">
        <v>167</v>
      </c>
      <c r="D159" s="6">
        <v>900</v>
      </c>
      <c r="F159" t="s">
        <v>167</v>
      </c>
      <c r="G159">
        <v>900</v>
      </c>
      <c r="V159" s="5" t="s">
        <v>645</v>
      </c>
      <c r="W159" s="6">
        <v>100</v>
      </c>
    </row>
    <row r="160" spans="3:23">
      <c r="C160" s="5" t="s">
        <v>168</v>
      </c>
      <c r="D160" s="6">
        <v>2000</v>
      </c>
      <c r="F160" t="s">
        <v>168</v>
      </c>
      <c r="G160">
        <v>2000</v>
      </c>
      <c r="V160" s="5" t="s">
        <v>649</v>
      </c>
      <c r="W160" s="6">
        <v>1500</v>
      </c>
    </row>
    <row r="161" spans="3:23">
      <c r="C161" s="5" t="s">
        <v>169</v>
      </c>
      <c r="D161" s="6">
        <v>100</v>
      </c>
      <c r="F161" t="s">
        <v>169</v>
      </c>
      <c r="G161">
        <v>100</v>
      </c>
      <c r="V161" s="5" t="s">
        <v>656</v>
      </c>
      <c r="W161" s="6">
        <v>90</v>
      </c>
    </row>
    <row r="162" spans="3:23">
      <c r="C162" s="5" t="s">
        <v>170</v>
      </c>
      <c r="D162" s="6">
        <v>2000</v>
      </c>
      <c r="F162" t="s">
        <v>170</v>
      </c>
      <c r="G162">
        <v>2000</v>
      </c>
      <c r="V162" s="5" t="s">
        <v>657</v>
      </c>
      <c r="W162" s="6">
        <v>75</v>
      </c>
    </row>
    <row r="163" spans="3:23">
      <c r="C163" s="5" t="s">
        <v>171</v>
      </c>
      <c r="D163" s="6">
        <v>600</v>
      </c>
      <c r="F163" t="s">
        <v>171</v>
      </c>
      <c r="G163">
        <v>600</v>
      </c>
      <c r="V163" s="5" t="s">
        <v>669</v>
      </c>
      <c r="W163" s="6">
        <v>90</v>
      </c>
    </row>
    <row r="164" spans="3:23">
      <c r="C164" s="5" t="s">
        <v>172</v>
      </c>
      <c r="D164" s="6">
        <v>200</v>
      </c>
      <c r="F164" t="s">
        <v>172</v>
      </c>
      <c r="G164">
        <v>200</v>
      </c>
      <c r="V164" s="5" t="s">
        <v>676</v>
      </c>
      <c r="W164" s="6">
        <v>1200</v>
      </c>
    </row>
    <row r="165" spans="3:23">
      <c r="C165" s="5" t="s">
        <v>173</v>
      </c>
      <c r="D165" s="6">
        <v>100</v>
      </c>
      <c r="F165" t="s">
        <v>173</v>
      </c>
      <c r="G165">
        <v>100</v>
      </c>
      <c r="V165" s="5" t="s">
        <v>680</v>
      </c>
      <c r="W165" s="6">
        <v>500</v>
      </c>
    </row>
    <row r="166" spans="3:23">
      <c r="C166" s="5" t="s">
        <v>174</v>
      </c>
      <c r="D166" s="6">
        <v>1000</v>
      </c>
      <c r="F166" t="s">
        <v>174</v>
      </c>
      <c r="G166">
        <v>1000</v>
      </c>
      <c r="V166" s="5" t="s">
        <v>682</v>
      </c>
      <c r="W166" s="6">
        <v>1200</v>
      </c>
    </row>
    <row r="167" spans="3:23">
      <c r="C167" s="5" t="s">
        <v>175</v>
      </c>
      <c r="D167" s="6">
        <v>60</v>
      </c>
      <c r="F167" t="s">
        <v>175</v>
      </c>
      <c r="G167">
        <v>60</v>
      </c>
      <c r="V167" s="5" t="s">
        <v>683</v>
      </c>
      <c r="W167" s="6">
        <v>30</v>
      </c>
    </row>
    <row r="168" spans="3:23">
      <c r="C168" s="5" t="s">
        <v>176</v>
      </c>
      <c r="D168" s="6">
        <v>150</v>
      </c>
      <c r="F168" t="s">
        <v>176</v>
      </c>
      <c r="G168">
        <v>150</v>
      </c>
      <c r="V168" s="5" t="s">
        <v>697</v>
      </c>
      <c r="W168" s="6">
        <v>1000</v>
      </c>
    </row>
    <row r="169" spans="3:23">
      <c r="C169" s="5" t="s">
        <v>177</v>
      </c>
      <c r="D169" s="6">
        <v>1500</v>
      </c>
      <c r="F169" t="s">
        <v>177</v>
      </c>
      <c r="G169">
        <v>1500</v>
      </c>
      <c r="V169" s="5" t="s">
        <v>699</v>
      </c>
      <c r="W169" s="6">
        <v>200</v>
      </c>
    </row>
    <row r="170" spans="3:23">
      <c r="C170" s="5" t="s">
        <v>178</v>
      </c>
      <c r="D170" s="6">
        <v>1200</v>
      </c>
      <c r="F170" t="s">
        <v>178</v>
      </c>
      <c r="G170">
        <v>1200</v>
      </c>
      <c r="V170" s="5" t="s">
        <v>708</v>
      </c>
      <c r="W170" s="6">
        <v>150</v>
      </c>
    </row>
    <row r="171" spans="3:23">
      <c r="C171" s="5" t="s">
        <v>179</v>
      </c>
      <c r="D171" s="6">
        <v>2000</v>
      </c>
      <c r="F171" t="s">
        <v>179</v>
      </c>
      <c r="G171">
        <v>2000</v>
      </c>
      <c r="V171" s="5" t="s">
        <v>720</v>
      </c>
      <c r="W171" s="6">
        <v>500</v>
      </c>
    </row>
    <row r="172" spans="3:23">
      <c r="C172" s="5" t="s">
        <v>180</v>
      </c>
      <c r="D172" s="6">
        <v>150</v>
      </c>
      <c r="F172" t="s">
        <v>180</v>
      </c>
      <c r="G172">
        <v>150</v>
      </c>
      <c r="V172" s="5" t="s">
        <v>723</v>
      </c>
      <c r="W172" s="6">
        <v>1500</v>
      </c>
    </row>
    <row r="173" spans="3:23">
      <c r="C173" s="5" t="s">
        <v>181</v>
      </c>
      <c r="D173" s="6">
        <v>300</v>
      </c>
      <c r="F173" t="s">
        <v>181</v>
      </c>
      <c r="G173">
        <v>300</v>
      </c>
      <c r="V173" s="5" t="s">
        <v>724</v>
      </c>
      <c r="W173" s="6">
        <v>1500</v>
      </c>
    </row>
    <row r="174" spans="3:23">
      <c r="C174" s="5" t="s">
        <v>182</v>
      </c>
      <c r="D174" s="6">
        <v>1500</v>
      </c>
      <c r="F174" t="s">
        <v>182</v>
      </c>
      <c r="G174">
        <v>1500</v>
      </c>
      <c r="V174" s="5" t="s">
        <v>735</v>
      </c>
      <c r="W174" s="6">
        <v>900</v>
      </c>
    </row>
    <row r="175" spans="3:23">
      <c r="C175" s="5" t="s">
        <v>183</v>
      </c>
      <c r="D175" s="6">
        <v>50</v>
      </c>
      <c r="F175" t="s">
        <v>183</v>
      </c>
      <c r="G175">
        <v>50</v>
      </c>
      <c r="V175" s="5" t="s">
        <v>742</v>
      </c>
      <c r="W175" s="6">
        <v>1200</v>
      </c>
    </row>
    <row r="176" spans="3:23">
      <c r="C176" s="5" t="s">
        <v>184</v>
      </c>
      <c r="D176" s="6">
        <v>900</v>
      </c>
      <c r="F176" t="s">
        <v>184</v>
      </c>
      <c r="G176">
        <v>900</v>
      </c>
      <c r="V176" s="5" t="s">
        <v>747</v>
      </c>
      <c r="W176" s="6">
        <v>30</v>
      </c>
    </row>
    <row r="177" spans="3:23">
      <c r="C177" s="5" t="s">
        <v>185</v>
      </c>
      <c r="D177" s="6">
        <v>50</v>
      </c>
      <c r="F177" t="s">
        <v>185</v>
      </c>
      <c r="G177">
        <v>50</v>
      </c>
      <c r="V177" s="5" t="s">
        <v>749</v>
      </c>
      <c r="W177" s="6">
        <v>100</v>
      </c>
    </row>
    <row r="178" spans="3:23">
      <c r="C178" s="5" t="s">
        <v>186</v>
      </c>
      <c r="D178" s="6">
        <v>120</v>
      </c>
      <c r="F178" t="s">
        <v>186</v>
      </c>
      <c r="G178">
        <v>120</v>
      </c>
      <c r="V178" s="5" t="s">
        <v>753</v>
      </c>
      <c r="W178" s="6">
        <v>200</v>
      </c>
    </row>
    <row r="179" spans="3:23">
      <c r="C179" s="5" t="s">
        <v>187</v>
      </c>
      <c r="D179" s="6">
        <v>300</v>
      </c>
      <c r="F179" t="s">
        <v>187</v>
      </c>
      <c r="G179">
        <v>300</v>
      </c>
      <c r="V179" s="5" t="s">
        <v>760</v>
      </c>
      <c r="W179" s="6">
        <v>30</v>
      </c>
    </row>
    <row r="180" spans="3:23">
      <c r="C180" s="5" t="s">
        <v>188</v>
      </c>
      <c r="D180" s="6">
        <v>100</v>
      </c>
      <c r="F180" t="s">
        <v>188</v>
      </c>
      <c r="G180">
        <v>100</v>
      </c>
      <c r="V180" s="5" t="s">
        <v>761</v>
      </c>
      <c r="W180" s="6">
        <v>150</v>
      </c>
    </row>
    <row r="181" spans="3:23">
      <c r="C181" s="5" t="s">
        <v>189</v>
      </c>
      <c r="D181" s="6">
        <v>100</v>
      </c>
      <c r="F181" t="s">
        <v>189</v>
      </c>
      <c r="G181">
        <v>100</v>
      </c>
      <c r="V181" s="5" t="s">
        <v>765</v>
      </c>
      <c r="W181" s="6">
        <v>100</v>
      </c>
    </row>
    <row r="182" spans="3:23">
      <c r="C182" s="5" t="s">
        <v>190</v>
      </c>
      <c r="D182" s="6">
        <v>100</v>
      </c>
      <c r="F182" t="s">
        <v>190</v>
      </c>
      <c r="G182">
        <v>100</v>
      </c>
      <c r="V182" s="5" t="s">
        <v>773</v>
      </c>
      <c r="W182" s="6">
        <v>500</v>
      </c>
    </row>
    <row r="183" spans="3:23">
      <c r="C183" s="5" t="s">
        <v>191</v>
      </c>
      <c r="D183" s="6">
        <v>60</v>
      </c>
      <c r="F183" t="s">
        <v>191</v>
      </c>
      <c r="G183">
        <v>60</v>
      </c>
      <c r="V183" s="5" t="s">
        <v>775</v>
      </c>
      <c r="W183" s="6">
        <v>50</v>
      </c>
    </row>
    <row r="184" spans="3:23">
      <c r="C184" s="5" t="s">
        <v>192</v>
      </c>
      <c r="D184" s="6">
        <v>300</v>
      </c>
      <c r="F184" t="s">
        <v>192</v>
      </c>
      <c r="G184">
        <v>300</v>
      </c>
      <c r="V184" s="5" t="s">
        <v>781</v>
      </c>
      <c r="W184" s="6">
        <v>75</v>
      </c>
    </row>
    <row r="185" spans="3:23">
      <c r="C185" s="5" t="s">
        <v>193</v>
      </c>
      <c r="D185" s="6">
        <v>900</v>
      </c>
      <c r="F185" t="s">
        <v>193</v>
      </c>
      <c r="G185">
        <v>900</v>
      </c>
      <c r="V185" s="5" t="s">
        <v>784</v>
      </c>
      <c r="W185" s="6">
        <v>50</v>
      </c>
    </row>
    <row r="186" spans="3:23">
      <c r="C186" s="5" t="s">
        <v>194</v>
      </c>
      <c r="D186" s="6">
        <v>1200</v>
      </c>
      <c r="F186" t="s">
        <v>194</v>
      </c>
      <c r="G186">
        <v>1200</v>
      </c>
      <c r="V186" s="5" t="s">
        <v>785</v>
      </c>
      <c r="W186" s="6">
        <v>30</v>
      </c>
    </row>
    <row r="187" spans="3:23">
      <c r="C187" s="5" t="s">
        <v>195</v>
      </c>
      <c r="D187" s="6">
        <v>120</v>
      </c>
      <c r="F187" t="s">
        <v>195</v>
      </c>
      <c r="G187">
        <v>120</v>
      </c>
      <c r="V187" s="5" t="s">
        <v>786</v>
      </c>
      <c r="W187" s="6">
        <v>2000</v>
      </c>
    </row>
    <row r="188" spans="3:23">
      <c r="C188" s="5" t="s">
        <v>196</v>
      </c>
      <c r="D188" s="6">
        <v>900</v>
      </c>
      <c r="F188" t="s">
        <v>196</v>
      </c>
      <c r="G188">
        <v>900</v>
      </c>
      <c r="V188" s="5" t="s">
        <v>805</v>
      </c>
      <c r="W188" s="6">
        <v>50</v>
      </c>
    </row>
    <row r="189" spans="3:23">
      <c r="C189" s="5" t="s">
        <v>197</v>
      </c>
      <c r="D189" s="6">
        <v>200</v>
      </c>
      <c r="F189" t="s">
        <v>197</v>
      </c>
      <c r="G189">
        <v>200</v>
      </c>
      <c r="V189" s="5" t="s">
        <v>814</v>
      </c>
      <c r="W189" s="6">
        <v>200</v>
      </c>
    </row>
    <row r="190" spans="3:23">
      <c r="C190" s="5" t="s">
        <v>198</v>
      </c>
      <c r="D190" s="6">
        <v>25</v>
      </c>
      <c r="F190" t="s">
        <v>198</v>
      </c>
      <c r="G190">
        <v>25</v>
      </c>
      <c r="V190" s="5" t="s">
        <v>818</v>
      </c>
      <c r="W190" s="6">
        <v>1500</v>
      </c>
    </row>
    <row r="191" spans="3:23">
      <c r="C191" s="5" t="s">
        <v>199</v>
      </c>
      <c r="D191" s="6">
        <v>200</v>
      </c>
      <c r="F191" t="s">
        <v>199</v>
      </c>
      <c r="G191">
        <v>200</v>
      </c>
      <c r="V191" s="5" t="s">
        <v>830</v>
      </c>
      <c r="W191" s="6">
        <v>200</v>
      </c>
    </row>
    <row r="192" spans="3:23">
      <c r="C192" s="5" t="s">
        <v>200</v>
      </c>
      <c r="D192" s="6">
        <v>100</v>
      </c>
      <c r="F192" t="s">
        <v>200</v>
      </c>
      <c r="G192">
        <v>100</v>
      </c>
      <c r="V192" s="5" t="s">
        <v>831</v>
      </c>
      <c r="W192" s="6">
        <v>500</v>
      </c>
    </row>
    <row r="193" spans="3:23">
      <c r="C193" s="5" t="s">
        <v>201</v>
      </c>
      <c r="D193" s="6">
        <v>75</v>
      </c>
      <c r="F193" t="s">
        <v>201</v>
      </c>
      <c r="G193">
        <v>75</v>
      </c>
      <c r="V193" s="5" t="s">
        <v>844</v>
      </c>
      <c r="W193" s="6">
        <v>100</v>
      </c>
    </row>
    <row r="194" spans="3:23">
      <c r="C194" s="5" t="s">
        <v>202</v>
      </c>
      <c r="D194" s="6">
        <v>50</v>
      </c>
      <c r="F194" t="s">
        <v>202</v>
      </c>
      <c r="G194">
        <v>50</v>
      </c>
      <c r="V194" s="5" t="s">
        <v>849</v>
      </c>
      <c r="W194" s="6">
        <v>50</v>
      </c>
    </row>
    <row r="195" spans="3:23">
      <c r="C195" s="5" t="s">
        <v>203</v>
      </c>
      <c r="D195" s="6">
        <v>90</v>
      </c>
      <c r="F195" t="s">
        <v>203</v>
      </c>
      <c r="G195">
        <v>90</v>
      </c>
      <c r="V195" s="5" t="s">
        <v>852</v>
      </c>
      <c r="W195" s="6">
        <v>1200</v>
      </c>
    </row>
    <row r="196" spans="3:23">
      <c r="C196" s="5" t="s">
        <v>204</v>
      </c>
      <c r="D196" s="6">
        <v>25</v>
      </c>
      <c r="F196" t="s">
        <v>204</v>
      </c>
      <c r="G196">
        <v>25</v>
      </c>
      <c r="V196" s="5" t="s">
        <v>856</v>
      </c>
      <c r="W196" s="6">
        <v>1500</v>
      </c>
    </row>
    <row r="197" spans="3:23">
      <c r="C197" s="5" t="s">
        <v>205</v>
      </c>
      <c r="D197" s="6">
        <v>100</v>
      </c>
      <c r="F197" t="s">
        <v>205</v>
      </c>
      <c r="G197">
        <v>100</v>
      </c>
      <c r="V197" s="5" t="s">
        <v>863</v>
      </c>
      <c r="W197" s="6">
        <v>1000</v>
      </c>
    </row>
    <row r="198" spans="3:23">
      <c r="C198" s="5" t="s">
        <v>206</v>
      </c>
      <c r="D198" s="6">
        <v>1500</v>
      </c>
      <c r="F198" t="s">
        <v>206</v>
      </c>
      <c r="G198">
        <v>1500</v>
      </c>
      <c r="V198" s="5" t="s">
        <v>866</v>
      </c>
      <c r="W198" s="6">
        <v>1000</v>
      </c>
    </row>
    <row r="199" spans="3:23">
      <c r="C199" s="5" t="s">
        <v>207</v>
      </c>
      <c r="D199" s="6">
        <v>200</v>
      </c>
      <c r="F199" t="s">
        <v>207</v>
      </c>
      <c r="G199">
        <v>200</v>
      </c>
      <c r="V199" s="5" t="s">
        <v>867</v>
      </c>
      <c r="W199" s="6">
        <v>50</v>
      </c>
    </row>
    <row r="200" spans="3:23">
      <c r="C200" s="5" t="s">
        <v>208</v>
      </c>
      <c r="D200" s="6">
        <v>30</v>
      </c>
      <c r="F200" t="s">
        <v>208</v>
      </c>
      <c r="G200">
        <v>30</v>
      </c>
      <c r="V200" s="5" t="s">
        <v>871</v>
      </c>
      <c r="W200" s="6">
        <v>100</v>
      </c>
    </row>
    <row r="201" spans="3:23">
      <c r="C201" s="5" t="s">
        <v>209</v>
      </c>
      <c r="D201" s="6">
        <v>900</v>
      </c>
      <c r="F201" t="s">
        <v>209</v>
      </c>
      <c r="G201">
        <v>900</v>
      </c>
      <c r="V201" s="5" t="s">
        <v>875</v>
      </c>
      <c r="W201" s="6">
        <v>1200</v>
      </c>
    </row>
    <row r="202" spans="3:23">
      <c r="C202" s="5" t="s">
        <v>210</v>
      </c>
      <c r="D202" s="6">
        <v>200</v>
      </c>
      <c r="F202" t="s">
        <v>210</v>
      </c>
      <c r="G202">
        <v>200</v>
      </c>
      <c r="V202" s="5" t="s">
        <v>876</v>
      </c>
      <c r="W202" s="6">
        <v>50</v>
      </c>
    </row>
    <row r="203" spans="3:23">
      <c r="C203" s="5" t="s">
        <v>211</v>
      </c>
      <c r="D203" s="6">
        <v>900</v>
      </c>
      <c r="F203" t="s">
        <v>211</v>
      </c>
      <c r="G203">
        <v>900</v>
      </c>
      <c r="V203" s="5" t="s">
        <v>879</v>
      </c>
      <c r="W203" s="6">
        <v>50</v>
      </c>
    </row>
    <row r="204" spans="3:23">
      <c r="C204" s="5" t="s">
        <v>212</v>
      </c>
      <c r="D204" s="6">
        <v>1500</v>
      </c>
      <c r="F204" t="s">
        <v>212</v>
      </c>
      <c r="G204">
        <v>1500</v>
      </c>
      <c r="V204" s="5" t="s">
        <v>880</v>
      </c>
      <c r="W204" s="6">
        <v>500</v>
      </c>
    </row>
    <row r="205" spans="3:23">
      <c r="C205" s="5" t="s">
        <v>213</v>
      </c>
      <c r="D205" s="6">
        <v>150</v>
      </c>
      <c r="F205" t="s">
        <v>213</v>
      </c>
      <c r="G205">
        <v>150</v>
      </c>
      <c r="V205" s="5" t="s">
        <v>881</v>
      </c>
      <c r="W205" s="6">
        <v>300</v>
      </c>
    </row>
    <row r="206" spans="3:23">
      <c r="C206" s="5" t="s">
        <v>214</v>
      </c>
      <c r="D206" s="6">
        <v>25</v>
      </c>
      <c r="F206" t="s">
        <v>214</v>
      </c>
      <c r="G206">
        <v>25</v>
      </c>
      <c r="V206" s="5" t="s">
        <v>886</v>
      </c>
      <c r="W206" s="6">
        <v>100</v>
      </c>
    </row>
    <row r="207" spans="3:23">
      <c r="C207" s="5" t="s">
        <v>215</v>
      </c>
      <c r="D207" s="6">
        <v>1200</v>
      </c>
      <c r="F207" t="s">
        <v>215</v>
      </c>
      <c r="G207">
        <v>1200</v>
      </c>
      <c r="V207" s="5" t="s">
        <v>891</v>
      </c>
      <c r="W207" s="6">
        <v>30</v>
      </c>
    </row>
    <row r="208" spans="3:23">
      <c r="C208" s="5" t="s">
        <v>216</v>
      </c>
      <c r="D208" s="6">
        <v>1000</v>
      </c>
      <c r="F208" t="s">
        <v>216</v>
      </c>
      <c r="G208">
        <v>1000</v>
      </c>
      <c r="V208" s="5" t="s">
        <v>892</v>
      </c>
      <c r="W208" s="6">
        <v>30</v>
      </c>
    </row>
    <row r="209" spans="3:23">
      <c r="C209" s="5" t="s">
        <v>217</v>
      </c>
      <c r="D209" s="6">
        <v>25</v>
      </c>
      <c r="F209" t="s">
        <v>217</v>
      </c>
      <c r="G209">
        <v>25</v>
      </c>
      <c r="V209" s="5" t="s">
        <v>893</v>
      </c>
      <c r="W209" s="6">
        <v>1000</v>
      </c>
    </row>
    <row r="210" spans="3:23">
      <c r="C210" s="5" t="s">
        <v>218</v>
      </c>
      <c r="D210" s="6">
        <v>25</v>
      </c>
      <c r="F210" t="s">
        <v>218</v>
      </c>
      <c r="G210">
        <v>25</v>
      </c>
      <c r="V210" s="5" t="s">
        <v>894</v>
      </c>
      <c r="W210" s="6">
        <v>300</v>
      </c>
    </row>
    <row r="211" spans="3:23">
      <c r="C211" s="5" t="s">
        <v>219</v>
      </c>
      <c r="D211" s="6">
        <v>25</v>
      </c>
      <c r="F211" t="s">
        <v>219</v>
      </c>
      <c r="G211">
        <v>25</v>
      </c>
      <c r="V211" s="5" t="s">
        <v>897</v>
      </c>
      <c r="W211" s="6">
        <v>60</v>
      </c>
    </row>
    <row r="212" spans="3:23">
      <c r="C212" s="5" t="s">
        <v>220</v>
      </c>
      <c r="D212" s="6">
        <v>50</v>
      </c>
      <c r="F212" t="s">
        <v>220</v>
      </c>
      <c r="G212">
        <v>50</v>
      </c>
      <c r="V212" s="5" t="s">
        <v>905</v>
      </c>
      <c r="W212" s="6">
        <v>50</v>
      </c>
    </row>
    <row r="213" spans="3:23">
      <c r="C213" s="5" t="s">
        <v>221</v>
      </c>
      <c r="D213" s="6">
        <v>200</v>
      </c>
      <c r="F213" t="s">
        <v>221</v>
      </c>
      <c r="G213">
        <v>200</v>
      </c>
      <c r="V213" s="5" t="s">
        <v>909</v>
      </c>
      <c r="W213" s="6">
        <v>50</v>
      </c>
    </row>
    <row r="214" spans="3:23">
      <c r="C214" s="5" t="s">
        <v>222</v>
      </c>
      <c r="D214" s="6">
        <v>200</v>
      </c>
      <c r="F214" t="s">
        <v>222</v>
      </c>
      <c r="G214">
        <v>200</v>
      </c>
      <c r="V214" s="5" t="s">
        <v>912</v>
      </c>
      <c r="W214" s="6">
        <v>600</v>
      </c>
    </row>
    <row r="215" spans="3:23">
      <c r="C215" s="5" t="s">
        <v>223</v>
      </c>
      <c r="D215" s="6">
        <v>200</v>
      </c>
      <c r="F215" t="s">
        <v>223</v>
      </c>
      <c r="G215">
        <v>200</v>
      </c>
      <c r="V215" s="5" t="s">
        <v>913</v>
      </c>
      <c r="W215" s="6">
        <v>60</v>
      </c>
    </row>
    <row r="216" spans="3:23">
      <c r="C216" s="5" t="s">
        <v>224</v>
      </c>
      <c r="D216" s="6">
        <v>1500</v>
      </c>
      <c r="F216" t="s">
        <v>224</v>
      </c>
      <c r="G216">
        <v>1500</v>
      </c>
      <c r="V216" s="5" t="s">
        <v>917</v>
      </c>
      <c r="W216" s="6">
        <v>500</v>
      </c>
    </row>
    <row r="217" spans="3:23">
      <c r="C217" s="5" t="s">
        <v>225</v>
      </c>
      <c r="D217" s="6">
        <v>1500</v>
      </c>
      <c r="F217" t="s">
        <v>225</v>
      </c>
      <c r="G217">
        <v>1500</v>
      </c>
      <c r="V217" s="5" t="s">
        <v>919</v>
      </c>
      <c r="W217" s="6">
        <v>50</v>
      </c>
    </row>
    <row r="218" spans="3:23">
      <c r="C218" s="5" t="s">
        <v>226</v>
      </c>
      <c r="D218" s="6">
        <v>1500</v>
      </c>
      <c r="F218" t="s">
        <v>226</v>
      </c>
      <c r="G218">
        <v>1500</v>
      </c>
      <c r="V218" s="5" t="s">
        <v>922</v>
      </c>
      <c r="W218" s="6">
        <v>300</v>
      </c>
    </row>
    <row r="219" spans="3:23">
      <c r="C219" s="5" t="s">
        <v>227</v>
      </c>
      <c r="D219" s="6">
        <v>60</v>
      </c>
      <c r="F219" t="s">
        <v>227</v>
      </c>
      <c r="G219">
        <v>60</v>
      </c>
      <c r="V219" s="5" t="s">
        <v>923</v>
      </c>
      <c r="W219" s="6">
        <v>150</v>
      </c>
    </row>
    <row r="220" spans="3:23">
      <c r="C220" s="5" t="s">
        <v>228</v>
      </c>
      <c r="D220" s="6">
        <v>1500</v>
      </c>
      <c r="F220" t="s">
        <v>228</v>
      </c>
      <c r="G220">
        <v>1500</v>
      </c>
      <c r="V220" s="5" t="s">
        <v>926</v>
      </c>
      <c r="W220" s="6">
        <v>90</v>
      </c>
    </row>
    <row r="221" spans="3:23">
      <c r="C221" s="5" t="s">
        <v>229</v>
      </c>
      <c r="D221" s="6">
        <v>100</v>
      </c>
      <c r="F221" t="s">
        <v>229</v>
      </c>
      <c r="G221">
        <v>100</v>
      </c>
      <c r="V221" s="5" t="s">
        <v>928</v>
      </c>
      <c r="W221" s="6">
        <v>90</v>
      </c>
    </row>
    <row r="222" spans="3:23">
      <c r="C222" s="5" t="s">
        <v>230</v>
      </c>
      <c r="D222" s="6">
        <v>200</v>
      </c>
      <c r="F222" t="s">
        <v>230</v>
      </c>
      <c r="G222">
        <v>200</v>
      </c>
      <c r="V222" s="5" t="s">
        <v>932</v>
      </c>
      <c r="W222" s="6">
        <v>50</v>
      </c>
    </row>
    <row r="223" spans="3:23">
      <c r="C223" s="5" t="s">
        <v>231</v>
      </c>
      <c r="D223" s="6">
        <v>90</v>
      </c>
      <c r="F223" t="s">
        <v>231</v>
      </c>
      <c r="G223">
        <v>90</v>
      </c>
      <c r="V223" s="5" t="s">
        <v>933</v>
      </c>
      <c r="W223" s="6">
        <v>75</v>
      </c>
    </row>
    <row r="224" spans="3:23">
      <c r="C224" s="5" t="s">
        <v>232</v>
      </c>
      <c r="D224" s="6">
        <v>90</v>
      </c>
      <c r="F224" t="s">
        <v>232</v>
      </c>
      <c r="G224">
        <v>90</v>
      </c>
      <c r="V224" s="5" t="s">
        <v>938</v>
      </c>
      <c r="W224" s="6">
        <v>300</v>
      </c>
    </row>
    <row r="225" spans="3:23">
      <c r="C225" s="5" t="s">
        <v>233</v>
      </c>
      <c r="D225" s="6">
        <v>500</v>
      </c>
      <c r="F225" t="s">
        <v>233</v>
      </c>
      <c r="G225">
        <v>500</v>
      </c>
      <c r="V225" s="5" t="s">
        <v>939</v>
      </c>
      <c r="W225" s="6">
        <v>30</v>
      </c>
    </row>
    <row r="226" spans="3:23">
      <c r="C226" s="5" t="s">
        <v>234</v>
      </c>
      <c r="D226" s="6">
        <v>600</v>
      </c>
      <c r="F226" t="s">
        <v>234</v>
      </c>
      <c r="G226">
        <v>600</v>
      </c>
      <c r="V226" s="5" t="s">
        <v>942</v>
      </c>
      <c r="W226" s="6">
        <v>75</v>
      </c>
    </row>
    <row r="227" spans="3:23">
      <c r="C227" s="5" t="s">
        <v>235</v>
      </c>
      <c r="D227" s="6">
        <v>120</v>
      </c>
      <c r="F227" t="s">
        <v>235</v>
      </c>
      <c r="G227">
        <v>120</v>
      </c>
      <c r="V227" s="5" t="s">
        <v>944</v>
      </c>
      <c r="W227" s="6">
        <v>120</v>
      </c>
    </row>
    <row r="228" spans="3:23">
      <c r="C228" s="5" t="s">
        <v>236</v>
      </c>
      <c r="D228" s="6">
        <v>25</v>
      </c>
      <c r="F228" t="s">
        <v>236</v>
      </c>
      <c r="G228">
        <v>25</v>
      </c>
      <c r="V228" s="5" t="s">
        <v>946</v>
      </c>
      <c r="W228" s="6">
        <v>30</v>
      </c>
    </row>
    <row r="229" spans="3:23">
      <c r="C229" s="5" t="s">
        <v>237</v>
      </c>
      <c r="D229" s="6">
        <v>50</v>
      </c>
      <c r="F229" t="s">
        <v>237</v>
      </c>
      <c r="G229">
        <v>50</v>
      </c>
      <c r="V229" s="5" t="s">
        <v>947</v>
      </c>
      <c r="W229" s="6">
        <v>500</v>
      </c>
    </row>
    <row r="230" spans="3:23">
      <c r="C230" s="5" t="s">
        <v>238</v>
      </c>
      <c r="D230" s="6">
        <v>100</v>
      </c>
      <c r="F230" t="s">
        <v>238</v>
      </c>
      <c r="G230">
        <v>100</v>
      </c>
      <c r="V230" s="5" t="s">
        <v>953</v>
      </c>
      <c r="W230" s="6">
        <v>30</v>
      </c>
    </row>
    <row r="231" spans="3:23">
      <c r="C231" s="5" t="s">
        <v>239</v>
      </c>
      <c r="D231" s="6">
        <v>50</v>
      </c>
      <c r="F231" t="s">
        <v>239</v>
      </c>
      <c r="G231">
        <v>50</v>
      </c>
      <c r="V231" s="5" t="s">
        <v>958</v>
      </c>
      <c r="W231" s="6">
        <v>25</v>
      </c>
    </row>
    <row r="232" spans="3:23">
      <c r="C232" s="5" t="s">
        <v>240</v>
      </c>
      <c r="D232" s="6">
        <v>100</v>
      </c>
      <c r="F232" t="s">
        <v>240</v>
      </c>
      <c r="G232">
        <v>100</v>
      </c>
      <c r="V232" s="5" t="s">
        <v>961</v>
      </c>
      <c r="W232" s="6">
        <v>75</v>
      </c>
    </row>
    <row r="233" spans="3:23">
      <c r="C233" s="5" t="s">
        <v>241</v>
      </c>
      <c r="D233" s="6">
        <v>60</v>
      </c>
      <c r="F233" t="s">
        <v>241</v>
      </c>
      <c r="G233">
        <v>60</v>
      </c>
      <c r="V233" s="5" t="s">
        <v>969</v>
      </c>
      <c r="W233" s="6">
        <v>1500</v>
      </c>
    </row>
    <row r="234" spans="3:23">
      <c r="C234" s="5" t="s">
        <v>242</v>
      </c>
      <c r="D234" s="6">
        <v>90</v>
      </c>
      <c r="F234" t="s">
        <v>242</v>
      </c>
      <c r="G234">
        <v>90</v>
      </c>
      <c r="V234" s="5" t="s">
        <v>977</v>
      </c>
      <c r="W234" s="6">
        <v>900</v>
      </c>
    </row>
    <row r="235" spans="3:23">
      <c r="C235" s="5" t="s">
        <v>243</v>
      </c>
      <c r="D235" s="6">
        <v>25</v>
      </c>
      <c r="F235" t="s">
        <v>243</v>
      </c>
      <c r="G235">
        <v>25</v>
      </c>
      <c r="V235" s="5" t="s">
        <v>978</v>
      </c>
      <c r="W235" s="6">
        <v>200</v>
      </c>
    </row>
    <row r="236" spans="3:23">
      <c r="C236" s="5" t="s">
        <v>244</v>
      </c>
      <c r="D236" s="6">
        <v>150</v>
      </c>
      <c r="F236" t="s">
        <v>244</v>
      </c>
      <c r="G236">
        <v>150</v>
      </c>
      <c r="V236" s="5" t="s">
        <v>984</v>
      </c>
      <c r="W236" s="6">
        <v>200</v>
      </c>
    </row>
    <row r="237" spans="3:23">
      <c r="C237" s="5" t="s">
        <v>245</v>
      </c>
      <c r="D237" s="6">
        <v>25</v>
      </c>
      <c r="F237" t="s">
        <v>245</v>
      </c>
      <c r="G237">
        <v>25</v>
      </c>
      <c r="V237" s="5" t="s">
        <v>994</v>
      </c>
      <c r="W237" s="6">
        <v>60</v>
      </c>
    </row>
    <row r="238" spans="3:23">
      <c r="C238" s="5" t="s">
        <v>246</v>
      </c>
      <c r="D238" s="6">
        <v>600</v>
      </c>
      <c r="F238" t="s">
        <v>246</v>
      </c>
      <c r="G238">
        <v>600</v>
      </c>
      <c r="V238" s="5" t="s">
        <v>996</v>
      </c>
      <c r="W238" s="6">
        <v>300</v>
      </c>
    </row>
    <row r="239" spans="3:23">
      <c r="C239" s="5" t="s">
        <v>247</v>
      </c>
      <c r="D239" s="6">
        <v>50</v>
      </c>
      <c r="F239" t="s">
        <v>247</v>
      </c>
      <c r="G239">
        <v>50</v>
      </c>
      <c r="V239" s="5" t="s">
        <v>1000</v>
      </c>
      <c r="W239" s="6">
        <v>900</v>
      </c>
    </row>
    <row r="240" spans="3:23">
      <c r="C240" s="5" t="s">
        <v>248</v>
      </c>
      <c r="D240" s="6">
        <v>1000</v>
      </c>
      <c r="F240" t="s">
        <v>248</v>
      </c>
      <c r="G240">
        <v>1000</v>
      </c>
      <c r="V240" s="5" t="s">
        <v>1011</v>
      </c>
      <c r="W240" s="6">
        <v>100</v>
      </c>
    </row>
    <row r="241" spans="3:23">
      <c r="C241" s="5" t="s">
        <v>249</v>
      </c>
      <c r="D241" s="6">
        <v>25</v>
      </c>
      <c r="F241" t="s">
        <v>249</v>
      </c>
      <c r="G241">
        <v>25</v>
      </c>
      <c r="V241" s="5" t="s">
        <v>1015</v>
      </c>
      <c r="W241" s="6">
        <v>106860</v>
      </c>
    </row>
    <row r="242" spans="3:23">
      <c r="C242" s="5" t="s">
        <v>250</v>
      </c>
      <c r="D242" s="6">
        <v>1000</v>
      </c>
      <c r="F242" t="s">
        <v>250</v>
      </c>
      <c r="G242">
        <v>1000</v>
      </c>
    </row>
    <row r="243" spans="3:23">
      <c r="C243" s="5" t="s">
        <v>251</v>
      </c>
      <c r="D243" s="6">
        <v>500</v>
      </c>
      <c r="F243" t="s">
        <v>251</v>
      </c>
      <c r="G243">
        <v>500</v>
      </c>
    </row>
    <row r="244" spans="3:23">
      <c r="C244" s="5" t="s">
        <v>252</v>
      </c>
      <c r="D244" s="6">
        <v>1500</v>
      </c>
      <c r="F244" t="s">
        <v>252</v>
      </c>
      <c r="G244">
        <v>1500</v>
      </c>
    </row>
    <row r="245" spans="3:23">
      <c r="C245" s="5" t="s">
        <v>253</v>
      </c>
      <c r="D245" s="6">
        <v>300</v>
      </c>
      <c r="F245" t="s">
        <v>253</v>
      </c>
      <c r="G245">
        <v>300</v>
      </c>
    </row>
    <row r="246" spans="3:23">
      <c r="C246" s="5" t="s">
        <v>254</v>
      </c>
      <c r="D246" s="6">
        <v>75</v>
      </c>
      <c r="F246" t="s">
        <v>254</v>
      </c>
      <c r="G246">
        <v>75</v>
      </c>
    </row>
    <row r="247" spans="3:23">
      <c r="C247" s="5" t="s">
        <v>255</v>
      </c>
      <c r="D247" s="6">
        <v>25</v>
      </c>
      <c r="F247" t="s">
        <v>255</v>
      </c>
      <c r="G247">
        <v>25</v>
      </c>
    </row>
    <row r="248" spans="3:23">
      <c r="C248" s="5" t="s">
        <v>256</v>
      </c>
      <c r="D248" s="6">
        <v>900</v>
      </c>
      <c r="F248" t="s">
        <v>256</v>
      </c>
      <c r="G248">
        <v>900</v>
      </c>
    </row>
    <row r="249" spans="3:23">
      <c r="C249" s="5" t="s">
        <v>257</v>
      </c>
      <c r="D249" s="6">
        <v>100</v>
      </c>
      <c r="F249" t="s">
        <v>257</v>
      </c>
      <c r="G249">
        <v>100</v>
      </c>
    </row>
    <row r="250" spans="3:23">
      <c r="C250" s="5" t="s">
        <v>258</v>
      </c>
      <c r="D250" s="6">
        <v>90</v>
      </c>
      <c r="F250" t="s">
        <v>258</v>
      </c>
      <c r="G250">
        <v>90</v>
      </c>
    </row>
    <row r="251" spans="3:23">
      <c r="C251" s="5" t="s">
        <v>259</v>
      </c>
      <c r="D251" s="6">
        <v>50</v>
      </c>
      <c r="F251" t="s">
        <v>259</v>
      </c>
      <c r="G251">
        <v>50</v>
      </c>
    </row>
    <row r="252" spans="3:23">
      <c r="C252" s="5" t="s">
        <v>260</v>
      </c>
      <c r="D252" s="6">
        <v>60</v>
      </c>
      <c r="F252" t="s">
        <v>260</v>
      </c>
      <c r="G252">
        <v>60</v>
      </c>
    </row>
    <row r="253" spans="3:23">
      <c r="C253" s="5" t="s">
        <v>261</v>
      </c>
      <c r="D253" s="6">
        <v>900</v>
      </c>
      <c r="F253" t="s">
        <v>261</v>
      </c>
      <c r="G253">
        <v>900</v>
      </c>
    </row>
    <row r="254" spans="3:23">
      <c r="C254" s="5" t="s">
        <v>262</v>
      </c>
      <c r="D254" s="6">
        <v>50</v>
      </c>
      <c r="F254" t="s">
        <v>262</v>
      </c>
      <c r="G254">
        <v>50</v>
      </c>
    </row>
    <row r="255" spans="3:23">
      <c r="C255" s="5" t="s">
        <v>263</v>
      </c>
      <c r="D255" s="6">
        <v>50</v>
      </c>
      <c r="F255" t="s">
        <v>263</v>
      </c>
      <c r="G255">
        <v>50</v>
      </c>
    </row>
    <row r="256" spans="3:23">
      <c r="C256" s="5" t="s">
        <v>264</v>
      </c>
      <c r="D256" s="6">
        <v>200</v>
      </c>
      <c r="F256" t="s">
        <v>264</v>
      </c>
      <c r="G256">
        <v>200</v>
      </c>
    </row>
    <row r="257" spans="3:7">
      <c r="C257" s="5" t="s">
        <v>265</v>
      </c>
      <c r="D257" s="6">
        <v>300</v>
      </c>
      <c r="F257" t="s">
        <v>265</v>
      </c>
      <c r="G257">
        <v>300</v>
      </c>
    </row>
    <row r="258" spans="3:7">
      <c r="C258" s="5" t="s">
        <v>266</v>
      </c>
      <c r="D258" s="6">
        <v>2000</v>
      </c>
      <c r="F258" t="s">
        <v>266</v>
      </c>
      <c r="G258">
        <v>2000</v>
      </c>
    </row>
    <row r="259" spans="3:7">
      <c r="C259" s="5" t="s">
        <v>267</v>
      </c>
      <c r="D259" s="6">
        <v>500</v>
      </c>
      <c r="F259" t="s">
        <v>267</v>
      </c>
      <c r="G259">
        <v>500</v>
      </c>
    </row>
    <row r="260" spans="3:7">
      <c r="C260" s="5" t="s">
        <v>268</v>
      </c>
      <c r="D260" s="6">
        <v>30</v>
      </c>
      <c r="F260" t="s">
        <v>268</v>
      </c>
      <c r="G260">
        <v>30</v>
      </c>
    </row>
    <row r="261" spans="3:7">
      <c r="C261" s="5" t="s">
        <v>269</v>
      </c>
      <c r="D261" s="6">
        <v>1000</v>
      </c>
      <c r="F261" t="s">
        <v>269</v>
      </c>
      <c r="G261">
        <v>1000</v>
      </c>
    </row>
    <row r="262" spans="3:7">
      <c r="C262" s="5" t="s">
        <v>270</v>
      </c>
      <c r="D262" s="6">
        <v>2000</v>
      </c>
      <c r="F262" t="s">
        <v>270</v>
      </c>
      <c r="G262">
        <v>2000</v>
      </c>
    </row>
    <row r="263" spans="3:7">
      <c r="C263" s="5" t="s">
        <v>271</v>
      </c>
      <c r="D263" s="6">
        <v>50</v>
      </c>
      <c r="F263" t="s">
        <v>271</v>
      </c>
      <c r="G263">
        <v>50</v>
      </c>
    </row>
    <row r="264" spans="3:7">
      <c r="C264" s="5" t="s">
        <v>272</v>
      </c>
      <c r="D264" s="6">
        <v>200</v>
      </c>
      <c r="F264" t="s">
        <v>272</v>
      </c>
      <c r="G264">
        <v>200</v>
      </c>
    </row>
    <row r="265" spans="3:7">
      <c r="C265" s="5" t="s">
        <v>273</v>
      </c>
      <c r="D265" s="6">
        <v>60</v>
      </c>
      <c r="F265" t="s">
        <v>273</v>
      </c>
      <c r="G265">
        <v>60</v>
      </c>
    </row>
    <row r="266" spans="3:7">
      <c r="C266" s="5" t="s">
        <v>274</v>
      </c>
      <c r="D266" s="6">
        <v>50</v>
      </c>
      <c r="F266" t="s">
        <v>274</v>
      </c>
      <c r="G266">
        <v>50</v>
      </c>
    </row>
    <row r="267" spans="3:7">
      <c r="C267" s="5" t="s">
        <v>275</v>
      </c>
      <c r="D267" s="6">
        <v>120</v>
      </c>
      <c r="F267" t="s">
        <v>275</v>
      </c>
      <c r="G267">
        <v>120</v>
      </c>
    </row>
    <row r="268" spans="3:7">
      <c r="C268" s="5" t="s">
        <v>276</v>
      </c>
      <c r="D268" s="6">
        <v>60</v>
      </c>
      <c r="F268" t="s">
        <v>276</v>
      </c>
      <c r="G268">
        <v>60</v>
      </c>
    </row>
    <row r="269" spans="3:7">
      <c r="C269" s="5" t="s">
        <v>277</v>
      </c>
      <c r="D269" s="6">
        <v>900</v>
      </c>
      <c r="F269" t="s">
        <v>277</v>
      </c>
      <c r="G269">
        <v>900</v>
      </c>
    </row>
    <row r="270" spans="3:7">
      <c r="C270" s="5" t="s">
        <v>278</v>
      </c>
      <c r="D270" s="6">
        <v>900</v>
      </c>
      <c r="F270" t="s">
        <v>278</v>
      </c>
      <c r="G270">
        <v>900</v>
      </c>
    </row>
    <row r="271" spans="3:7">
      <c r="C271" s="5" t="s">
        <v>279</v>
      </c>
      <c r="D271" s="6">
        <v>60</v>
      </c>
      <c r="F271" t="s">
        <v>279</v>
      </c>
      <c r="G271">
        <v>60</v>
      </c>
    </row>
    <row r="272" spans="3:7">
      <c r="C272" s="5" t="s">
        <v>280</v>
      </c>
      <c r="D272" s="6">
        <v>90</v>
      </c>
      <c r="F272" t="s">
        <v>280</v>
      </c>
      <c r="G272">
        <v>90</v>
      </c>
    </row>
    <row r="273" spans="3:7">
      <c r="C273" s="5" t="s">
        <v>281</v>
      </c>
      <c r="D273" s="6">
        <v>30</v>
      </c>
      <c r="F273" t="s">
        <v>281</v>
      </c>
      <c r="G273">
        <v>30</v>
      </c>
    </row>
    <row r="274" spans="3:7">
      <c r="C274" s="5" t="s">
        <v>282</v>
      </c>
      <c r="D274" s="6">
        <v>2000</v>
      </c>
      <c r="F274" t="s">
        <v>282</v>
      </c>
      <c r="G274">
        <v>2000</v>
      </c>
    </row>
    <row r="275" spans="3:7">
      <c r="C275" s="5" t="s">
        <v>283</v>
      </c>
      <c r="D275" s="6">
        <v>300</v>
      </c>
      <c r="F275" t="s">
        <v>283</v>
      </c>
      <c r="G275">
        <v>300</v>
      </c>
    </row>
    <row r="276" spans="3:7">
      <c r="C276" s="5" t="s">
        <v>284</v>
      </c>
      <c r="D276" s="6">
        <v>120</v>
      </c>
      <c r="F276" t="s">
        <v>284</v>
      </c>
      <c r="G276">
        <v>120</v>
      </c>
    </row>
    <row r="277" spans="3:7">
      <c r="C277" s="5" t="s">
        <v>285</v>
      </c>
      <c r="D277" s="6">
        <v>100</v>
      </c>
      <c r="F277" t="s">
        <v>285</v>
      </c>
      <c r="G277">
        <v>100</v>
      </c>
    </row>
    <row r="278" spans="3:7">
      <c r="C278" s="5" t="s">
        <v>286</v>
      </c>
      <c r="D278" s="6">
        <v>50</v>
      </c>
      <c r="F278" t="s">
        <v>286</v>
      </c>
      <c r="G278">
        <v>50</v>
      </c>
    </row>
    <row r="279" spans="3:7">
      <c r="C279" s="5" t="s">
        <v>287</v>
      </c>
      <c r="D279" s="6">
        <v>1000</v>
      </c>
      <c r="F279" t="s">
        <v>287</v>
      </c>
      <c r="G279">
        <v>1000</v>
      </c>
    </row>
    <row r="280" spans="3:7">
      <c r="C280" s="5" t="s">
        <v>288</v>
      </c>
      <c r="D280" s="6">
        <v>1000</v>
      </c>
      <c r="F280" t="s">
        <v>288</v>
      </c>
      <c r="G280">
        <v>1000</v>
      </c>
    </row>
    <row r="281" spans="3:7">
      <c r="C281" s="5" t="s">
        <v>289</v>
      </c>
      <c r="D281" s="6">
        <v>100</v>
      </c>
      <c r="F281" t="s">
        <v>289</v>
      </c>
      <c r="G281">
        <v>100</v>
      </c>
    </row>
    <row r="282" spans="3:7">
      <c r="C282" s="5" t="s">
        <v>290</v>
      </c>
      <c r="D282" s="6">
        <v>100</v>
      </c>
      <c r="F282" t="s">
        <v>290</v>
      </c>
      <c r="G282">
        <v>100</v>
      </c>
    </row>
    <row r="283" spans="3:7">
      <c r="C283" s="5" t="s">
        <v>291</v>
      </c>
      <c r="D283" s="6">
        <v>100</v>
      </c>
      <c r="F283" t="s">
        <v>291</v>
      </c>
      <c r="G283">
        <v>100</v>
      </c>
    </row>
    <row r="284" spans="3:7">
      <c r="C284" s="5" t="s">
        <v>292</v>
      </c>
      <c r="D284" s="6">
        <v>500</v>
      </c>
      <c r="F284" t="s">
        <v>292</v>
      </c>
      <c r="G284">
        <v>500</v>
      </c>
    </row>
    <row r="285" spans="3:7">
      <c r="C285" s="5" t="s">
        <v>293</v>
      </c>
      <c r="D285" s="6">
        <v>1500</v>
      </c>
      <c r="F285" t="s">
        <v>293</v>
      </c>
      <c r="G285">
        <v>1500</v>
      </c>
    </row>
    <row r="286" spans="3:7">
      <c r="C286" s="5" t="s">
        <v>294</v>
      </c>
      <c r="D286" s="6">
        <v>2000</v>
      </c>
      <c r="F286" t="s">
        <v>294</v>
      </c>
      <c r="G286">
        <v>2000</v>
      </c>
    </row>
    <row r="287" spans="3:7">
      <c r="C287" s="5" t="s">
        <v>295</v>
      </c>
      <c r="D287" s="6">
        <v>200</v>
      </c>
      <c r="F287" t="s">
        <v>295</v>
      </c>
      <c r="G287">
        <v>200</v>
      </c>
    </row>
    <row r="288" spans="3:7">
      <c r="C288" s="5" t="s">
        <v>296</v>
      </c>
      <c r="D288" s="6">
        <v>500</v>
      </c>
      <c r="F288" t="s">
        <v>296</v>
      </c>
      <c r="G288">
        <v>500</v>
      </c>
    </row>
    <row r="289" spans="3:7">
      <c r="C289" s="5" t="s">
        <v>297</v>
      </c>
      <c r="D289" s="6">
        <v>200</v>
      </c>
      <c r="F289" t="s">
        <v>297</v>
      </c>
      <c r="G289">
        <v>200</v>
      </c>
    </row>
    <row r="290" spans="3:7">
      <c r="C290" s="5" t="s">
        <v>298</v>
      </c>
      <c r="D290" s="6">
        <v>25</v>
      </c>
      <c r="F290" t="s">
        <v>298</v>
      </c>
      <c r="G290">
        <v>25</v>
      </c>
    </row>
    <row r="291" spans="3:7">
      <c r="C291" s="5" t="s">
        <v>299</v>
      </c>
      <c r="D291" s="6">
        <v>50</v>
      </c>
      <c r="F291" t="s">
        <v>299</v>
      </c>
      <c r="G291">
        <v>50</v>
      </c>
    </row>
    <row r="292" spans="3:7">
      <c r="C292" s="5" t="s">
        <v>300</v>
      </c>
      <c r="D292" s="6">
        <v>100</v>
      </c>
      <c r="F292" t="s">
        <v>300</v>
      </c>
      <c r="G292">
        <v>100</v>
      </c>
    </row>
    <row r="293" spans="3:7">
      <c r="C293" s="5" t="s">
        <v>301</v>
      </c>
      <c r="D293" s="6">
        <v>120</v>
      </c>
      <c r="F293" t="s">
        <v>301</v>
      </c>
      <c r="G293">
        <v>120</v>
      </c>
    </row>
    <row r="294" spans="3:7">
      <c r="C294" s="5" t="s">
        <v>302</v>
      </c>
      <c r="D294" s="6">
        <v>60</v>
      </c>
      <c r="F294" t="s">
        <v>302</v>
      </c>
      <c r="G294">
        <v>60</v>
      </c>
    </row>
    <row r="295" spans="3:7">
      <c r="C295" s="5" t="s">
        <v>303</v>
      </c>
      <c r="D295" s="6">
        <v>600</v>
      </c>
      <c r="F295" t="s">
        <v>303</v>
      </c>
      <c r="G295">
        <v>600</v>
      </c>
    </row>
    <row r="296" spans="3:7">
      <c r="C296" s="5" t="s">
        <v>304</v>
      </c>
      <c r="D296" s="6">
        <v>600</v>
      </c>
      <c r="F296" t="s">
        <v>304</v>
      </c>
      <c r="G296">
        <v>600</v>
      </c>
    </row>
    <row r="297" spans="3:7">
      <c r="C297" s="5" t="s">
        <v>305</v>
      </c>
      <c r="D297" s="6">
        <v>1200</v>
      </c>
      <c r="F297" t="s">
        <v>305</v>
      </c>
      <c r="G297">
        <v>1200</v>
      </c>
    </row>
    <row r="298" spans="3:7">
      <c r="C298" s="5" t="s">
        <v>306</v>
      </c>
      <c r="D298" s="6">
        <v>90</v>
      </c>
      <c r="F298" t="s">
        <v>306</v>
      </c>
      <c r="G298">
        <v>90</v>
      </c>
    </row>
    <row r="299" spans="3:7">
      <c r="C299" s="5" t="s">
        <v>307</v>
      </c>
      <c r="D299" s="6">
        <v>90</v>
      </c>
      <c r="F299" t="s">
        <v>307</v>
      </c>
      <c r="G299">
        <v>90</v>
      </c>
    </row>
    <row r="300" spans="3:7">
      <c r="C300" s="5" t="s">
        <v>308</v>
      </c>
      <c r="D300" s="6">
        <v>900</v>
      </c>
      <c r="F300" t="s">
        <v>308</v>
      </c>
      <c r="G300">
        <v>900</v>
      </c>
    </row>
    <row r="301" spans="3:7">
      <c r="C301" s="5" t="s">
        <v>309</v>
      </c>
      <c r="D301" s="6">
        <v>1200</v>
      </c>
      <c r="F301" t="s">
        <v>309</v>
      </c>
      <c r="G301">
        <v>1200</v>
      </c>
    </row>
    <row r="302" spans="3:7">
      <c r="C302" s="5" t="s">
        <v>310</v>
      </c>
      <c r="D302" s="6">
        <v>1000</v>
      </c>
      <c r="F302" t="s">
        <v>310</v>
      </c>
      <c r="G302">
        <v>1000</v>
      </c>
    </row>
    <row r="303" spans="3:7">
      <c r="C303" s="5" t="s">
        <v>311</v>
      </c>
      <c r="D303" s="6">
        <v>1200</v>
      </c>
      <c r="F303" t="s">
        <v>311</v>
      </c>
      <c r="G303">
        <v>1200</v>
      </c>
    </row>
    <row r="304" spans="3:7">
      <c r="C304" s="5" t="s">
        <v>312</v>
      </c>
      <c r="D304" s="6">
        <v>1000</v>
      </c>
      <c r="F304" t="s">
        <v>312</v>
      </c>
      <c r="G304">
        <v>1000</v>
      </c>
    </row>
    <row r="305" spans="3:7">
      <c r="C305" s="5" t="s">
        <v>313</v>
      </c>
      <c r="D305" s="6">
        <v>200</v>
      </c>
      <c r="F305" t="s">
        <v>313</v>
      </c>
      <c r="G305">
        <v>200</v>
      </c>
    </row>
    <row r="306" spans="3:7">
      <c r="C306" s="5" t="s">
        <v>314</v>
      </c>
      <c r="D306" s="6">
        <v>120</v>
      </c>
      <c r="F306" t="s">
        <v>314</v>
      </c>
      <c r="G306">
        <v>120</v>
      </c>
    </row>
    <row r="307" spans="3:7">
      <c r="C307" s="5" t="s">
        <v>315</v>
      </c>
      <c r="D307" s="6">
        <v>600</v>
      </c>
      <c r="F307" t="s">
        <v>315</v>
      </c>
      <c r="G307">
        <v>600</v>
      </c>
    </row>
    <row r="308" spans="3:7">
      <c r="C308" s="5" t="s">
        <v>316</v>
      </c>
      <c r="D308" s="6">
        <v>90</v>
      </c>
      <c r="F308" t="s">
        <v>316</v>
      </c>
      <c r="G308">
        <v>90</v>
      </c>
    </row>
    <row r="309" spans="3:7">
      <c r="C309" s="5" t="s">
        <v>317</v>
      </c>
      <c r="D309" s="6">
        <v>60</v>
      </c>
      <c r="F309" t="s">
        <v>317</v>
      </c>
      <c r="G309">
        <v>60</v>
      </c>
    </row>
    <row r="310" spans="3:7">
      <c r="C310" s="5" t="s">
        <v>318</v>
      </c>
      <c r="D310" s="6">
        <v>30</v>
      </c>
      <c r="F310" t="s">
        <v>318</v>
      </c>
      <c r="G310">
        <v>30</v>
      </c>
    </row>
    <row r="311" spans="3:7">
      <c r="C311" s="5" t="s">
        <v>319</v>
      </c>
      <c r="D311" s="6">
        <v>50</v>
      </c>
      <c r="F311" t="s">
        <v>319</v>
      </c>
      <c r="G311">
        <v>50</v>
      </c>
    </row>
    <row r="312" spans="3:7">
      <c r="C312" s="5" t="s">
        <v>320</v>
      </c>
      <c r="D312" s="6">
        <v>50</v>
      </c>
      <c r="F312" t="s">
        <v>320</v>
      </c>
      <c r="G312">
        <v>50</v>
      </c>
    </row>
    <row r="313" spans="3:7">
      <c r="C313" s="5" t="s">
        <v>321</v>
      </c>
      <c r="D313" s="6">
        <v>1200</v>
      </c>
      <c r="F313" t="s">
        <v>321</v>
      </c>
      <c r="G313">
        <v>1200</v>
      </c>
    </row>
    <row r="314" spans="3:7">
      <c r="C314" s="5" t="s">
        <v>322</v>
      </c>
      <c r="D314" s="6">
        <v>25</v>
      </c>
      <c r="F314" t="s">
        <v>322</v>
      </c>
      <c r="G314">
        <v>25</v>
      </c>
    </row>
    <row r="315" spans="3:7">
      <c r="C315" s="5" t="s">
        <v>323</v>
      </c>
      <c r="D315" s="6">
        <v>25</v>
      </c>
      <c r="F315" t="s">
        <v>323</v>
      </c>
      <c r="G315">
        <v>25</v>
      </c>
    </row>
    <row r="316" spans="3:7">
      <c r="C316" s="5" t="s">
        <v>324</v>
      </c>
      <c r="D316" s="6">
        <v>100</v>
      </c>
      <c r="F316" t="s">
        <v>324</v>
      </c>
      <c r="G316">
        <v>100</v>
      </c>
    </row>
    <row r="317" spans="3:7">
      <c r="C317" s="5" t="s">
        <v>325</v>
      </c>
      <c r="D317" s="6">
        <v>120</v>
      </c>
      <c r="F317" t="s">
        <v>325</v>
      </c>
      <c r="G317">
        <v>120</v>
      </c>
    </row>
    <row r="318" spans="3:7">
      <c r="C318" s="5" t="s">
        <v>326</v>
      </c>
      <c r="D318" s="6">
        <v>1500</v>
      </c>
      <c r="F318" t="s">
        <v>326</v>
      </c>
      <c r="G318">
        <v>1500</v>
      </c>
    </row>
    <row r="319" spans="3:7">
      <c r="C319" s="5" t="s">
        <v>327</v>
      </c>
      <c r="D319" s="6">
        <v>120</v>
      </c>
      <c r="F319" t="s">
        <v>327</v>
      </c>
      <c r="G319">
        <v>120</v>
      </c>
    </row>
    <row r="320" spans="3:7">
      <c r="C320" s="5" t="s">
        <v>328</v>
      </c>
      <c r="D320" s="6">
        <v>60</v>
      </c>
      <c r="F320" t="s">
        <v>328</v>
      </c>
      <c r="G320">
        <v>60</v>
      </c>
    </row>
    <row r="321" spans="3:7">
      <c r="C321" s="5" t="s">
        <v>329</v>
      </c>
      <c r="D321" s="6">
        <v>50</v>
      </c>
      <c r="F321" t="s">
        <v>329</v>
      </c>
      <c r="G321">
        <v>50</v>
      </c>
    </row>
    <row r="322" spans="3:7">
      <c r="C322" s="5" t="s">
        <v>330</v>
      </c>
      <c r="D322" s="6">
        <v>90</v>
      </c>
      <c r="F322" t="s">
        <v>330</v>
      </c>
      <c r="G322">
        <v>90</v>
      </c>
    </row>
    <row r="323" spans="3:7">
      <c r="C323" s="5" t="s">
        <v>331</v>
      </c>
      <c r="D323" s="6">
        <v>25</v>
      </c>
      <c r="F323" t="s">
        <v>331</v>
      </c>
      <c r="G323">
        <v>25</v>
      </c>
    </row>
    <row r="324" spans="3:7">
      <c r="C324" s="5" t="s">
        <v>332</v>
      </c>
      <c r="D324" s="6">
        <v>500</v>
      </c>
      <c r="F324" t="s">
        <v>332</v>
      </c>
      <c r="G324">
        <v>500</v>
      </c>
    </row>
    <row r="325" spans="3:7">
      <c r="C325" s="5" t="s">
        <v>333</v>
      </c>
      <c r="D325" s="6">
        <v>1200</v>
      </c>
      <c r="F325" t="s">
        <v>333</v>
      </c>
      <c r="G325">
        <v>1200</v>
      </c>
    </row>
    <row r="326" spans="3:7">
      <c r="C326" s="5" t="s">
        <v>334</v>
      </c>
      <c r="D326" s="6">
        <v>50</v>
      </c>
      <c r="F326" t="s">
        <v>334</v>
      </c>
      <c r="G326">
        <v>50</v>
      </c>
    </row>
    <row r="327" spans="3:7">
      <c r="C327" s="5" t="s">
        <v>335</v>
      </c>
      <c r="D327" s="6">
        <v>500</v>
      </c>
      <c r="F327" t="s">
        <v>335</v>
      </c>
      <c r="G327">
        <v>500</v>
      </c>
    </row>
    <row r="328" spans="3:7">
      <c r="C328" s="5" t="s">
        <v>336</v>
      </c>
      <c r="D328" s="6">
        <v>900</v>
      </c>
      <c r="F328" t="s">
        <v>336</v>
      </c>
      <c r="G328">
        <v>900</v>
      </c>
    </row>
    <row r="329" spans="3:7">
      <c r="C329" s="5" t="s">
        <v>337</v>
      </c>
      <c r="D329" s="6">
        <v>150</v>
      </c>
      <c r="F329" t="s">
        <v>337</v>
      </c>
      <c r="G329">
        <v>150</v>
      </c>
    </row>
    <row r="330" spans="3:7">
      <c r="C330" s="5" t="s">
        <v>338</v>
      </c>
      <c r="D330" s="6">
        <v>50</v>
      </c>
      <c r="F330" t="s">
        <v>338</v>
      </c>
      <c r="G330">
        <v>50</v>
      </c>
    </row>
    <row r="331" spans="3:7">
      <c r="C331" s="5" t="s">
        <v>339</v>
      </c>
      <c r="D331" s="6">
        <v>75</v>
      </c>
      <c r="F331" t="s">
        <v>339</v>
      </c>
      <c r="G331">
        <v>75</v>
      </c>
    </row>
    <row r="332" spans="3:7">
      <c r="C332" s="5" t="s">
        <v>340</v>
      </c>
      <c r="D332" s="6">
        <v>150</v>
      </c>
      <c r="F332" t="s">
        <v>340</v>
      </c>
      <c r="G332">
        <v>150</v>
      </c>
    </row>
    <row r="333" spans="3:7">
      <c r="C333" s="5" t="s">
        <v>341</v>
      </c>
      <c r="D333" s="6">
        <v>100</v>
      </c>
      <c r="F333" t="s">
        <v>341</v>
      </c>
      <c r="G333">
        <v>100</v>
      </c>
    </row>
    <row r="334" spans="3:7">
      <c r="C334" s="5" t="s">
        <v>342</v>
      </c>
      <c r="D334" s="6">
        <v>100</v>
      </c>
      <c r="F334" t="s">
        <v>342</v>
      </c>
      <c r="G334">
        <v>100</v>
      </c>
    </row>
    <row r="335" spans="3:7">
      <c r="C335" s="5" t="s">
        <v>343</v>
      </c>
      <c r="D335" s="6">
        <v>200</v>
      </c>
      <c r="F335" t="s">
        <v>343</v>
      </c>
      <c r="G335">
        <v>200</v>
      </c>
    </row>
    <row r="336" spans="3:7">
      <c r="C336" s="5" t="s">
        <v>344</v>
      </c>
      <c r="D336" s="6">
        <v>90</v>
      </c>
      <c r="F336" t="s">
        <v>344</v>
      </c>
      <c r="G336">
        <v>90</v>
      </c>
    </row>
    <row r="337" spans="3:7">
      <c r="C337" s="5" t="s">
        <v>345</v>
      </c>
      <c r="D337" s="6">
        <v>1200</v>
      </c>
      <c r="F337" t="s">
        <v>345</v>
      </c>
      <c r="G337">
        <v>1200</v>
      </c>
    </row>
    <row r="338" spans="3:7">
      <c r="C338" s="5" t="s">
        <v>346</v>
      </c>
      <c r="D338" s="6">
        <v>1200</v>
      </c>
      <c r="F338" t="s">
        <v>346</v>
      </c>
      <c r="G338">
        <v>1200</v>
      </c>
    </row>
    <row r="339" spans="3:7">
      <c r="C339" s="5" t="s">
        <v>347</v>
      </c>
      <c r="D339" s="6">
        <v>900</v>
      </c>
      <c r="F339" t="s">
        <v>347</v>
      </c>
      <c r="G339">
        <v>900</v>
      </c>
    </row>
    <row r="340" spans="3:7">
      <c r="C340" s="5" t="s">
        <v>348</v>
      </c>
      <c r="D340" s="6">
        <v>120</v>
      </c>
      <c r="F340" t="s">
        <v>348</v>
      </c>
      <c r="G340">
        <v>120</v>
      </c>
    </row>
    <row r="341" spans="3:7">
      <c r="C341" s="5" t="s">
        <v>349</v>
      </c>
      <c r="D341" s="6">
        <v>150</v>
      </c>
      <c r="F341" t="s">
        <v>349</v>
      </c>
      <c r="G341">
        <v>150</v>
      </c>
    </row>
    <row r="342" spans="3:7">
      <c r="C342" s="5" t="s">
        <v>350</v>
      </c>
      <c r="D342" s="6">
        <v>500</v>
      </c>
      <c r="F342" t="s">
        <v>350</v>
      </c>
      <c r="G342">
        <v>500</v>
      </c>
    </row>
    <row r="343" spans="3:7">
      <c r="C343" s="5" t="s">
        <v>351</v>
      </c>
      <c r="D343" s="6">
        <v>100</v>
      </c>
      <c r="F343" t="s">
        <v>351</v>
      </c>
      <c r="G343">
        <v>100</v>
      </c>
    </row>
    <row r="344" spans="3:7">
      <c r="C344" s="5" t="s">
        <v>352</v>
      </c>
      <c r="D344" s="6">
        <v>50</v>
      </c>
      <c r="F344" t="s">
        <v>352</v>
      </c>
      <c r="G344">
        <v>50</v>
      </c>
    </row>
    <row r="345" spans="3:7">
      <c r="C345" s="5" t="s">
        <v>353</v>
      </c>
      <c r="D345" s="6">
        <v>1200</v>
      </c>
      <c r="F345" t="s">
        <v>353</v>
      </c>
      <c r="G345">
        <v>1200</v>
      </c>
    </row>
    <row r="346" spans="3:7">
      <c r="C346" s="5" t="s">
        <v>354</v>
      </c>
      <c r="D346" s="6">
        <v>200</v>
      </c>
      <c r="F346" t="s">
        <v>354</v>
      </c>
      <c r="G346">
        <v>200</v>
      </c>
    </row>
    <row r="347" spans="3:7">
      <c r="C347" s="5" t="s">
        <v>355</v>
      </c>
      <c r="D347" s="6">
        <v>2000</v>
      </c>
      <c r="F347" t="s">
        <v>355</v>
      </c>
      <c r="G347">
        <v>2000</v>
      </c>
    </row>
    <row r="348" spans="3:7">
      <c r="C348" s="5" t="s">
        <v>356</v>
      </c>
      <c r="D348" s="6">
        <v>50</v>
      </c>
      <c r="F348" t="s">
        <v>356</v>
      </c>
      <c r="G348">
        <v>50</v>
      </c>
    </row>
    <row r="349" spans="3:7">
      <c r="C349" s="5" t="s">
        <v>357</v>
      </c>
      <c r="D349" s="6">
        <v>30</v>
      </c>
      <c r="F349" t="s">
        <v>357</v>
      </c>
      <c r="G349">
        <v>30</v>
      </c>
    </row>
    <row r="350" spans="3:7">
      <c r="C350" s="5" t="s">
        <v>358</v>
      </c>
      <c r="D350" s="6">
        <v>30</v>
      </c>
      <c r="F350" t="s">
        <v>358</v>
      </c>
      <c r="G350">
        <v>30</v>
      </c>
    </row>
    <row r="351" spans="3:7">
      <c r="C351" s="5" t="s">
        <v>359</v>
      </c>
      <c r="D351" s="6">
        <v>1000</v>
      </c>
      <c r="F351" t="s">
        <v>359</v>
      </c>
      <c r="G351">
        <v>1000</v>
      </c>
    </row>
    <row r="352" spans="3:7">
      <c r="C352" s="5" t="s">
        <v>360</v>
      </c>
      <c r="D352" s="6">
        <v>25</v>
      </c>
      <c r="F352" t="s">
        <v>360</v>
      </c>
      <c r="G352">
        <v>25</v>
      </c>
    </row>
    <row r="353" spans="3:7">
      <c r="C353" s="5" t="s">
        <v>361</v>
      </c>
      <c r="D353" s="6">
        <v>600</v>
      </c>
      <c r="F353" t="s">
        <v>361</v>
      </c>
      <c r="G353">
        <v>600</v>
      </c>
    </row>
    <row r="354" spans="3:7">
      <c r="C354" s="5" t="s">
        <v>362</v>
      </c>
      <c r="D354" s="6">
        <v>50</v>
      </c>
      <c r="F354" t="s">
        <v>362</v>
      </c>
      <c r="G354">
        <v>50</v>
      </c>
    </row>
    <row r="355" spans="3:7">
      <c r="C355" s="5" t="s">
        <v>363</v>
      </c>
      <c r="D355" s="6">
        <v>75</v>
      </c>
      <c r="F355" t="s">
        <v>363</v>
      </c>
      <c r="G355">
        <v>75</v>
      </c>
    </row>
    <row r="356" spans="3:7">
      <c r="C356" s="5" t="s">
        <v>364</v>
      </c>
      <c r="D356" s="6">
        <v>90</v>
      </c>
      <c r="F356" t="s">
        <v>364</v>
      </c>
      <c r="G356">
        <v>90</v>
      </c>
    </row>
    <row r="357" spans="3:7">
      <c r="C357" s="5" t="s">
        <v>365</v>
      </c>
      <c r="D357" s="6">
        <v>1000</v>
      </c>
      <c r="F357" t="s">
        <v>365</v>
      </c>
      <c r="G357">
        <v>1000</v>
      </c>
    </row>
    <row r="358" spans="3:7">
      <c r="C358" s="5" t="s">
        <v>366</v>
      </c>
      <c r="D358" s="6">
        <v>500</v>
      </c>
      <c r="F358" t="s">
        <v>366</v>
      </c>
      <c r="G358">
        <v>500</v>
      </c>
    </row>
    <row r="359" spans="3:7">
      <c r="C359" s="5" t="s">
        <v>367</v>
      </c>
      <c r="D359" s="6">
        <v>200</v>
      </c>
      <c r="F359" t="s">
        <v>367</v>
      </c>
      <c r="G359">
        <v>200</v>
      </c>
    </row>
    <row r="360" spans="3:7">
      <c r="C360" s="5" t="s">
        <v>368</v>
      </c>
      <c r="D360" s="6">
        <v>500</v>
      </c>
      <c r="F360" t="s">
        <v>368</v>
      </c>
      <c r="G360">
        <v>500</v>
      </c>
    </row>
    <row r="361" spans="3:7">
      <c r="C361" s="5" t="s">
        <v>369</v>
      </c>
      <c r="D361" s="6">
        <v>1500</v>
      </c>
      <c r="F361" t="s">
        <v>369</v>
      </c>
      <c r="G361">
        <v>1500</v>
      </c>
    </row>
    <row r="362" spans="3:7">
      <c r="C362" s="5" t="s">
        <v>370</v>
      </c>
      <c r="D362" s="6">
        <v>75</v>
      </c>
      <c r="F362" t="s">
        <v>370</v>
      </c>
      <c r="G362">
        <v>75</v>
      </c>
    </row>
    <row r="363" spans="3:7">
      <c r="C363" s="5" t="s">
        <v>371</v>
      </c>
      <c r="D363" s="6">
        <v>300</v>
      </c>
      <c r="F363" t="s">
        <v>371</v>
      </c>
      <c r="G363">
        <v>300</v>
      </c>
    </row>
    <row r="364" spans="3:7">
      <c r="C364" s="5" t="s">
        <v>372</v>
      </c>
      <c r="D364" s="6">
        <v>50</v>
      </c>
      <c r="F364" t="s">
        <v>372</v>
      </c>
      <c r="G364">
        <v>50</v>
      </c>
    </row>
    <row r="365" spans="3:7">
      <c r="C365" s="5" t="s">
        <v>373</v>
      </c>
      <c r="D365" s="6">
        <v>100</v>
      </c>
      <c r="F365" t="s">
        <v>373</v>
      </c>
      <c r="G365">
        <v>100</v>
      </c>
    </row>
    <row r="366" spans="3:7">
      <c r="C366" s="5" t="s">
        <v>374</v>
      </c>
      <c r="D366" s="6">
        <v>1200</v>
      </c>
      <c r="F366" t="s">
        <v>374</v>
      </c>
      <c r="G366">
        <v>1200</v>
      </c>
    </row>
    <row r="367" spans="3:7">
      <c r="C367" s="5" t="s">
        <v>375</v>
      </c>
      <c r="D367" s="6">
        <v>25</v>
      </c>
      <c r="F367" t="s">
        <v>375</v>
      </c>
      <c r="G367">
        <v>25</v>
      </c>
    </row>
    <row r="368" spans="3:7">
      <c r="C368" s="5" t="s">
        <v>376</v>
      </c>
      <c r="D368" s="6">
        <v>25</v>
      </c>
      <c r="F368" t="s">
        <v>376</v>
      </c>
      <c r="G368">
        <v>25</v>
      </c>
    </row>
    <row r="369" spans="3:7">
      <c r="C369" s="5" t="s">
        <v>377</v>
      </c>
      <c r="D369" s="6">
        <v>500</v>
      </c>
      <c r="F369" t="s">
        <v>377</v>
      </c>
      <c r="G369">
        <v>500</v>
      </c>
    </row>
    <row r="370" spans="3:7">
      <c r="C370" s="5" t="s">
        <v>378</v>
      </c>
      <c r="D370" s="6">
        <v>300</v>
      </c>
      <c r="F370" t="s">
        <v>378</v>
      </c>
      <c r="G370">
        <v>300</v>
      </c>
    </row>
    <row r="371" spans="3:7">
      <c r="C371" s="5" t="s">
        <v>379</v>
      </c>
      <c r="D371" s="6">
        <v>100</v>
      </c>
      <c r="F371" t="s">
        <v>379</v>
      </c>
      <c r="G371">
        <v>100</v>
      </c>
    </row>
    <row r="372" spans="3:7">
      <c r="C372" s="5" t="s">
        <v>380</v>
      </c>
      <c r="D372" s="6">
        <v>50</v>
      </c>
      <c r="F372" t="s">
        <v>380</v>
      </c>
      <c r="G372">
        <v>50</v>
      </c>
    </row>
    <row r="373" spans="3:7">
      <c r="C373" s="5" t="s">
        <v>381</v>
      </c>
      <c r="D373" s="6">
        <v>1200</v>
      </c>
      <c r="F373" t="s">
        <v>381</v>
      </c>
      <c r="G373">
        <v>1200</v>
      </c>
    </row>
    <row r="374" spans="3:7">
      <c r="C374" s="5" t="s">
        <v>382</v>
      </c>
      <c r="D374" s="6">
        <v>1500</v>
      </c>
      <c r="F374" t="s">
        <v>382</v>
      </c>
      <c r="G374">
        <v>1500</v>
      </c>
    </row>
    <row r="375" spans="3:7">
      <c r="C375" s="5" t="s">
        <v>383</v>
      </c>
      <c r="D375" s="6">
        <v>60</v>
      </c>
      <c r="F375" t="s">
        <v>383</v>
      </c>
      <c r="G375">
        <v>60</v>
      </c>
    </row>
    <row r="376" spans="3:7">
      <c r="C376" s="5" t="s">
        <v>384</v>
      </c>
      <c r="D376" s="6">
        <v>25</v>
      </c>
      <c r="F376" t="s">
        <v>384</v>
      </c>
      <c r="G376">
        <v>25</v>
      </c>
    </row>
    <row r="377" spans="3:7">
      <c r="C377" s="5" t="s">
        <v>385</v>
      </c>
      <c r="D377" s="6">
        <v>1500</v>
      </c>
      <c r="F377" t="s">
        <v>385</v>
      </c>
      <c r="G377">
        <v>1500</v>
      </c>
    </row>
    <row r="378" spans="3:7">
      <c r="C378" s="5" t="s">
        <v>386</v>
      </c>
      <c r="D378" s="6">
        <v>600</v>
      </c>
      <c r="F378" t="s">
        <v>386</v>
      </c>
      <c r="G378">
        <v>600</v>
      </c>
    </row>
    <row r="379" spans="3:7">
      <c r="C379" s="5" t="s">
        <v>387</v>
      </c>
      <c r="D379" s="6">
        <v>75</v>
      </c>
      <c r="F379" t="s">
        <v>387</v>
      </c>
      <c r="G379">
        <v>75</v>
      </c>
    </row>
    <row r="380" spans="3:7">
      <c r="C380" s="5" t="s">
        <v>388</v>
      </c>
      <c r="D380" s="6">
        <v>50</v>
      </c>
      <c r="F380" t="s">
        <v>388</v>
      </c>
      <c r="G380">
        <v>50</v>
      </c>
    </row>
    <row r="381" spans="3:7">
      <c r="C381" s="5" t="s">
        <v>389</v>
      </c>
      <c r="D381" s="6">
        <v>30</v>
      </c>
      <c r="F381" t="s">
        <v>389</v>
      </c>
      <c r="G381">
        <v>30</v>
      </c>
    </row>
    <row r="382" spans="3:7">
      <c r="C382" s="5" t="s">
        <v>390</v>
      </c>
      <c r="D382" s="6">
        <v>200</v>
      </c>
      <c r="F382" t="s">
        <v>390</v>
      </c>
      <c r="G382">
        <v>200</v>
      </c>
    </row>
    <row r="383" spans="3:7">
      <c r="C383" s="5" t="s">
        <v>391</v>
      </c>
      <c r="D383" s="6">
        <v>300</v>
      </c>
      <c r="F383" t="s">
        <v>391</v>
      </c>
      <c r="G383">
        <v>300</v>
      </c>
    </row>
    <row r="384" spans="3:7">
      <c r="C384" s="5" t="s">
        <v>392</v>
      </c>
      <c r="D384" s="6">
        <v>25</v>
      </c>
      <c r="F384" t="s">
        <v>392</v>
      </c>
      <c r="G384">
        <v>25</v>
      </c>
    </row>
    <row r="385" spans="3:7">
      <c r="C385" s="5" t="s">
        <v>393</v>
      </c>
      <c r="D385" s="6">
        <v>600</v>
      </c>
      <c r="F385" t="s">
        <v>393</v>
      </c>
      <c r="G385">
        <v>600</v>
      </c>
    </row>
    <row r="386" spans="3:7">
      <c r="C386" s="5" t="s">
        <v>394</v>
      </c>
      <c r="D386" s="6">
        <v>100</v>
      </c>
      <c r="F386" t="s">
        <v>394</v>
      </c>
      <c r="G386">
        <v>100</v>
      </c>
    </row>
    <row r="387" spans="3:7">
      <c r="C387" s="5" t="s">
        <v>395</v>
      </c>
      <c r="D387" s="6">
        <v>1000</v>
      </c>
      <c r="F387" t="s">
        <v>395</v>
      </c>
      <c r="G387">
        <v>1000</v>
      </c>
    </row>
    <row r="388" spans="3:7">
      <c r="C388" s="5" t="s">
        <v>396</v>
      </c>
      <c r="D388" s="6">
        <v>90</v>
      </c>
      <c r="F388" t="s">
        <v>396</v>
      </c>
      <c r="G388">
        <v>90</v>
      </c>
    </row>
    <row r="389" spans="3:7">
      <c r="C389" s="5" t="s">
        <v>397</v>
      </c>
      <c r="D389" s="6">
        <v>500</v>
      </c>
      <c r="F389" t="s">
        <v>397</v>
      </c>
      <c r="G389">
        <v>500</v>
      </c>
    </row>
    <row r="390" spans="3:7">
      <c r="C390" s="5" t="s">
        <v>398</v>
      </c>
      <c r="D390" s="6">
        <v>1500</v>
      </c>
      <c r="F390" t="s">
        <v>398</v>
      </c>
      <c r="G390">
        <v>1500</v>
      </c>
    </row>
    <row r="391" spans="3:7">
      <c r="C391" s="5" t="s">
        <v>399</v>
      </c>
      <c r="D391" s="6">
        <v>600</v>
      </c>
      <c r="F391" t="s">
        <v>399</v>
      </c>
      <c r="G391">
        <v>600</v>
      </c>
    </row>
    <row r="392" spans="3:7">
      <c r="C392" s="5" t="s">
        <v>400</v>
      </c>
      <c r="D392" s="6">
        <v>30</v>
      </c>
      <c r="F392" t="s">
        <v>400</v>
      </c>
      <c r="G392">
        <v>30</v>
      </c>
    </row>
    <row r="393" spans="3:7">
      <c r="C393" s="5" t="s">
        <v>401</v>
      </c>
      <c r="D393" s="6">
        <v>25</v>
      </c>
      <c r="F393" t="s">
        <v>401</v>
      </c>
      <c r="G393">
        <v>25</v>
      </c>
    </row>
    <row r="394" spans="3:7">
      <c r="C394" s="5" t="s">
        <v>402</v>
      </c>
      <c r="D394" s="6">
        <v>50</v>
      </c>
      <c r="F394" t="s">
        <v>402</v>
      </c>
      <c r="G394">
        <v>50</v>
      </c>
    </row>
    <row r="395" spans="3:7">
      <c r="C395" s="5" t="s">
        <v>403</v>
      </c>
      <c r="D395" s="6">
        <v>100</v>
      </c>
      <c r="F395" t="s">
        <v>403</v>
      </c>
      <c r="G395">
        <v>100</v>
      </c>
    </row>
    <row r="396" spans="3:7">
      <c r="C396" s="5" t="s">
        <v>404</v>
      </c>
      <c r="D396" s="6">
        <v>50</v>
      </c>
      <c r="F396" t="s">
        <v>404</v>
      </c>
      <c r="G396">
        <v>50</v>
      </c>
    </row>
    <row r="397" spans="3:7">
      <c r="C397" s="5" t="s">
        <v>405</v>
      </c>
      <c r="D397" s="6">
        <v>600</v>
      </c>
      <c r="F397" t="s">
        <v>405</v>
      </c>
      <c r="G397">
        <v>600</v>
      </c>
    </row>
    <row r="398" spans="3:7">
      <c r="C398" s="5" t="s">
        <v>406</v>
      </c>
      <c r="D398" s="6">
        <v>1000</v>
      </c>
      <c r="F398" t="s">
        <v>406</v>
      </c>
      <c r="G398">
        <v>1000</v>
      </c>
    </row>
    <row r="399" spans="3:7">
      <c r="C399" s="5" t="s">
        <v>407</v>
      </c>
      <c r="D399" s="6">
        <v>500</v>
      </c>
      <c r="F399" t="s">
        <v>407</v>
      </c>
      <c r="G399">
        <v>500</v>
      </c>
    </row>
    <row r="400" spans="3:7">
      <c r="C400" s="5" t="s">
        <v>408</v>
      </c>
      <c r="D400" s="6">
        <v>1000</v>
      </c>
      <c r="F400" t="s">
        <v>408</v>
      </c>
      <c r="G400">
        <v>1000</v>
      </c>
    </row>
    <row r="401" spans="3:7">
      <c r="C401" s="5" t="s">
        <v>409</v>
      </c>
      <c r="D401" s="6">
        <v>30</v>
      </c>
      <c r="F401" t="s">
        <v>409</v>
      </c>
      <c r="G401">
        <v>30</v>
      </c>
    </row>
    <row r="402" spans="3:7">
      <c r="C402" s="5" t="s">
        <v>410</v>
      </c>
      <c r="D402" s="6">
        <v>25</v>
      </c>
      <c r="F402" t="s">
        <v>410</v>
      </c>
      <c r="G402">
        <v>25</v>
      </c>
    </row>
    <row r="403" spans="3:7">
      <c r="C403" s="5" t="s">
        <v>411</v>
      </c>
      <c r="D403" s="6">
        <v>600</v>
      </c>
      <c r="F403" t="s">
        <v>411</v>
      </c>
      <c r="G403">
        <v>600</v>
      </c>
    </row>
    <row r="404" spans="3:7">
      <c r="C404" s="5" t="s">
        <v>412</v>
      </c>
      <c r="D404" s="6">
        <v>60</v>
      </c>
      <c r="F404" t="s">
        <v>412</v>
      </c>
      <c r="G404">
        <v>60</v>
      </c>
    </row>
    <row r="405" spans="3:7">
      <c r="C405" s="5" t="s">
        <v>413</v>
      </c>
      <c r="D405" s="6">
        <v>200</v>
      </c>
      <c r="F405" t="s">
        <v>413</v>
      </c>
      <c r="G405">
        <v>200</v>
      </c>
    </row>
    <row r="406" spans="3:7">
      <c r="C406" s="5" t="s">
        <v>414</v>
      </c>
      <c r="D406" s="6">
        <v>300</v>
      </c>
      <c r="F406" t="s">
        <v>414</v>
      </c>
      <c r="G406">
        <v>300</v>
      </c>
    </row>
    <row r="407" spans="3:7">
      <c r="C407" s="5" t="s">
        <v>415</v>
      </c>
      <c r="D407" s="6">
        <v>600</v>
      </c>
      <c r="F407" t="s">
        <v>415</v>
      </c>
      <c r="G407">
        <v>600</v>
      </c>
    </row>
    <row r="408" spans="3:7">
      <c r="C408" s="5" t="s">
        <v>416</v>
      </c>
      <c r="D408" s="6">
        <v>600</v>
      </c>
      <c r="F408" t="s">
        <v>416</v>
      </c>
      <c r="G408">
        <v>600</v>
      </c>
    </row>
    <row r="409" spans="3:7">
      <c r="C409" s="5" t="s">
        <v>417</v>
      </c>
      <c r="D409" s="6">
        <v>1000</v>
      </c>
      <c r="F409" t="s">
        <v>417</v>
      </c>
      <c r="G409">
        <v>1000</v>
      </c>
    </row>
    <row r="410" spans="3:7">
      <c r="C410" s="5" t="s">
        <v>418</v>
      </c>
      <c r="D410" s="6">
        <v>1200</v>
      </c>
      <c r="F410" t="s">
        <v>418</v>
      </c>
      <c r="G410">
        <v>1200</v>
      </c>
    </row>
    <row r="411" spans="3:7">
      <c r="C411" s="5" t="s">
        <v>419</v>
      </c>
      <c r="D411" s="6">
        <v>100</v>
      </c>
      <c r="F411" t="s">
        <v>419</v>
      </c>
      <c r="G411">
        <v>100</v>
      </c>
    </row>
    <row r="412" spans="3:7">
      <c r="C412" s="5" t="s">
        <v>420</v>
      </c>
      <c r="D412" s="6">
        <v>900</v>
      </c>
      <c r="F412" t="s">
        <v>420</v>
      </c>
      <c r="G412">
        <v>900</v>
      </c>
    </row>
    <row r="413" spans="3:7">
      <c r="C413" s="5" t="s">
        <v>421</v>
      </c>
      <c r="D413" s="6">
        <v>500</v>
      </c>
      <c r="F413" t="s">
        <v>421</v>
      </c>
      <c r="G413">
        <v>500</v>
      </c>
    </row>
    <row r="414" spans="3:7">
      <c r="C414" s="5" t="s">
        <v>422</v>
      </c>
      <c r="D414" s="6">
        <v>900</v>
      </c>
      <c r="F414" t="s">
        <v>422</v>
      </c>
      <c r="G414">
        <v>900</v>
      </c>
    </row>
    <row r="415" spans="3:7">
      <c r="C415" s="5" t="s">
        <v>423</v>
      </c>
      <c r="D415" s="6">
        <v>100</v>
      </c>
      <c r="F415" t="s">
        <v>423</v>
      </c>
      <c r="G415">
        <v>100</v>
      </c>
    </row>
    <row r="416" spans="3:7">
      <c r="C416" s="5" t="s">
        <v>424</v>
      </c>
      <c r="D416" s="6">
        <v>200</v>
      </c>
      <c r="F416" t="s">
        <v>424</v>
      </c>
      <c r="G416">
        <v>200</v>
      </c>
    </row>
    <row r="417" spans="3:7">
      <c r="C417" s="5" t="s">
        <v>425</v>
      </c>
      <c r="D417" s="6">
        <v>2000</v>
      </c>
      <c r="F417" t="s">
        <v>425</v>
      </c>
      <c r="G417">
        <v>2000</v>
      </c>
    </row>
    <row r="418" spans="3:7">
      <c r="C418" s="5" t="s">
        <v>426</v>
      </c>
      <c r="D418" s="6">
        <v>75</v>
      </c>
      <c r="F418" t="s">
        <v>426</v>
      </c>
      <c r="G418">
        <v>75</v>
      </c>
    </row>
    <row r="419" spans="3:7">
      <c r="C419" s="5" t="s">
        <v>427</v>
      </c>
      <c r="D419" s="6">
        <v>100</v>
      </c>
      <c r="F419" t="s">
        <v>427</v>
      </c>
      <c r="G419">
        <v>100</v>
      </c>
    </row>
    <row r="420" spans="3:7">
      <c r="C420" s="5" t="s">
        <v>428</v>
      </c>
      <c r="D420" s="6">
        <v>60</v>
      </c>
      <c r="F420" t="s">
        <v>428</v>
      </c>
      <c r="G420">
        <v>60</v>
      </c>
    </row>
    <row r="421" spans="3:7">
      <c r="C421" s="5" t="s">
        <v>429</v>
      </c>
      <c r="D421" s="6">
        <v>2000</v>
      </c>
      <c r="F421" t="s">
        <v>429</v>
      </c>
      <c r="G421">
        <v>2000</v>
      </c>
    </row>
    <row r="422" spans="3:7">
      <c r="C422" s="5" t="s">
        <v>430</v>
      </c>
      <c r="D422" s="6">
        <v>900</v>
      </c>
      <c r="F422" t="s">
        <v>430</v>
      </c>
      <c r="G422">
        <v>900</v>
      </c>
    </row>
    <row r="423" spans="3:7">
      <c r="C423" s="5" t="s">
        <v>431</v>
      </c>
      <c r="D423" s="6">
        <v>1000</v>
      </c>
      <c r="F423" t="s">
        <v>431</v>
      </c>
      <c r="G423">
        <v>1000</v>
      </c>
    </row>
    <row r="424" spans="3:7">
      <c r="C424" s="5" t="s">
        <v>432</v>
      </c>
      <c r="D424" s="6">
        <v>90</v>
      </c>
      <c r="F424" t="s">
        <v>432</v>
      </c>
      <c r="G424">
        <v>90</v>
      </c>
    </row>
    <row r="425" spans="3:7">
      <c r="C425" s="5" t="s">
        <v>433</v>
      </c>
      <c r="D425" s="6">
        <v>2000</v>
      </c>
      <c r="F425" t="s">
        <v>433</v>
      </c>
      <c r="G425">
        <v>2000</v>
      </c>
    </row>
    <row r="426" spans="3:7">
      <c r="C426" s="5" t="s">
        <v>434</v>
      </c>
      <c r="D426" s="6">
        <v>1500</v>
      </c>
      <c r="F426" t="s">
        <v>434</v>
      </c>
      <c r="G426">
        <v>1500</v>
      </c>
    </row>
    <row r="427" spans="3:7">
      <c r="C427" s="5" t="s">
        <v>435</v>
      </c>
      <c r="D427" s="6">
        <v>90</v>
      </c>
      <c r="F427" t="s">
        <v>435</v>
      </c>
      <c r="G427">
        <v>90</v>
      </c>
    </row>
    <row r="428" spans="3:7">
      <c r="C428" s="5" t="s">
        <v>436</v>
      </c>
      <c r="D428" s="6">
        <v>25</v>
      </c>
      <c r="F428" t="s">
        <v>436</v>
      </c>
      <c r="G428">
        <v>25</v>
      </c>
    </row>
    <row r="429" spans="3:7">
      <c r="C429" s="5" t="s">
        <v>437</v>
      </c>
      <c r="D429" s="6">
        <v>1200</v>
      </c>
      <c r="F429" t="s">
        <v>437</v>
      </c>
      <c r="G429">
        <v>1200</v>
      </c>
    </row>
    <row r="430" spans="3:7">
      <c r="C430" s="5" t="s">
        <v>438</v>
      </c>
      <c r="D430" s="6">
        <v>120</v>
      </c>
      <c r="F430" t="s">
        <v>438</v>
      </c>
      <c r="G430">
        <v>120</v>
      </c>
    </row>
    <row r="431" spans="3:7">
      <c r="C431" s="5" t="s">
        <v>439</v>
      </c>
      <c r="D431" s="6">
        <v>150</v>
      </c>
      <c r="F431" t="s">
        <v>439</v>
      </c>
      <c r="G431">
        <v>150</v>
      </c>
    </row>
    <row r="432" spans="3:7">
      <c r="C432" s="5" t="s">
        <v>440</v>
      </c>
      <c r="D432" s="6">
        <v>25</v>
      </c>
      <c r="F432" t="s">
        <v>440</v>
      </c>
      <c r="G432">
        <v>25</v>
      </c>
    </row>
    <row r="433" spans="3:7">
      <c r="C433" s="5" t="s">
        <v>441</v>
      </c>
      <c r="D433" s="6">
        <v>200</v>
      </c>
      <c r="F433" t="s">
        <v>441</v>
      </c>
      <c r="G433">
        <v>200</v>
      </c>
    </row>
    <row r="434" spans="3:7">
      <c r="C434" s="5" t="s">
        <v>442</v>
      </c>
      <c r="D434" s="6">
        <v>50</v>
      </c>
      <c r="F434" t="s">
        <v>442</v>
      </c>
      <c r="G434">
        <v>50</v>
      </c>
    </row>
    <row r="435" spans="3:7">
      <c r="C435" s="5" t="s">
        <v>443</v>
      </c>
      <c r="D435" s="6">
        <v>900</v>
      </c>
      <c r="F435" t="s">
        <v>443</v>
      </c>
      <c r="G435">
        <v>900</v>
      </c>
    </row>
    <row r="436" spans="3:7">
      <c r="C436" s="5" t="s">
        <v>444</v>
      </c>
      <c r="D436" s="6">
        <v>1200</v>
      </c>
      <c r="F436" t="s">
        <v>444</v>
      </c>
      <c r="G436">
        <v>1200</v>
      </c>
    </row>
    <row r="437" spans="3:7">
      <c r="C437" s="5" t="s">
        <v>445</v>
      </c>
      <c r="D437" s="6">
        <v>1000</v>
      </c>
      <c r="F437" t="s">
        <v>445</v>
      </c>
      <c r="G437">
        <v>1000</v>
      </c>
    </row>
    <row r="438" spans="3:7">
      <c r="C438" s="5" t="s">
        <v>446</v>
      </c>
      <c r="D438" s="6">
        <v>200</v>
      </c>
      <c r="F438" t="s">
        <v>446</v>
      </c>
      <c r="G438">
        <v>200</v>
      </c>
    </row>
    <row r="439" spans="3:7">
      <c r="C439" s="5" t="s">
        <v>447</v>
      </c>
      <c r="D439" s="6">
        <v>50</v>
      </c>
      <c r="F439" t="s">
        <v>447</v>
      </c>
      <c r="G439">
        <v>50</v>
      </c>
    </row>
    <row r="440" spans="3:7">
      <c r="C440" s="5" t="s">
        <v>448</v>
      </c>
      <c r="D440" s="6">
        <v>900</v>
      </c>
      <c r="F440" t="s">
        <v>448</v>
      </c>
      <c r="G440">
        <v>900</v>
      </c>
    </row>
    <row r="441" spans="3:7">
      <c r="C441" s="5" t="s">
        <v>449</v>
      </c>
      <c r="D441" s="6">
        <v>120</v>
      </c>
      <c r="F441" t="s">
        <v>449</v>
      </c>
      <c r="G441">
        <v>120</v>
      </c>
    </row>
    <row r="442" spans="3:7">
      <c r="C442" s="5" t="s">
        <v>450</v>
      </c>
      <c r="D442" s="6">
        <v>1200</v>
      </c>
      <c r="F442" t="s">
        <v>450</v>
      </c>
      <c r="G442">
        <v>1200</v>
      </c>
    </row>
    <row r="443" spans="3:7">
      <c r="C443" s="5" t="s">
        <v>451</v>
      </c>
      <c r="D443" s="6">
        <v>30</v>
      </c>
      <c r="F443" t="s">
        <v>451</v>
      </c>
      <c r="G443">
        <v>30</v>
      </c>
    </row>
    <row r="444" spans="3:7">
      <c r="C444" s="5" t="s">
        <v>452</v>
      </c>
      <c r="D444" s="6">
        <v>75</v>
      </c>
      <c r="F444" t="s">
        <v>452</v>
      </c>
      <c r="G444">
        <v>75</v>
      </c>
    </row>
    <row r="445" spans="3:7">
      <c r="C445" s="5" t="s">
        <v>453</v>
      </c>
      <c r="D445" s="6">
        <v>600</v>
      </c>
      <c r="F445" t="s">
        <v>453</v>
      </c>
      <c r="G445">
        <v>600</v>
      </c>
    </row>
    <row r="446" spans="3:7">
      <c r="C446" s="5" t="s">
        <v>454</v>
      </c>
      <c r="D446" s="6">
        <v>1200</v>
      </c>
      <c r="F446" t="s">
        <v>454</v>
      </c>
      <c r="G446">
        <v>1200</v>
      </c>
    </row>
    <row r="447" spans="3:7">
      <c r="C447" s="5" t="s">
        <v>455</v>
      </c>
      <c r="D447" s="6">
        <v>100</v>
      </c>
      <c r="F447" t="s">
        <v>455</v>
      </c>
      <c r="G447">
        <v>100</v>
      </c>
    </row>
    <row r="448" spans="3:7">
      <c r="C448" s="5" t="s">
        <v>456</v>
      </c>
      <c r="D448" s="6">
        <v>600</v>
      </c>
      <c r="F448" t="s">
        <v>456</v>
      </c>
      <c r="G448">
        <v>600</v>
      </c>
    </row>
    <row r="449" spans="3:7">
      <c r="C449" s="5" t="s">
        <v>457</v>
      </c>
      <c r="D449" s="6">
        <v>90</v>
      </c>
      <c r="F449" t="s">
        <v>457</v>
      </c>
      <c r="G449">
        <v>90</v>
      </c>
    </row>
    <row r="450" spans="3:7">
      <c r="C450" s="5" t="s">
        <v>458</v>
      </c>
      <c r="D450" s="6">
        <v>300</v>
      </c>
      <c r="F450" t="s">
        <v>458</v>
      </c>
      <c r="G450">
        <v>300</v>
      </c>
    </row>
    <row r="451" spans="3:7">
      <c r="C451" s="5" t="s">
        <v>459</v>
      </c>
      <c r="D451" s="6">
        <v>50</v>
      </c>
      <c r="F451" t="s">
        <v>459</v>
      </c>
      <c r="G451">
        <v>50</v>
      </c>
    </row>
    <row r="452" spans="3:7">
      <c r="C452" s="5" t="s">
        <v>460</v>
      </c>
      <c r="D452" s="6">
        <v>2000</v>
      </c>
      <c r="F452" t="s">
        <v>460</v>
      </c>
      <c r="G452">
        <v>2000</v>
      </c>
    </row>
    <row r="453" spans="3:7">
      <c r="C453" s="5" t="s">
        <v>461</v>
      </c>
      <c r="D453" s="6">
        <v>60</v>
      </c>
      <c r="F453" t="s">
        <v>461</v>
      </c>
      <c r="G453">
        <v>60</v>
      </c>
    </row>
    <row r="454" spans="3:7">
      <c r="C454" s="5" t="s">
        <v>462</v>
      </c>
      <c r="D454" s="6">
        <v>200</v>
      </c>
      <c r="F454" t="s">
        <v>462</v>
      </c>
      <c r="G454">
        <v>200</v>
      </c>
    </row>
    <row r="455" spans="3:7">
      <c r="C455" s="5" t="s">
        <v>463</v>
      </c>
      <c r="D455" s="6">
        <v>50</v>
      </c>
      <c r="F455" t="s">
        <v>463</v>
      </c>
      <c r="G455">
        <v>50</v>
      </c>
    </row>
    <row r="456" spans="3:7">
      <c r="C456" s="5" t="s">
        <v>464</v>
      </c>
      <c r="D456" s="6">
        <v>30</v>
      </c>
      <c r="F456" t="s">
        <v>464</v>
      </c>
      <c r="G456">
        <v>30</v>
      </c>
    </row>
    <row r="457" spans="3:7">
      <c r="C457" s="5" t="s">
        <v>465</v>
      </c>
      <c r="D457" s="6">
        <v>1500</v>
      </c>
      <c r="F457" t="s">
        <v>465</v>
      </c>
      <c r="G457">
        <v>1500</v>
      </c>
    </row>
    <row r="458" spans="3:7">
      <c r="C458" s="5" t="s">
        <v>466</v>
      </c>
      <c r="D458" s="6">
        <v>1000</v>
      </c>
      <c r="F458" t="s">
        <v>466</v>
      </c>
      <c r="G458">
        <v>1000</v>
      </c>
    </row>
    <row r="459" spans="3:7">
      <c r="C459" s="5" t="s">
        <v>467</v>
      </c>
      <c r="D459" s="6">
        <v>25</v>
      </c>
      <c r="F459" t="s">
        <v>467</v>
      </c>
      <c r="G459">
        <v>25</v>
      </c>
    </row>
    <row r="460" spans="3:7">
      <c r="C460" s="5" t="s">
        <v>468</v>
      </c>
      <c r="D460" s="6">
        <v>100</v>
      </c>
      <c r="F460" t="s">
        <v>468</v>
      </c>
      <c r="G460">
        <v>100</v>
      </c>
    </row>
    <row r="461" spans="3:7">
      <c r="C461" s="5" t="s">
        <v>469</v>
      </c>
      <c r="D461" s="6">
        <v>60</v>
      </c>
      <c r="F461" t="s">
        <v>469</v>
      </c>
      <c r="G461">
        <v>60</v>
      </c>
    </row>
    <row r="462" spans="3:7">
      <c r="C462" s="5" t="s">
        <v>470</v>
      </c>
      <c r="D462" s="6">
        <v>900</v>
      </c>
      <c r="F462" t="s">
        <v>470</v>
      </c>
      <c r="G462">
        <v>900</v>
      </c>
    </row>
    <row r="463" spans="3:7">
      <c r="C463" s="5" t="s">
        <v>471</v>
      </c>
      <c r="D463" s="6">
        <v>100</v>
      </c>
      <c r="F463" t="s">
        <v>471</v>
      </c>
      <c r="G463">
        <v>100</v>
      </c>
    </row>
    <row r="464" spans="3:7">
      <c r="C464" s="5" t="s">
        <v>472</v>
      </c>
      <c r="D464" s="6">
        <v>1200</v>
      </c>
      <c r="F464" t="s">
        <v>472</v>
      </c>
      <c r="G464">
        <v>1200</v>
      </c>
    </row>
    <row r="465" spans="3:7">
      <c r="C465" s="5" t="s">
        <v>473</v>
      </c>
      <c r="D465" s="6">
        <v>50</v>
      </c>
      <c r="F465" t="s">
        <v>473</v>
      </c>
      <c r="G465">
        <v>50</v>
      </c>
    </row>
    <row r="466" spans="3:7">
      <c r="C466" s="5" t="s">
        <v>474</v>
      </c>
      <c r="D466" s="6">
        <v>1000</v>
      </c>
      <c r="F466" t="s">
        <v>474</v>
      </c>
      <c r="G466">
        <v>1000</v>
      </c>
    </row>
    <row r="467" spans="3:7">
      <c r="C467" s="5" t="s">
        <v>475</v>
      </c>
      <c r="D467" s="6">
        <v>1200</v>
      </c>
      <c r="F467" t="s">
        <v>475</v>
      </c>
      <c r="G467">
        <v>1200</v>
      </c>
    </row>
    <row r="468" spans="3:7">
      <c r="C468" s="5" t="s">
        <v>476</v>
      </c>
      <c r="D468" s="6">
        <v>1500</v>
      </c>
      <c r="F468" t="s">
        <v>476</v>
      </c>
      <c r="G468">
        <v>1500</v>
      </c>
    </row>
    <row r="469" spans="3:7">
      <c r="C469" s="5" t="s">
        <v>477</v>
      </c>
      <c r="D469" s="6">
        <v>600</v>
      </c>
      <c r="F469" t="s">
        <v>477</v>
      </c>
      <c r="G469">
        <v>600</v>
      </c>
    </row>
    <row r="470" spans="3:7">
      <c r="C470" s="5" t="s">
        <v>478</v>
      </c>
      <c r="D470" s="6">
        <v>150</v>
      </c>
      <c r="F470" t="s">
        <v>478</v>
      </c>
      <c r="G470">
        <v>150</v>
      </c>
    </row>
    <row r="471" spans="3:7">
      <c r="C471" s="5" t="s">
        <v>479</v>
      </c>
      <c r="D471" s="6">
        <v>100</v>
      </c>
      <c r="F471" t="s">
        <v>479</v>
      </c>
      <c r="G471">
        <v>100</v>
      </c>
    </row>
    <row r="472" spans="3:7">
      <c r="C472" s="5" t="s">
        <v>480</v>
      </c>
      <c r="D472" s="6">
        <v>150</v>
      </c>
      <c r="F472" t="s">
        <v>480</v>
      </c>
      <c r="G472">
        <v>150</v>
      </c>
    </row>
    <row r="473" spans="3:7">
      <c r="C473" s="5" t="s">
        <v>481</v>
      </c>
      <c r="D473" s="6">
        <v>25</v>
      </c>
      <c r="F473" t="s">
        <v>481</v>
      </c>
      <c r="G473">
        <v>25</v>
      </c>
    </row>
    <row r="474" spans="3:7">
      <c r="C474" s="5" t="s">
        <v>482</v>
      </c>
      <c r="D474" s="6">
        <v>75</v>
      </c>
      <c r="F474" t="s">
        <v>482</v>
      </c>
      <c r="G474">
        <v>75</v>
      </c>
    </row>
    <row r="475" spans="3:7">
      <c r="C475" s="5" t="s">
        <v>483</v>
      </c>
      <c r="D475" s="6">
        <v>1000</v>
      </c>
      <c r="F475" t="s">
        <v>483</v>
      </c>
      <c r="G475">
        <v>1000</v>
      </c>
    </row>
    <row r="476" spans="3:7">
      <c r="C476" s="5" t="s">
        <v>484</v>
      </c>
      <c r="D476" s="6">
        <v>150</v>
      </c>
      <c r="F476" t="s">
        <v>484</v>
      </c>
      <c r="G476">
        <v>150</v>
      </c>
    </row>
    <row r="477" spans="3:7">
      <c r="C477" s="5" t="s">
        <v>485</v>
      </c>
      <c r="D477" s="6">
        <v>900</v>
      </c>
      <c r="F477" t="s">
        <v>485</v>
      </c>
      <c r="G477">
        <v>900</v>
      </c>
    </row>
    <row r="478" spans="3:7">
      <c r="C478" s="5" t="s">
        <v>486</v>
      </c>
      <c r="D478" s="6">
        <v>50</v>
      </c>
      <c r="F478" t="s">
        <v>486</v>
      </c>
      <c r="G478">
        <v>50</v>
      </c>
    </row>
    <row r="479" spans="3:7">
      <c r="C479" s="5" t="s">
        <v>487</v>
      </c>
      <c r="D479" s="6">
        <v>1500</v>
      </c>
      <c r="F479" t="s">
        <v>487</v>
      </c>
      <c r="G479">
        <v>1500</v>
      </c>
    </row>
    <row r="480" spans="3:7">
      <c r="C480" s="5" t="s">
        <v>488</v>
      </c>
      <c r="D480" s="6">
        <v>75</v>
      </c>
      <c r="F480" t="s">
        <v>488</v>
      </c>
      <c r="G480">
        <v>75</v>
      </c>
    </row>
    <row r="481" spans="3:7">
      <c r="C481" s="5" t="s">
        <v>489</v>
      </c>
      <c r="D481" s="6">
        <v>2000</v>
      </c>
      <c r="F481" t="s">
        <v>489</v>
      </c>
      <c r="G481">
        <v>2000</v>
      </c>
    </row>
    <row r="482" spans="3:7">
      <c r="C482" s="5" t="s">
        <v>490</v>
      </c>
      <c r="D482" s="6">
        <v>120</v>
      </c>
      <c r="F482" t="s">
        <v>490</v>
      </c>
      <c r="G482">
        <v>120</v>
      </c>
    </row>
    <row r="483" spans="3:7">
      <c r="C483" s="5" t="s">
        <v>491</v>
      </c>
      <c r="D483" s="6">
        <v>60</v>
      </c>
      <c r="F483" t="s">
        <v>491</v>
      </c>
      <c r="G483">
        <v>60</v>
      </c>
    </row>
    <row r="484" spans="3:7">
      <c r="C484" s="5" t="s">
        <v>492</v>
      </c>
      <c r="D484" s="6">
        <v>1200</v>
      </c>
      <c r="F484" t="s">
        <v>492</v>
      </c>
      <c r="G484">
        <v>1200</v>
      </c>
    </row>
    <row r="485" spans="3:7">
      <c r="C485" s="5" t="s">
        <v>493</v>
      </c>
      <c r="D485" s="6">
        <v>2000</v>
      </c>
      <c r="F485" t="s">
        <v>493</v>
      </c>
      <c r="G485">
        <v>2000</v>
      </c>
    </row>
    <row r="486" spans="3:7">
      <c r="C486" s="5" t="s">
        <v>494</v>
      </c>
      <c r="D486" s="6">
        <v>1200</v>
      </c>
      <c r="F486" t="s">
        <v>494</v>
      </c>
      <c r="G486">
        <v>1200</v>
      </c>
    </row>
    <row r="487" spans="3:7">
      <c r="C487" s="5" t="s">
        <v>495</v>
      </c>
      <c r="D487" s="6">
        <v>1200</v>
      </c>
      <c r="F487" t="s">
        <v>495</v>
      </c>
      <c r="G487">
        <v>1200</v>
      </c>
    </row>
    <row r="488" spans="3:7">
      <c r="C488" s="5" t="s">
        <v>496</v>
      </c>
      <c r="D488" s="6">
        <v>30</v>
      </c>
      <c r="F488" t="s">
        <v>496</v>
      </c>
      <c r="G488">
        <v>30</v>
      </c>
    </row>
    <row r="489" spans="3:7">
      <c r="C489" s="5" t="s">
        <v>497</v>
      </c>
      <c r="D489" s="6">
        <v>1200</v>
      </c>
      <c r="F489" t="s">
        <v>497</v>
      </c>
      <c r="G489">
        <v>1200</v>
      </c>
    </row>
    <row r="490" spans="3:7">
      <c r="C490" s="5" t="s">
        <v>498</v>
      </c>
      <c r="D490" s="6">
        <v>30</v>
      </c>
      <c r="F490" t="s">
        <v>498</v>
      </c>
      <c r="G490">
        <v>30</v>
      </c>
    </row>
    <row r="491" spans="3:7">
      <c r="C491" s="5" t="s">
        <v>499</v>
      </c>
      <c r="D491" s="6">
        <v>25</v>
      </c>
      <c r="F491" t="s">
        <v>499</v>
      </c>
      <c r="G491">
        <v>25</v>
      </c>
    </row>
    <row r="492" spans="3:7">
      <c r="C492" s="5" t="s">
        <v>500</v>
      </c>
      <c r="D492" s="6">
        <v>2000</v>
      </c>
      <c r="F492" t="s">
        <v>500</v>
      </c>
      <c r="G492">
        <v>2000</v>
      </c>
    </row>
    <row r="493" spans="3:7">
      <c r="C493" s="5" t="s">
        <v>501</v>
      </c>
      <c r="D493" s="6">
        <v>900</v>
      </c>
      <c r="F493" t="s">
        <v>501</v>
      </c>
      <c r="G493">
        <v>900</v>
      </c>
    </row>
    <row r="494" spans="3:7">
      <c r="C494" s="5" t="s">
        <v>502</v>
      </c>
      <c r="D494" s="6">
        <v>30</v>
      </c>
      <c r="F494" t="s">
        <v>502</v>
      </c>
      <c r="G494">
        <v>30</v>
      </c>
    </row>
    <row r="495" spans="3:7">
      <c r="C495" s="5" t="s">
        <v>503</v>
      </c>
      <c r="D495" s="6">
        <v>150</v>
      </c>
      <c r="F495" t="s">
        <v>503</v>
      </c>
      <c r="G495">
        <v>150</v>
      </c>
    </row>
    <row r="496" spans="3:7">
      <c r="C496" s="5" t="s">
        <v>504</v>
      </c>
      <c r="D496" s="6">
        <v>900</v>
      </c>
      <c r="F496" t="s">
        <v>504</v>
      </c>
      <c r="G496">
        <v>900</v>
      </c>
    </row>
    <row r="497" spans="3:7">
      <c r="C497" s="5" t="s">
        <v>505</v>
      </c>
      <c r="D497" s="6">
        <v>100</v>
      </c>
      <c r="F497" t="s">
        <v>505</v>
      </c>
      <c r="G497">
        <v>100</v>
      </c>
    </row>
    <row r="498" spans="3:7">
      <c r="C498" s="5" t="s">
        <v>506</v>
      </c>
      <c r="D498" s="6">
        <v>50</v>
      </c>
      <c r="F498" t="s">
        <v>506</v>
      </c>
      <c r="G498">
        <v>50</v>
      </c>
    </row>
    <row r="499" spans="3:7">
      <c r="C499" s="5" t="s">
        <v>507</v>
      </c>
      <c r="D499" s="6">
        <v>200</v>
      </c>
      <c r="F499" t="s">
        <v>507</v>
      </c>
      <c r="G499">
        <v>200</v>
      </c>
    </row>
    <row r="500" spans="3:7">
      <c r="C500" s="5" t="s">
        <v>508</v>
      </c>
      <c r="D500" s="6">
        <v>60</v>
      </c>
      <c r="F500" t="s">
        <v>508</v>
      </c>
      <c r="G500">
        <v>60</v>
      </c>
    </row>
    <row r="501" spans="3:7">
      <c r="C501" s="5" t="s">
        <v>509</v>
      </c>
      <c r="D501" s="6">
        <v>600</v>
      </c>
      <c r="F501" t="s">
        <v>509</v>
      </c>
      <c r="G501">
        <v>600</v>
      </c>
    </row>
    <row r="502" spans="3:7">
      <c r="C502" s="5" t="s">
        <v>510</v>
      </c>
      <c r="D502" s="6">
        <v>120</v>
      </c>
      <c r="F502" t="s">
        <v>510</v>
      </c>
      <c r="G502">
        <v>120</v>
      </c>
    </row>
    <row r="503" spans="3:7">
      <c r="C503" s="5" t="s">
        <v>511</v>
      </c>
      <c r="D503" s="6">
        <v>100</v>
      </c>
      <c r="F503" t="s">
        <v>511</v>
      </c>
      <c r="G503">
        <v>100</v>
      </c>
    </row>
    <row r="504" spans="3:7">
      <c r="C504" s="5" t="s">
        <v>512</v>
      </c>
      <c r="D504" s="6">
        <v>60</v>
      </c>
      <c r="F504" t="s">
        <v>512</v>
      </c>
      <c r="G504">
        <v>60</v>
      </c>
    </row>
    <row r="505" spans="3:7">
      <c r="C505" s="5" t="s">
        <v>513</v>
      </c>
      <c r="D505" s="6">
        <v>100</v>
      </c>
      <c r="F505" t="s">
        <v>513</v>
      </c>
      <c r="G505">
        <v>100</v>
      </c>
    </row>
    <row r="506" spans="3:7">
      <c r="C506" s="5" t="s">
        <v>514</v>
      </c>
      <c r="D506" s="6">
        <v>60</v>
      </c>
      <c r="F506" t="s">
        <v>514</v>
      </c>
      <c r="G506">
        <v>60</v>
      </c>
    </row>
    <row r="507" spans="3:7">
      <c r="C507" s="5" t="s">
        <v>515</v>
      </c>
      <c r="D507" s="6">
        <v>150</v>
      </c>
      <c r="F507" t="s">
        <v>515</v>
      </c>
      <c r="G507">
        <v>150</v>
      </c>
    </row>
    <row r="508" spans="3:7">
      <c r="C508" s="5" t="s">
        <v>516</v>
      </c>
      <c r="D508" s="6">
        <v>2000</v>
      </c>
      <c r="F508" t="s">
        <v>516</v>
      </c>
      <c r="G508">
        <v>2000</v>
      </c>
    </row>
    <row r="509" spans="3:7">
      <c r="C509" s="5" t="s">
        <v>517</v>
      </c>
      <c r="D509" s="6">
        <v>150</v>
      </c>
      <c r="F509" t="s">
        <v>517</v>
      </c>
      <c r="G509">
        <v>150</v>
      </c>
    </row>
    <row r="510" spans="3:7">
      <c r="C510" s="5" t="s">
        <v>518</v>
      </c>
      <c r="D510" s="6">
        <v>50</v>
      </c>
      <c r="F510" t="s">
        <v>518</v>
      </c>
      <c r="G510">
        <v>50</v>
      </c>
    </row>
    <row r="511" spans="3:7">
      <c r="C511" s="5" t="s">
        <v>519</v>
      </c>
      <c r="D511" s="6">
        <v>1500</v>
      </c>
      <c r="F511" t="s">
        <v>519</v>
      </c>
      <c r="G511">
        <v>1500</v>
      </c>
    </row>
    <row r="512" spans="3:7">
      <c r="C512" s="5" t="s">
        <v>520</v>
      </c>
      <c r="D512" s="6">
        <v>1500</v>
      </c>
      <c r="F512" t="s">
        <v>520</v>
      </c>
      <c r="G512">
        <v>1500</v>
      </c>
    </row>
    <row r="513" spans="3:7">
      <c r="C513" s="5" t="s">
        <v>521</v>
      </c>
      <c r="D513" s="6">
        <v>600</v>
      </c>
      <c r="F513" t="s">
        <v>521</v>
      </c>
      <c r="G513">
        <v>600</v>
      </c>
    </row>
    <row r="514" spans="3:7">
      <c r="C514" s="5" t="s">
        <v>522</v>
      </c>
      <c r="D514" s="6">
        <v>900</v>
      </c>
      <c r="F514" t="s">
        <v>522</v>
      </c>
      <c r="G514">
        <v>900</v>
      </c>
    </row>
    <row r="515" spans="3:7">
      <c r="C515" s="5" t="s">
        <v>523</v>
      </c>
      <c r="D515" s="6">
        <v>200</v>
      </c>
      <c r="F515" t="s">
        <v>523</v>
      </c>
      <c r="G515">
        <v>200</v>
      </c>
    </row>
    <row r="516" spans="3:7">
      <c r="C516" s="5" t="s">
        <v>524</v>
      </c>
      <c r="D516" s="6">
        <v>100</v>
      </c>
      <c r="F516" t="s">
        <v>524</v>
      </c>
      <c r="G516">
        <v>100</v>
      </c>
    </row>
    <row r="517" spans="3:7">
      <c r="C517" s="5" t="s">
        <v>525</v>
      </c>
      <c r="D517" s="6">
        <v>25</v>
      </c>
      <c r="F517" t="s">
        <v>525</v>
      </c>
      <c r="G517">
        <v>25</v>
      </c>
    </row>
    <row r="518" spans="3:7">
      <c r="C518" s="5" t="s">
        <v>526</v>
      </c>
      <c r="D518" s="6">
        <v>100</v>
      </c>
      <c r="F518" t="s">
        <v>526</v>
      </c>
      <c r="G518">
        <v>100</v>
      </c>
    </row>
    <row r="519" spans="3:7">
      <c r="C519" s="5" t="s">
        <v>527</v>
      </c>
      <c r="D519" s="6">
        <v>300</v>
      </c>
      <c r="F519" t="s">
        <v>527</v>
      </c>
      <c r="G519">
        <v>300</v>
      </c>
    </row>
    <row r="520" spans="3:7">
      <c r="C520" s="5" t="s">
        <v>528</v>
      </c>
      <c r="D520" s="6">
        <v>900</v>
      </c>
      <c r="F520" t="s">
        <v>528</v>
      </c>
      <c r="G520">
        <v>900</v>
      </c>
    </row>
    <row r="521" spans="3:7">
      <c r="C521" s="5" t="s">
        <v>529</v>
      </c>
      <c r="D521" s="6">
        <v>100</v>
      </c>
      <c r="F521" t="s">
        <v>529</v>
      </c>
      <c r="G521">
        <v>100</v>
      </c>
    </row>
    <row r="522" spans="3:7">
      <c r="C522" s="5" t="s">
        <v>530</v>
      </c>
      <c r="D522" s="6">
        <v>100</v>
      </c>
      <c r="F522" t="s">
        <v>530</v>
      </c>
      <c r="G522">
        <v>100</v>
      </c>
    </row>
    <row r="523" spans="3:7">
      <c r="C523" s="5" t="s">
        <v>531</v>
      </c>
      <c r="D523" s="6">
        <v>30</v>
      </c>
      <c r="F523" t="s">
        <v>531</v>
      </c>
      <c r="G523">
        <v>30</v>
      </c>
    </row>
    <row r="524" spans="3:7">
      <c r="C524" s="5" t="s">
        <v>532</v>
      </c>
      <c r="D524" s="6">
        <v>120</v>
      </c>
      <c r="F524" t="s">
        <v>532</v>
      </c>
      <c r="G524">
        <v>120</v>
      </c>
    </row>
    <row r="525" spans="3:7">
      <c r="C525" s="5" t="s">
        <v>533</v>
      </c>
      <c r="D525" s="6">
        <v>100</v>
      </c>
      <c r="F525" t="s">
        <v>533</v>
      </c>
      <c r="G525">
        <v>100</v>
      </c>
    </row>
    <row r="526" spans="3:7">
      <c r="C526" s="5" t="s">
        <v>534</v>
      </c>
      <c r="D526" s="6">
        <v>120</v>
      </c>
      <c r="F526" t="s">
        <v>534</v>
      </c>
      <c r="G526">
        <v>120</v>
      </c>
    </row>
    <row r="527" spans="3:7">
      <c r="C527" s="5" t="s">
        <v>535</v>
      </c>
      <c r="D527" s="6">
        <v>1500</v>
      </c>
      <c r="F527" t="s">
        <v>535</v>
      </c>
      <c r="G527">
        <v>1500</v>
      </c>
    </row>
    <row r="528" spans="3:7">
      <c r="C528" s="5" t="s">
        <v>536</v>
      </c>
      <c r="D528" s="6">
        <v>300</v>
      </c>
      <c r="F528" t="s">
        <v>536</v>
      </c>
      <c r="G528">
        <v>300</v>
      </c>
    </row>
    <row r="529" spans="3:7">
      <c r="C529" s="5" t="s">
        <v>537</v>
      </c>
      <c r="D529" s="6">
        <v>1200</v>
      </c>
      <c r="F529" t="s">
        <v>537</v>
      </c>
      <c r="G529">
        <v>1200</v>
      </c>
    </row>
    <row r="530" spans="3:7">
      <c r="C530" s="5" t="s">
        <v>538</v>
      </c>
      <c r="D530" s="6">
        <v>50</v>
      </c>
      <c r="F530" t="s">
        <v>538</v>
      </c>
      <c r="G530">
        <v>50</v>
      </c>
    </row>
    <row r="531" spans="3:7">
      <c r="C531" s="5" t="s">
        <v>539</v>
      </c>
      <c r="D531" s="6">
        <v>100</v>
      </c>
      <c r="F531" t="s">
        <v>539</v>
      </c>
      <c r="G531">
        <v>100</v>
      </c>
    </row>
    <row r="532" spans="3:7">
      <c r="C532" s="5" t="s">
        <v>540</v>
      </c>
      <c r="D532" s="6">
        <v>50</v>
      </c>
      <c r="F532" t="s">
        <v>540</v>
      </c>
      <c r="G532">
        <v>50</v>
      </c>
    </row>
    <row r="533" spans="3:7">
      <c r="C533" s="5" t="s">
        <v>541</v>
      </c>
      <c r="D533" s="6">
        <v>60</v>
      </c>
      <c r="F533" t="s">
        <v>541</v>
      </c>
      <c r="G533">
        <v>60</v>
      </c>
    </row>
    <row r="534" spans="3:7">
      <c r="C534" s="5" t="s">
        <v>542</v>
      </c>
      <c r="D534" s="6">
        <v>150</v>
      </c>
      <c r="F534" t="s">
        <v>542</v>
      </c>
      <c r="G534">
        <v>150</v>
      </c>
    </row>
    <row r="535" spans="3:7">
      <c r="C535" s="5" t="s">
        <v>543</v>
      </c>
      <c r="D535" s="6">
        <v>120</v>
      </c>
      <c r="F535" t="s">
        <v>543</v>
      </c>
      <c r="G535">
        <v>120</v>
      </c>
    </row>
    <row r="536" spans="3:7">
      <c r="C536" s="5" t="s">
        <v>544</v>
      </c>
      <c r="D536" s="6">
        <v>500</v>
      </c>
      <c r="F536" t="s">
        <v>544</v>
      </c>
      <c r="G536">
        <v>500</v>
      </c>
    </row>
    <row r="537" spans="3:7">
      <c r="C537" s="5" t="s">
        <v>545</v>
      </c>
      <c r="D537" s="6">
        <v>120</v>
      </c>
      <c r="F537" t="s">
        <v>545</v>
      </c>
      <c r="G537">
        <v>120</v>
      </c>
    </row>
    <row r="538" spans="3:7">
      <c r="C538" s="5" t="s">
        <v>546</v>
      </c>
      <c r="D538" s="6">
        <v>1500</v>
      </c>
      <c r="F538" t="s">
        <v>546</v>
      </c>
      <c r="G538">
        <v>1500</v>
      </c>
    </row>
    <row r="539" spans="3:7">
      <c r="C539" s="5" t="s">
        <v>547</v>
      </c>
      <c r="D539" s="6">
        <v>1000</v>
      </c>
      <c r="F539" t="s">
        <v>547</v>
      </c>
      <c r="G539">
        <v>1000</v>
      </c>
    </row>
    <row r="540" spans="3:7">
      <c r="C540" s="5" t="s">
        <v>548</v>
      </c>
      <c r="D540" s="6">
        <v>90</v>
      </c>
      <c r="F540" t="s">
        <v>548</v>
      </c>
      <c r="G540">
        <v>90</v>
      </c>
    </row>
    <row r="541" spans="3:7">
      <c r="C541" s="5" t="s">
        <v>549</v>
      </c>
      <c r="D541" s="6">
        <v>120</v>
      </c>
      <c r="F541" t="s">
        <v>549</v>
      </c>
      <c r="G541">
        <v>120</v>
      </c>
    </row>
    <row r="542" spans="3:7">
      <c r="C542" s="5" t="s">
        <v>550</v>
      </c>
      <c r="D542" s="6">
        <v>500</v>
      </c>
      <c r="F542" t="s">
        <v>550</v>
      </c>
      <c r="G542">
        <v>500</v>
      </c>
    </row>
    <row r="543" spans="3:7">
      <c r="C543" s="5" t="s">
        <v>551</v>
      </c>
      <c r="D543" s="6">
        <v>150</v>
      </c>
      <c r="F543" t="s">
        <v>551</v>
      </c>
      <c r="G543">
        <v>150</v>
      </c>
    </row>
    <row r="544" spans="3:7">
      <c r="C544" s="5" t="s">
        <v>552</v>
      </c>
      <c r="D544" s="6">
        <v>500</v>
      </c>
      <c r="F544" t="s">
        <v>552</v>
      </c>
      <c r="G544">
        <v>500</v>
      </c>
    </row>
    <row r="545" spans="3:7">
      <c r="C545" s="5" t="s">
        <v>553</v>
      </c>
      <c r="D545" s="6">
        <v>900</v>
      </c>
      <c r="F545" t="s">
        <v>553</v>
      </c>
      <c r="G545">
        <v>900</v>
      </c>
    </row>
    <row r="546" spans="3:7">
      <c r="C546" s="5" t="s">
        <v>554</v>
      </c>
      <c r="D546" s="6">
        <v>500</v>
      </c>
      <c r="F546" t="s">
        <v>554</v>
      </c>
      <c r="G546">
        <v>500</v>
      </c>
    </row>
    <row r="547" spans="3:7">
      <c r="C547" s="5" t="s">
        <v>555</v>
      </c>
      <c r="D547" s="6">
        <v>50</v>
      </c>
      <c r="F547" t="s">
        <v>555</v>
      </c>
      <c r="G547">
        <v>50</v>
      </c>
    </row>
    <row r="548" spans="3:7">
      <c r="C548" s="5" t="s">
        <v>556</v>
      </c>
      <c r="D548" s="6">
        <v>600</v>
      </c>
      <c r="F548" t="s">
        <v>556</v>
      </c>
      <c r="G548">
        <v>600</v>
      </c>
    </row>
    <row r="549" spans="3:7">
      <c r="C549" s="5" t="s">
        <v>557</v>
      </c>
      <c r="D549" s="6">
        <v>25</v>
      </c>
      <c r="F549" t="s">
        <v>557</v>
      </c>
      <c r="G549">
        <v>25</v>
      </c>
    </row>
    <row r="550" spans="3:7">
      <c r="C550" s="5" t="s">
        <v>558</v>
      </c>
      <c r="D550" s="6">
        <v>50</v>
      </c>
      <c r="F550" t="s">
        <v>558</v>
      </c>
      <c r="G550">
        <v>50</v>
      </c>
    </row>
    <row r="551" spans="3:7">
      <c r="C551" s="5" t="s">
        <v>559</v>
      </c>
      <c r="D551" s="6">
        <v>200</v>
      </c>
      <c r="F551" t="s">
        <v>559</v>
      </c>
      <c r="G551">
        <v>200</v>
      </c>
    </row>
    <row r="552" spans="3:7">
      <c r="C552" s="5" t="s">
        <v>560</v>
      </c>
      <c r="D552" s="6">
        <v>2000</v>
      </c>
      <c r="F552" t="s">
        <v>560</v>
      </c>
      <c r="G552">
        <v>2000</v>
      </c>
    </row>
    <row r="553" spans="3:7">
      <c r="C553" s="5" t="s">
        <v>561</v>
      </c>
      <c r="D553" s="6">
        <v>60</v>
      </c>
      <c r="F553" t="s">
        <v>561</v>
      </c>
      <c r="G553">
        <v>60</v>
      </c>
    </row>
    <row r="554" spans="3:7">
      <c r="C554" s="5" t="s">
        <v>562</v>
      </c>
      <c r="D554" s="6">
        <v>100</v>
      </c>
      <c r="F554" t="s">
        <v>562</v>
      </c>
      <c r="G554">
        <v>100</v>
      </c>
    </row>
    <row r="555" spans="3:7">
      <c r="C555" s="5" t="s">
        <v>563</v>
      </c>
      <c r="D555" s="6">
        <v>900</v>
      </c>
      <c r="F555" t="s">
        <v>563</v>
      </c>
      <c r="G555">
        <v>900</v>
      </c>
    </row>
    <row r="556" spans="3:7">
      <c r="C556" s="5" t="s">
        <v>564</v>
      </c>
      <c r="D556" s="6">
        <v>900</v>
      </c>
      <c r="F556" t="s">
        <v>564</v>
      </c>
      <c r="G556">
        <v>900</v>
      </c>
    </row>
    <row r="557" spans="3:7">
      <c r="C557" s="5" t="s">
        <v>565</v>
      </c>
      <c r="D557" s="6">
        <v>75</v>
      </c>
      <c r="F557" t="s">
        <v>565</v>
      </c>
      <c r="G557">
        <v>75</v>
      </c>
    </row>
    <row r="558" spans="3:7">
      <c r="C558" s="5" t="s">
        <v>566</v>
      </c>
      <c r="D558" s="6">
        <v>1200</v>
      </c>
      <c r="F558" t="s">
        <v>566</v>
      </c>
      <c r="G558">
        <v>1200</v>
      </c>
    </row>
    <row r="559" spans="3:7">
      <c r="C559" s="5" t="s">
        <v>567</v>
      </c>
      <c r="D559" s="6">
        <v>150</v>
      </c>
      <c r="F559" t="s">
        <v>567</v>
      </c>
      <c r="G559">
        <v>150</v>
      </c>
    </row>
    <row r="560" spans="3:7">
      <c r="C560" s="5" t="s">
        <v>568</v>
      </c>
      <c r="D560" s="6">
        <v>300</v>
      </c>
      <c r="F560" t="s">
        <v>568</v>
      </c>
      <c r="G560">
        <v>300</v>
      </c>
    </row>
    <row r="561" spans="3:7">
      <c r="C561" s="5" t="s">
        <v>569</v>
      </c>
      <c r="D561" s="6">
        <v>50</v>
      </c>
      <c r="F561" t="s">
        <v>569</v>
      </c>
      <c r="G561">
        <v>50</v>
      </c>
    </row>
    <row r="562" spans="3:7">
      <c r="C562" s="5" t="s">
        <v>570</v>
      </c>
      <c r="D562" s="6">
        <v>90</v>
      </c>
      <c r="F562" t="s">
        <v>570</v>
      </c>
      <c r="G562">
        <v>90</v>
      </c>
    </row>
    <row r="563" spans="3:7">
      <c r="C563" s="5" t="s">
        <v>571</v>
      </c>
      <c r="D563" s="6">
        <v>25</v>
      </c>
      <c r="F563" t="s">
        <v>571</v>
      </c>
      <c r="G563">
        <v>25</v>
      </c>
    </row>
    <row r="564" spans="3:7">
      <c r="C564" s="5" t="s">
        <v>572</v>
      </c>
      <c r="D564" s="6">
        <v>1200</v>
      </c>
      <c r="F564" t="s">
        <v>572</v>
      </c>
      <c r="G564">
        <v>1200</v>
      </c>
    </row>
    <row r="565" spans="3:7">
      <c r="C565" s="5" t="s">
        <v>573</v>
      </c>
      <c r="D565" s="6">
        <v>50</v>
      </c>
      <c r="F565" t="s">
        <v>573</v>
      </c>
      <c r="G565">
        <v>50</v>
      </c>
    </row>
    <row r="566" spans="3:7">
      <c r="C566" s="5" t="s">
        <v>574</v>
      </c>
      <c r="D566" s="6">
        <v>2000</v>
      </c>
      <c r="F566" t="s">
        <v>574</v>
      </c>
      <c r="G566">
        <v>2000</v>
      </c>
    </row>
    <row r="567" spans="3:7">
      <c r="C567" s="5" t="s">
        <v>575</v>
      </c>
      <c r="D567" s="6">
        <v>50</v>
      </c>
      <c r="F567" t="s">
        <v>575</v>
      </c>
      <c r="G567">
        <v>50</v>
      </c>
    </row>
    <row r="568" spans="3:7">
      <c r="C568" s="5" t="s">
        <v>576</v>
      </c>
      <c r="D568" s="6">
        <v>60</v>
      </c>
      <c r="F568" t="s">
        <v>576</v>
      </c>
      <c r="G568">
        <v>60</v>
      </c>
    </row>
    <row r="569" spans="3:7">
      <c r="C569" s="5" t="s">
        <v>577</v>
      </c>
      <c r="D569" s="6">
        <v>100</v>
      </c>
      <c r="F569" t="s">
        <v>577</v>
      </c>
      <c r="G569">
        <v>100</v>
      </c>
    </row>
    <row r="570" spans="3:7">
      <c r="C570" s="5" t="s">
        <v>578</v>
      </c>
      <c r="D570" s="6">
        <v>60</v>
      </c>
      <c r="F570" t="s">
        <v>578</v>
      </c>
      <c r="G570">
        <v>60</v>
      </c>
    </row>
    <row r="571" spans="3:7">
      <c r="C571" s="5" t="s">
        <v>579</v>
      </c>
      <c r="D571" s="6">
        <v>30</v>
      </c>
      <c r="F571" t="s">
        <v>579</v>
      </c>
      <c r="G571">
        <v>30</v>
      </c>
    </row>
    <row r="572" spans="3:7">
      <c r="C572" s="5" t="s">
        <v>580</v>
      </c>
      <c r="D572" s="6">
        <v>900</v>
      </c>
      <c r="F572" t="s">
        <v>580</v>
      </c>
      <c r="G572">
        <v>900</v>
      </c>
    </row>
    <row r="573" spans="3:7">
      <c r="C573" s="5" t="s">
        <v>581</v>
      </c>
      <c r="D573" s="6">
        <v>300</v>
      </c>
      <c r="F573" t="s">
        <v>581</v>
      </c>
      <c r="G573">
        <v>300</v>
      </c>
    </row>
    <row r="574" spans="3:7">
      <c r="C574" s="5" t="s">
        <v>582</v>
      </c>
      <c r="D574" s="6">
        <v>200</v>
      </c>
      <c r="F574" t="s">
        <v>582</v>
      </c>
      <c r="G574">
        <v>200</v>
      </c>
    </row>
    <row r="575" spans="3:7">
      <c r="C575" s="5" t="s">
        <v>583</v>
      </c>
      <c r="D575" s="6">
        <v>500</v>
      </c>
      <c r="F575" t="s">
        <v>583</v>
      </c>
      <c r="G575">
        <v>500</v>
      </c>
    </row>
    <row r="576" spans="3:7">
      <c r="C576" s="5" t="s">
        <v>584</v>
      </c>
      <c r="D576" s="6">
        <v>50</v>
      </c>
      <c r="F576" t="s">
        <v>584</v>
      </c>
      <c r="G576">
        <v>50</v>
      </c>
    </row>
    <row r="577" spans="3:7">
      <c r="C577" s="5" t="s">
        <v>585</v>
      </c>
      <c r="D577" s="6">
        <v>2000</v>
      </c>
      <c r="F577" t="s">
        <v>585</v>
      </c>
      <c r="G577">
        <v>2000</v>
      </c>
    </row>
    <row r="578" spans="3:7">
      <c r="C578" s="5" t="s">
        <v>586</v>
      </c>
      <c r="D578" s="6">
        <v>60</v>
      </c>
      <c r="F578" t="s">
        <v>586</v>
      </c>
      <c r="G578">
        <v>60</v>
      </c>
    </row>
    <row r="579" spans="3:7">
      <c r="C579" s="5" t="s">
        <v>587</v>
      </c>
      <c r="D579" s="6">
        <v>50</v>
      </c>
      <c r="F579" t="s">
        <v>587</v>
      </c>
      <c r="G579">
        <v>50</v>
      </c>
    </row>
    <row r="580" spans="3:7">
      <c r="C580" s="5" t="s">
        <v>588</v>
      </c>
      <c r="D580" s="6">
        <v>100</v>
      </c>
      <c r="F580" t="s">
        <v>588</v>
      </c>
      <c r="G580">
        <v>100</v>
      </c>
    </row>
    <row r="581" spans="3:7">
      <c r="C581" s="5" t="s">
        <v>589</v>
      </c>
      <c r="D581" s="6">
        <v>150</v>
      </c>
      <c r="F581" t="s">
        <v>589</v>
      </c>
      <c r="G581">
        <v>150</v>
      </c>
    </row>
    <row r="582" spans="3:7">
      <c r="C582" s="5" t="s">
        <v>590</v>
      </c>
      <c r="D582" s="6">
        <v>2000</v>
      </c>
      <c r="F582" t="s">
        <v>590</v>
      </c>
      <c r="G582">
        <v>2000</v>
      </c>
    </row>
    <row r="583" spans="3:7">
      <c r="C583" s="5" t="s">
        <v>591</v>
      </c>
      <c r="D583" s="6">
        <v>120</v>
      </c>
      <c r="F583" t="s">
        <v>591</v>
      </c>
      <c r="G583">
        <v>120</v>
      </c>
    </row>
    <row r="584" spans="3:7">
      <c r="C584" s="5" t="s">
        <v>592</v>
      </c>
      <c r="D584" s="6">
        <v>30</v>
      </c>
      <c r="F584" t="s">
        <v>592</v>
      </c>
      <c r="G584">
        <v>30</v>
      </c>
    </row>
    <row r="585" spans="3:7">
      <c r="C585" s="5" t="s">
        <v>593</v>
      </c>
      <c r="D585" s="6">
        <v>1500</v>
      </c>
      <c r="F585" t="s">
        <v>593</v>
      </c>
      <c r="G585">
        <v>1500</v>
      </c>
    </row>
    <row r="586" spans="3:7">
      <c r="C586" s="5" t="s">
        <v>594</v>
      </c>
      <c r="D586" s="6">
        <v>60</v>
      </c>
      <c r="F586" t="s">
        <v>594</v>
      </c>
      <c r="G586">
        <v>60</v>
      </c>
    </row>
    <row r="587" spans="3:7">
      <c r="C587" s="5" t="s">
        <v>595</v>
      </c>
      <c r="D587" s="6">
        <v>900</v>
      </c>
      <c r="F587" t="s">
        <v>595</v>
      </c>
      <c r="G587">
        <v>900</v>
      </c>
    </row>
    <row r="588" spans="3:7">
      <c r="C588" s="5" t="s">
        <v>596</v>
      </c>
      <c r="D588" s="6">
        <v>100</v>
      </c>
      <c r="F588" t="s">
        <v>596</v>
      </c>
      <c r="G588">
        <v>100</v>
      </c>
    </row>
    <row r="589" spans="3:7">
      <c r="C589" s="5" t="s">
        <v>597</v>
      </c>
      <c r="D589" s="6">
        <v>200</v>
      </c>
      <c r="F589" t="s">
        <v>597</v>
      </c>
      <c r="G589">
        <v>200</v>
      </c>
    </row>
    <row r="590" spans="3:7">
      <c r="C590" s="5" t="s">
        <v>598</v>
      </c>
      <c r="D590" s="6">
        <v>25</v>
      </c>
      <c r="F590" t="s">
        <v>598</v>
      </c>
      <c r="G590">
        <v>25</v>
      </c>
    </row>
    <row r="591" spans="3:7">
      <c r="C591" s="5" t="s">
        <v>599</v>
      </c>
      <c r="D591" s="6">
        <v>50</v>
      </c>
      <c r="F591" t="s">
        <v>599</v>
      </c>
      <c r="G591">
        <v>50</v>
      </c>
    </row>
    <row r="592" spans="3:7">
      <c r="C592" s="5" t="s">
        <v>600</v>
      </c>
      <c r="D592" s="6">
        <v>1200</v>
      </c>
      <c r="F592" t="s">
        <v>600</v>
      </c>
      <c r="G592">
        <v>1200</v>
      </c>
    </row>
    <row r="593" spans="3:7">
      <c r="C593" s="5" t="s">
        <v>601</v>
      </c>
      <c r="D593" s="6">
        <v>60</v>
      </c>
      <c r="F593" t="s">
        <v>601</v>
      </c>
      <c r="G593">
        <v>60</v>
      </c>
    </row>
    <row r="594" spans="3:7">
      <c r="C594" s="5" t="s">
        <v>602</v>
      </c>
      <c r="D594" s="6">
        <v>1000</v>
      </c>
      <c r="F594" t="s">
        <v>602</v>
      </c>
      <c r="G594">
        <v>1000</v>
      </c>
    </row>
    <row r="595" spans="3:7">
      <c r="C595" s="5" t="s">
        <v>603</v>
      </c>
      <c r="D595" s="6">
        <v>900</v>
      </c>
      <c r="F595" t="s">
        <v>603</v>
      </c>
      <c r="G595">
        <v>900</v>
      </c>
    </row>
    <row r="596" spans="3:7">
      <c r="C596" s="5" t="s">
        <v>604</v>
      </c>
      <c r="D596" s="6">
        <v>100</v>
      </c>
      <c r="F596" t="s">
        <v>604</v>
      </c>
      <c r="G596">
        <v>100</v>
      </c>
    </row>
    <row r="597" spans="3:7">
      <c r="C597" s="5" t="s">
        <v>605</v>
      </c>
      <c r="D597" s="6">
        <v>2000</v>
      </c>
      <c r="F597" t="s">
        <v>605</v>
      </c>
      <c r="G597">
        <v>2000</v>
      </c>
    </row>
    <row r="598" spans="3:7">
      <c r="C598" s="5" t="s">
        <v>606</v>
      </c>
      <c r="D598" s="6">
        <v>60</v>
      </c>
      <c r="F598" t="s">
        <v>606</v>
      </c>
      <c r="G598">
        <v>60</v>
      </c>
    </row>
    <row r="599" spans="3:7">
      <c r="C599" s="5" t="s">
        <v>607</v>
      </c>
      <c r="D599" s="6">
        <v>600</v>
      </c>
      <c r="F599" t="s">
        <v>607</v>
      </c>
      <c r="G599">
        <v>600</v>
      </c>
    </row>
    <row r="600" spans="3:7">
      <c r="C600" s="5" t="s">
        <v>608</v>
      </c>
      <c r="D600" s="6">
        <v>2000</v>
      </c>
      <c r="F600" t="s">
        <v>608</v>
      </c>
      <c r="G600">
        <v>2000</v>
      </c>
    </row>
    <row r="601" spans="3:7">
      <c r="C601" s="5" t="s">
        <v>609</v>
      </c>
      <c r="D601" s="6">
        <v>300</v>
      </c>
      <c r="F601" t="s">
        <v>609</v>
      </c>
      <c r="G601">
        <v>300</v>
      </c>
    </row>
    <row r="602" spans="3:7">
      <c r="C602" s="5" t="s">
        <v>610</v>
      </c>
      <c r="D602" s="6">
        <v>1200</v>
      </c>
      <c r="F602" t="s">
        <v>610</v>
      </c>
      <c r="G602">
        <v>1200</v>
      </c>
    </row>
    <row r="603" spans="3:7">
      <c r="C603" s="5" t="s">
        <v>611</v>
      </c>
      <c r="D603" s="6">
        <v>120</v>
      </c>
      <c r="F603" t="s">
        <v>611</v>
      </c>
      <c r="G603">
        <v>120</v>
      </c>
    </row>
    <row r="604" spans="3:7">
      <c r="C604" s="5" t="s">
        <v>612</v>
      </c>
      <c r="D604" s="6">
        <v>100</v>
      </c>
      <c r="F604" t="s">
        <v>612</v>
      </c>
      <c r="G604">
        <v>100</v>
      </c>
    </row>
    <row r="605" spans="3:7">
      <c r="C605" s="5" t="s">
        <v>613</v>
      </c>
      <c r="D605" s="6">
        <v>1000</v>
      </c>
      <c r="F605" t="s">
        <v>613</v>
      </c>
      <c r="G605">
        <v>1000</v>
      </c>
    </row>
    <row r="606" spans="3:7">
      <c r="C606" s="5" t="s">
        <v>614</v>
      </c>
      <c r="D606" s="6">
        <v>30</v>
      </c>
      <c r="F606" t="s">
        <v>614</v>
      </c>
      <c r="G606">
        <v>30</v>
      </c>
    </row>
    <row r="607" spans="3:7">
      <c r="C607" s="5" t="s">
        <v>615</v>
      </c>
      <c r="D607" s="6">
        <v>300</v>
      </c>
      <c r="F607" t="s">
        <v>615</v>
      </c>
      <c r="G607">
        <v>300</v>
      </c>
    </row>
    <row r="608" spans="3:7">
      <c r="C608" s="5" t="s">
        <v>616</v>
      </c>
      <c r="D608" s="6">
        <v>90</v>
      </c>
      <c r="F608" t="s">
        <v>616</v>
      </c>
      <c r="G608">
        <v>90</v>
      </c>
    </row>
    <row r="609" spans="3:7">
      <c r="C609" s="5" t="s">
        <v>617</v>
      </c>
      <c r="D609" s="6">
        <v>200</v>
      </c>
      <c r="F609" t="s">
        <v>617</v>
      </c>
      <c r="G609">
        <v>200</v>
      </c>
    </row>
    <row r="610" spans="3:7">
      <c r="C610" s="5" t="s">
        <v>618</v>
      </c>
      <c r="D610" s="6">
        <v>1000</v>
      </c>
      <c r="F610" t="s">
        <v>618</v>
      </c>
      <c r="G610">
        <v>1000</v>
      </c>
    </row>
    <row r="611" spans="3:7">
      <c r="C611" s="5" t="s">
        <v>619</v>
      </c>
      <c r="D611" s="6">
        <v>50</v>
      </c>
      <c r="F611" t="s">
        <v>619</v>
      </c>
      <c r="G611">
        <v>50</v>
      </c>
    </row>
    <row r="612" spans="3:7">
      <c r="C612" s="5" t="s">
        <v>620</v>
      </c>
      <c r="D612" s="6">
        <v>75</v>
      </c>
      <c r="F612" t="s">
        <v>620</v>
      </c>
      <c r="G612">
        <v>75</v>
      </c>
    </row>
    <row r="613" spans="3:7">
      <c r="C613" s="5" t="s">
        <v>621</v>
      </c>
      <c r="D613" s="6">
        <v>1500</v>
      </c>
      <c r="F613" t="s">
        <v>621</v>
      </c>
      <c r="G613">
        <v>1500</v>
      </c>
    </row>
    <row r="614" spans="3:7">
      <c r="C614" s="5" t="s">
        <v>622</v>
      </c>
      <c r="D614" s="6">
        <v>100</v>
      </c>
      <c r="F614" t="s">
        <v>622</v>
      </c>
      <c r="G614">
        <v>100</v>
      </c>
    </row>
    <row r="615" spans="3:7">
      <c r="C615" s="5" t="s">
        <v>623</v>
      </c>
      <c r="D615" s="6">
        <v>600</v>
      </c>
      <c r="F615" t="s">
        <v>623</v>
      </c>
      <c r="G615">
        <v>600</v>
      </c>
    </row>
    <row r="616" spans="3:7">
      <c r="C616" s="5" t="s">
        <v>624</v>
      </c>
      <c r="D616" s="6">
        <v>1500</v>
      </c>
      <c r="F616" t="s">
        <v>624</v>
      </c>
      <c r="G616">
        <v>1500</v>
      </c>
    </row>
    <row r="617" spans="3:7">
      <c r="C617" s="5" t="s">
        <v>625</v>
      </c>
      <c r="D617" s="6">
        <v>500</v>
      </c>
      <c r="F617" t="s">
        <v>625</v>
      </c>
      <c r="G617">
        <v>500</v>
      </c>
    </row>
    <row r="618" spans="3:7">
      <c r="C618" s="5" t="s">
        <v>626</v>
      </c>
      <c r="D618" s="6">
        <v>90</v>
      </c>
      <c r="F618" t="s">
        <v>626</v>
      </c>
      <c r="G618">
        <v>90</v>
      </c>
    </row>
    <row r="619" spans="3:7">
      <c r="C619" s="5" t="s">
        <v>627</v>
      </c>
      <c r="D619" s="6">
        <v>1200</v>
      </c>
      <c r="F619" t="s">
        <v>627</v>
      </c>
      <c r="G619">
        <v>1200</v>
      </c>
    </row>
    <row r="620" spans="3:7">
      <c r="C620" s="5" t="s">
        <v>628</v>
      </c>
      <c r="D620" s="6">
        <v>100</v>
      </c>
      <c r="F620" t="s">
        <v>628</v>
      </c>
      <c r="G620">
        <v>100</v>
      </c>
    </row>
    <row r="621" spans="3:7">
      <c r="C621" s="5" t="s">
        <v>629</v>
      </c>
      <c r="D621" s="6">
        <v>100</v>
      </c>
      <c r="F621" t="s">
        <v>629</v>
      </c>
      <c r="G621">
        <v>100</v>
      </c>
    </row>
    <row r="622" spans="3:7">
      <c r="C622" s="5" t="s">
        <v>630</v>
      </c>
      <c r="D622" s="6">
        <v>30</v>
      </c>
      <c r="F622" t="s">
        <v>630</v>
      </c>
      <c r="G622">
        <v>30</v>
      </c>
    </row>
    <row r="623" spans="3:7">
      <c r="C623" s="5" t="s">
        <v>631</v>
      </c>
      <c r="D623" s="6">
        <v>50</v>
      </c>
      <c r="F623" t="s">
        <v>631</v>
      </c>
      <c r="G623">
        <v>50</v>
      </c>
    </row>
    <row r="624" spans="3:7">
      <c r="C624" s="5" t="s">
        <v>632</v>
      </c>
      <c r="D624" s="6">
        <v>100</v>
      </c>
      <c r="F624" t="s">
        <v>632</v>
      </c>
      <c r="G624">
        <v>100</v>
      </c>
    </row>
    <row r="625" spans="3:7">
      <c r="C625" s="5" t="s">
        <v>633</v>
      </c>
      <c r="D625" s="6">
        <v>75</v>
      </c>
      <c r="F625" t="s">
        <v>633</v>
      </c>
      <c r="G625">
        <v>75</v>
      </c>
    </row>
    <row r="626" spans="3:7">
      <c r="C626" s="5" t="s">
        <v>634</v>
      </c>
      <c r="D626" s="6">
        <v>1000</v>
      </c>
      <c r="F626" t="s">
        <v>634</v>
      </c>
      <c r="G626">
        <v>1000</v>
      </c>
    </row>
    <row r="627" spans="3:7">
      <c r="C627" s="5" t="s">
        <v>635</v>
      </c>
      <c r="D627" s="6">
        <v>75</v>
      </c>
      <c r="F627" t="s">
        <v>635</v>
      </c>
      <c r="G627">
        <v>75</v>
      </c>
    </row>
    <row r="628" spans="3:7">
      <c r="C628" s="5" t="s">
        <v>636</v>
      </c>
      <c r="D628" s="6">
        <v>150</v>
      </c>
      <c r="F628" t="s">
        <v>636</v>
      </c>
      <c r="G628">
        <v>150</v>
      </c>
    </row>
    <row r="629" spans="3:7">
      <c r="C629" s="5" t="s">
        <v>637</v>
      </c>
      <c r="D629" s="6">
        <v>900</v>
      </c>
      <c r="F629" t="s">
        <v>637</v>
      </c>
      <c r="G629">
        <v>900</v>
      </c>
    </row>
    <row r="630" spans="3:7">
      <c r="C630" s="5" t="s">
        <v>638</v>
      </c>
      <c r="D630" s="6">
        <v>300</v>
      </c>
      <c r="F630" t="s">
        <v>638</v>
      </c>
      <c r="G630">
        <v>300</v>
      </c>
    </row>
    <row r="631" spans="3:7">
      <c r="C631" s="5" t="s">
        <v>639</v>
      </c>
      <c r="D631" s="6">
        <v>2000</v>
      </c>
      <c r="F631" t="s">
        <v>639</v>
      </c>
      <c r="G631">
        <v>2000</v>
      </c>
    </row>
    <row r="632" spans="3:7">
      <c r="C632" s="5" t="s">
        <v>640</v>
      </c>
      <c r="D632" s="6">
        <v>50</v>
      </c>
      <c r="F632" t="s">
        <v>640</v>
      </c>
      <c r="G632">
        <v>50</v>
      </c>
    </row>
    <row r="633" spans="3:7">
      <c r="C633" s="5" t="s">
        <v>641</v>
      </c>
      <c r="D633" s="6">
        <v>200</v>
      </c>
      <c r="F633" t="s">
        <v>641</v>
      </c>
      <c r="G633">
        <v>200</v>
      </c>
    </row>
    <row r="634" spans="3:7">
      <c r="C634" s="5" t="s">
        <v>642</v>
      </c>
      <c r="D634" s="6">
        <v>50</v>
      </c>
      <c r="F634" t="s">
        <v>642</v>
      </c>
      <c r="G634">
        <v>50</v>
      </c>
    </row>
    <row r="635" spans="3:7">
      <c r="C635" s="5" t="s">
        <v>643</v>
      </c>
      <c r="D635" s="6">
        <v>100</v>
      </c>
      <c r="F635" t="s">
        <v>643</v>
      </c>
      <c r="G635">
        <v>100</v>
      </c>
    </row>
    <row r="636" spans="3:7">
      <c r="C636" s="5" t="s">
        <v>644</v>
      </c>
      <c r="D636" s="6">
        <v>90</v>
      </c>
      <c r="F636" t="s">
        <v>644</v>
      </c>
      <c r="G636">
        <v>90</v>
      </c>
    </row>
    <row r="637" spans="3:7">
      <c r="C637" s="5" t="s">
        <v>645</v>
      </c>
      <c r="D637" s="6">
        <v>100</v>
      </c>
      <c r="F637" t="s">
        <v>645</v>
      </c>
      <c r="G637">
        <v>100</v>
      </c>
    </row>
    <row r="638" spans="3:7">
      <c r="C638" s="5" t="s">
        <v>646</v>
      </c>
      <c r="D638" s="6">
        <v>120</v>
      </c>
      <c r="F638" t="s">
        <v>646</v>
      </c>
      <c r="G638">
        <v>120</v>
      </c>
    </row>
    <row r="639" spans="3:7">
      <c r="C639" s="5" t="s">
        <v>647</v>
      </c>
      <c r="D639" s="6">
        <v>2000</v>
      </c>
      <c r="F639" t="s">
        <v>647</v>
      </c>
      <c r="G639">
        <v>2000</v>
      </c>
    </row>
    <row r="640" spans="3:7">
      <c r="C640" s="5" t="s">
        <v>648</v>
      </c>
      <c r="D640" s="6">
        <v>900</v>
      </c>
      <c r="F640" t="s">
        <v>648</v>
      </c>
      <c r="G640">
        <v>900</v>
      </c>
    </row>
    <row r="641" spans="3:7">
      <c r="C641" s="5" t="s">
        <v>649</v>
      </c>
      <c r="D641" s="6">
        <v>1500</v>
      </c>
      <c r="F641" t="s">
        <v>649</v>
      </c>
      <c r="G641">
        <v>1500</v>
      </c>
    </row>
    <row r="642" spans="3:7">
      <c r="C642" s="5" t="s">
        <v>650</v>
      </c>
      <c r="D642" s="6">
        <v>600</v>
      </c>
      <c r="F642" t="s">
        <v>650</v>
      </c>
      <c r="G642">
        <v>600</v>
      </c>
    </row>
    <row r="643" spans="3:7">
      <c r="C643" s="5" t="s">
        <v>651</v>
      </c>
      <c r="D643" s="6">
        <v>500</v>
      </c>
      <c r="F643" t="s">
        <v>651</v>
      </c>
      <c r="G643">
        <v>500</v>
      </c>
    </row>
    <row r="644" spans="3:7">
      <c r="C644" s="5" t="s">
        <v>652</v>
      </c>
      <c r="D644" s="6">
        <v>200</v>
      </c>
      <c r="F644" t="s">
        <v>652</v>
      </c>
      <c r="G644">
        <v>200</v>
      </c>
    </row>
    <row r="645" spans="3:7">
      <c r="C645" s="5" t="s">
        <v>653</v>
      </c>
      <c r="D645" s="6">
        <v>120</v>
      </c>
      <c r="F645" t="s">
        <v>653</v>
      </c>
      <c r="G645">
        <v>120</v>
      </c>
    </row>
    <row r="646" spans="3:7">
      <c r="C646" s="5" t="s">
        <v>654</v>
      </c>
      <c r="D646" s="6">
        <v>300</v>
      </c>
      <c r="F646" t="s">
        <v>654</v>
      </c>
      <c r="G646">
        <v>300</v>
      </c>
    </row>
    <row r="647" spans="3:7">
      <c r="C647" s="5" t="s">
        <v>655</v>
      </c>
      <c r="D647" s="6">
        <v>100</v>
      </c>
      <c r="F647" t="s">
        <v>655</v>
      </c>
      <c r="G647">
        <v>100</v>
      </c>
    </row>
    <row r="648" spans="3:7">
      <c r="C648" s="5" t="s">
        <v>656</v>
      </c>
      <c r="D648" s="6">
        <v>90</v>
      </c>
      <c r="F648" t="s">
        <v>656</v>
      </c>
      <c r="G648">
        <v>90</v>
      </c>
    </row>
    <row r="649" spans="3:7">
      <c r="C649" s="5" t="s">
        <v>657</v>
      </c>
      <c r="D649" s="6">
        <v>75</v>
      </c>
      <c r="F649" t="s">
        <v>657</v>
      </c>
      <c r="G649">
        <v>75</v>
      </c>
    </row>
    <row r="650" spans="3:7">
      <c r="C650" s="5" t="s">
        <v>658</v>
      </c>
      <c r="D650" s="6">
        <v>120</v>
      </c>
      <c r="F650" t="s">
        <v>658</v>
      </c>
      <c r="G650">
        <v>120</v>
      </c>
    </row>
    <row r="651" spans="3:7">
      <c r="C651" s="5" t="s">
        <v>659</v>
      </c>
      <c r="D651" s="6">
        <v>90</v>
      </c>
      <c r="F651" t="s">
        <v>659</v>
      </c>
      <c r="G651">
        <v>90</v>
      </c>
    </row>
    <row r="652" spans="3:7">
      <c r="C652" s="5" t="s">
        <v>660</v>
      </c>
      <c r="D652" s="6">
        <v>1500</v>
      </c>
      <c r="F652" t="s">
        <v>660</v>
      </c>
      <c r="G652">
        <v>1500</v>
      </c>
    </row>
    <row r="653" spans="3:7">
      <c r="C653" s="5" t="s">
        <v>661</v>
      </c>
      <c r="D653" s="6">
        <v>1200</v>
      </c>
      <c r="F653" t="s">
        <v>661</v>
      </c>
      <c r="G653">
        <v>1200</v>
      </c>
    </row>
    <row r="654" spans="3:7">
      <c r="C654" s="5" t="s">
        <v>662</v>
      </c>
      <c r="D654" s="6">
        <v>600</v>
      </c>
      <c r="F654" t="s">
        <v>662</v>
      </c>
      <c r="G654">
        <v>600</v>
      </c>
    </row>
    <row r="655" spans="3:7">
      <c r="C655" s="5" t="s">
        <v>663</v>
      </c>
      <c r="D655" s="6">
        <v>30</v>
      </c>
      <c r="F655" t="s">
        <v>663</v>
      </c>
      <c r="G655">
        <v>30</v>
      </c>
    </row>
    <row r="656" spans="3:7">
      <c r="C656" s="5" t="s">
        <v>664</v>
      </c>
      <c r="D656" s="6">
        <v>150</v>
      </c>
      <c r="F656" t="s">
        <v>664</v>
      </c>
      <c r="G656">
        <v>150</v>
      </c>
    </row>
    <row r="657" spans="3:7">
      <c r="C657" s="5" t="s">
        <v>665</v>
      </c>
      <c r="D657" s="6">
        <v>100</v>
      </c>
      <c r="F657" t="s">
        <v>665</v>
      </c>
      <c r="G657">
        <v>100</v>
      </c>
    </row>
    <row r="658" spans="3:7">
      <c r="C658" s="5" t="s">
        <v>666</v>
      </c>
      <c r="D658" s="6">
        <v>75</v>
      </c>
      <c r="F658" t="s">
        <v>666</v>
      </c>
      <c r="G658">
        <v>75</v>
      </c>
    </row>
    <row r="659" spans="3:7">
      <c r="C659" s="5" t="s">
        <v>667</v>
      </c>
      <c r="D659" s="6">
        <v>75</v>
      </c>
      <c r="F659" t="s">
        <v>667</v>
      </c>
      <c r="G659">
        <v>75</v>
      </c>
    </row>
    <row r="660" spans="3:7">
      <c r="C660" s="5" t="s">
        <v>668</v>
      </c>
      <c r="D660" s="6">
        <v>500</v>
      </c>
      <c r="F660" t="s">
        <v>668</v>
      </c>
      <c r="G660">
        <v>500</v>
      </c>
    </row>
    <row r="661" spans="3:7">
      <c r="C661" s="5" t="s">
        <v>669</v>
      </c>
      <c r="D661" s="6">
        <v>90</v>
      </c>
      <c r="F661" t="s">
        <v>669</v>
      </c>
      <c r="G661">
        <v>90</v>
      </c>
    </row>
    <row r="662" spans="3:7">
      <c r="C662" s="5" t="s">
        <v>670</v>
      </c>
      <c r="D662" s="6">
        <v>25</v>
      </c>
      <c r="F662" t="s">
        <v>670</v>
      </c>
      <c r="G662">
        <v>25</v>
      </c>
    </row>
    <row r="663" spans="3:7">
      <c r="C663" s="5" t="s">
        <v>671</v>
      </c>
      <c r="D663" s="6">
        <v>25</v>
      </c>
      <c r="F663" t="s">
        <v>671</v>
      </c>
      <c r="G663">
        <v>25</v>
      </c>
    </row>
    <row r="664" spans="3:7">
      <c r="C664" s="5" t="s">
        <v>672</v>
      </c>
      <c r="D664" s="6">
        <v>30</v>
      </c>
      <c r="F664" t="s">
        <v>672</v>
      </c>
      <c r="G664">
        <v>30</v>
      </c>
    </row>
    <row r="665" spans="3:7">
      <c r="C665" s="5" t="s">
        <v>673</v>
      </c>
      <c r="D665" s="6">
        <v>1000</v>
      </c>
      <c r="F665" t="s">
        <v>673</v>
      </c>
      <c r="G665">
        <v>1000</v>
      </c>
    </row>
    <row r="666" spans="3:7">
      <c r="C666" s="5" t="s">
        <v>674</v>
      </c>
      <c r="D666" s="6">
        <v>100</v>
      </c>
      <c r="F666" t="s">
        <v>674</v>
      </c>
      <c r="G666">
        <v>100</v>
      </c>
    </row>
    <row r="667" spans="3:7">
      <c r="C667" s="5" t="s">
        <v>675</v>
      </c>
      <c r="D667" s="6">
        <v>1000</v>
      </c>
      <c r="F667" t="s">
        <v>675</v>
      </c>
      <c r="G667">
        <v>1000</v>
      </c>
    </row>
    <row r="668" spans="3:7">
      <c r="C668" s="5" t="s">
        <v>676</v>
      </c>
      <c r="D668" s="6">
        <v>1200</v>
      </c>
      <c r="F668" t="s">
        <v>676</v>
      </c>
      <c r="G668">
        <v>1200</v>
      </c>
    </row>
    <row r="669" spans="3:7">
      <c r="C669" s="5" t="s">
        <v>677</v>
      </c>
      <c r="D669" s="6">
        <v>2000</v>
      </c>
      <c r="F669" t="s">
        <v>677</v>
      </c>
      <c r="G669">
        <v>2000</v>
      </c>
    </row>
    <row r="670" spans="3:7">
      <c r="C670" s="5" t="s">
        <v>678</v>
      </c>
      <c r="D670" s="6">
        <v>50</v>
      </c>
      <c r="F670" t="s">
        <v>678</v>
      </c>
      <c r="G670">
        <v>50</v>
      </c>
    </row>
    <row r="671" spans="3:7">
      <c r="C671" s="5" t="s">
        <v>679</v>
      </c>
      <c r="D671" s="6">
        <v>150</v>
      </c>
      <c r="F671" t="s">
        <v>679</v>
      </c>
      <c r="G671">
        <v>150</v>
      </c>
    </row>
    <row r="672" spans="3:7">
      <c r="C672" s="5" t="s">
        <v>680</v>
      </c>
      <c r="D672" s="6">
        <v>500</v>
      </c>
      <c r="F672" t="s">
        <v>680</v>
      </c>
      <c r="G672">
        <v>500</v>
      </c>
    </row>
    <row r="673" spans="3:7">
      <c r="C673" s="5" t="s">
        <v>681</v>
      </c>
      <c r="D673" s="6">
        <v>150</v>
      </c>
      <c r="F673" t="s">
        <v>681</v>
      </c>
      <c r="G673">
        <v>150</v>
      </c>
    </row>
    <row r="674" spans="3:7">
      <c r="C674" s="5" t="s">
        <v>682</v>
      </c>
      <c r="D674" s="6">
        <v>1200</v>
      </c>
      <c r="F674" t="s">
        <v>682</v>
      </c>
      <c r="G674">
        <v>1200</v>
      </c>
    </row>
    <row r="675" spans="3:7">
      <c r="C675" s="5" t="s">
        <v>683</v>
      </c>
      <c r="D675" s="6">
        <v>30</v>
      </c>
      <c r="F675" t="s">
        <v>683</v>
      </c>
      <c r="G675">
        <v>30</v>
      </c>
    </row>
    <row r="676" spans="3:7">
      <c r="C676" s="5" t="s">
        <v>684</v>
      </c>
      <c r="D676" s="6">
        <v>150</v>
      </c>
      <c r="F676" t="s">
        <v>684</v>
      </c>
      <c r="G676">
        <v>150</v>
      </c>
    </row>
    <row r="677" spans="3:7">
      <c r="C677" s="5" t="s">
        <v>685</v>
      </c>
      <c r="D677" s="6">
        <v>100</v>
      </c>
      <c r="F677" t="s">
        <v>685</v>
      </c>
      <c r="G677">
        <v>100</v>
      </c>
    </row>
    <row r="678" spans="3:7">
      <c r="C678" s="5" t="s">
        <v>686</v>
      </c>
      <c r="D678" s="6">
        <v>1500</v>
      </c>
      <c r="F678" t="s">
        <v>686</v>
      </c>
      <c r="G678">
        <v>1500</v>
      </c>
    </row>
    <row r="679" spans="3:7">
      <c r="C679" s="5" t="s">
        <v>687</v>
      </c>
      <c r="D679" s="6">
        <v>300</v>
      </c>
      <c r="F679" t="s">
        <v>687</v>
      </c>
      <c r="G679">
        <v>300</v>
      </c>
    </row>
    <row r="680" spans="3:7">
      <c r="C680" s="5" t="s">
        <v>688</v>
      </c>
      <c r="D680" s="6">
        <v>60</v>
      </c>
      <c r="F680" t="s">
        <v>688</v>
      </c>
      <c r="G680">
        <v>60</v>
      </c>
    </row>
    <row r="681" spans="3:7">
      <c r="C681" s="5" t="s">
        <v>689</v>
      </c>
      <c r="D681" s="6">
        <v>1500</v>
      </c>
      <c r="F681" t="s">
        <v>689</v>
      </c>
      <c r="G681">
        <v>1500</v>
      </c>
    </row>
    <row r="682" spans="3:7">
      <c r="C682" s="5" t="s">
        <v>690</v>
      </c>
      <c r="D682" s="6">
        <v>1500</v>
      </c>
      <c r="F682" t="s">
        <v>690</v>
      </c>
      <c r="G682">
        <v>1500</v>
      </c>
    </row>
    <row r="683" spans="3:7">
      <c r="C683" s="5" t="s">
        <v>691</v>
      </c>
      <c r="D683" s="6">
        <v>900</v>
      </c>
      <c r="F683" t="s">
        <v>691</v>
      </c>
      <c r="G683">
        <v>900</v>
      </c>
    </row>
    <row r="684" spans="3:7">
      <c r="C684" s="5" t="s">
        <v>692</v>
      </c>
      <c r="D684" s="6">
        <v>90</v>
      </c>
      <c r="F684" t="s">
        <v>692</v>
      </c>
      <c r="G684">
        <v>90</v>
      </c>
    </row>
    <row r="685" spans="3:7">
      <c r="C685" s="5" t="s">
        <v>693</v>
      </c>
      <c r="D685" s="6">
        <v>900</v>
      </c>
      <c r="F685" t="s">
        <v>693</v>
      </c>
      <c r="G685">
        <v>900</v>
      </c>
    </row>
    <row r="686" spans="3:7">
      <c r="C686" s="5" t="s">
        <v>694</v>
      </c>
      <c r="D686" s="6">
        <v>60</v>
      </c>
      <c r="F686" t="s">
        <v>694</v>
      </c>
      <c r="G686">
        <v>60</v>
      </c>
    </row>
    <row r="687" spans="3:7">
      <c r="C687" s="5" t="s">
        <v>695</v>
      </c>
      <c r="D687" s="6">
        <v>1200</v>
      </c>
      <c r="F687" t="s">
        <v>695</v>
      </c>
      <c r="G687">
        <v>1200</v>
      </c>
    </row>
    <row r="688" spans="3:7">
      <c r="C688" s="5" t="s">
        <v>696</v>
      </c>
      <c r="D688" s="6">
        <v>1000</v>
      </c>
      <c r="F688" t="s">
        <v>696</v>
      </c>
      <c r="G688">
        <v>1000</v>
      </c>
    </row>
    <row r="689" spans="3:7">
      <c r="C689" s="5" t="s">
        <v>697</v>
      </c>
      <c r="D689" s="6">
        <v>1000</v>
      </c>
      <c r="F689" t="s">
        <v>697</v>
      </c>
      <c r="G689">
        <v>1000</v>
      </c>
    </row>
    <row r="690" spans="3:7">
      <c r="C690" s="5" t="s">
        <v>698</v>
      </c>
      <c r="D690" s="6">
        <v>50</v>
      </c>
      <c r="F690" t="s">
        <v>698</v>
      </c>
      <c r="G690">
        <v>50</v>
      </c>
    </row>
    <row r="691" spans="3:7">
      <c r="C691" s="5" t="s">
        <v>699</v>
      </c>
      <c r="D691" s="6">
        <v>200</v>
      </c>
      <c r="F691" t="s">
        <v>699</v>
      </c>
      <c r="G691">
        <v>200</v>
      </c>
    </row>
    <row r="692" spans="3:7">
      <c r="C692" s="5" t="s">
        <v>700</v>
      </c>
      <c r="D692" s="6">
        <v>300</v>
      </c>
      <c r="F692" t="s">
        <v>700</v>
      </c>
      <c r="G692">
        <v>300</v>
      </c>
    </row>
    <row r="693" spans="3:7">
      <c r="C693" s="5" t="s">
        <v>701</v>
      </c>
      <c r="D693" s="6">
        <v>100</v>
      </c>
      <c r="F693" t="s">
        <v>701</v>
      </c>
      <c r="G693">
        <v>100</v>
      </c>
    </row>
    <row r="694" spans="3:7">
      <c r="C694" s="5" t="s">
        <v>702</v>
      </c>
      <c r="D694" s="6">
        <v>100</v>
      </c>
      <c r="F694" t="s">
        <v>702</v>
      </c>
      <c r="G694">
        <v>100</v>
      </c>
    </row>
    <row r="695" spans="3:7">
      <c r="C695" s="5" t="s">
        <v>703</v>
      </c>
      <c r="D695" s="6">
        <v>900</v>
      </c>
      <c r="F695" t="s">
        <v>703</v>
      </c>
      <c r="G695">
        <v>900</v>
      </c>
    </row>
    <row r="696" spans="3:7">
      <c r="C696" s="5" t="s">
        <v>704</v>
      </c>
      <c r="D696" s="6">
        <v>90</v>
      </c>
      <c r="F696" t="s">
        <v>704</v>
      </c>
      <c r="G696">
        <v>90</v>
      </c>
    </row>
    <row r="697" spans="3:7">
      <c r="C697" s="5" t="s">
        <v>705</v>
      </c>
      <c r="D697" s="6">
        <v>100</v>
      </c>
      <c r="F697" t="s">
        <v>705</v>
      </c>
      <c r="G697">
        <v>100</v>
      </c>
    </row>
    <row r="698" spans="3:7">
      <c r="C698" s="5" t="s">
        <v>706</v>
      </c>
      <c r="D698" s="6">
        <v>1500</v>
      </c>
      <c r="F698" t="s">
        <v>706</v>
      </c>
      <c r="G698">
        <v>1500</v>
      </c>
    </row>
    <row r="699" spans="3:7">
      <c r="C699" s="5" t="s">
        <v>707</v>
      </c>
      <c r="D699" s="6">
        <v>50</v>
      </c>
      <c r="F699" t="s">
        <v>707</v>
      </c>
      <c r="G699">
        <v>50</v>
      </c>
    </row>
    <row r="700" spans="3:7">
      <c r="C700" s="5" t="s">
        <v>708</v>
      </c>
      <c r="D700" s="6">
        <v>150</v>
      </c>
      <c r="F700" t="s">
        <v>708</v>
      </c>
      <c r="G700">
        <v>150</v>
      </c>
    </row>
    <row r="701" spans="3:7">
      <c r="C701" s="5" t="s">
        <v>709</v>
      </c>
      <c r="D701" s="6">
        <v>200</v>
      </c>
      <c r="F701" t="s">
        <v>709</v>
      </c>
      <c r="G701">
        <v>200</v>
      </c>
    </row>
    <row r="702" spans="3:7">
      <c r="C702" s="5" t="s">
        <v>710</v>
      </c>
      <c r="D702" s="6">
        <v>500</v>
      </c>
      <c r="F702" t="s">
        <v>710</v>
      </c>
      <c r="G702">
        <v>500</v>
      </c>
    </row>
    <row r="703" spans="3:7">
      <c r="C703" s="5" t="s">
        <v>711</v>
      </c>
      <c r="D703" s="6">
        <v>300</v>
      </c>
      <c r="F703" t="s">
        <v>711</v>
      </c>
      <c r="G703">
        <v>300</v>
      </c>
    </row>
    <row r="704" spans="3:7">
      <c r="C704" s="5" t="s">
        <v>712</v>
      </c>
      <c r="D704" s="6">
        <v>120</v>
      </c>
      <c r="F704" t="s">
        <v>712</v>
      </c>
      <c r="G704">
        <v>120</v>
      </c>
    </row>
    <row r="705" spans="3:7">
      <c r="C705" s="5" t="s">
        <v>713</v>
      </c>
      <c r="D705" s="6">
        <v>2000</v>
      </c>
      <c r="F705" t="s">
        <v>713</v>
      </c>
      <c r="G705">
        <v>2000</v>
      </c>
    </row>
    <row r="706" spans="3:7">
      <c r="C706" s="5" t="s">
        <v>714</v>
      </c>
      <c r="D706" s="6">
        <v>60</v>
      </c>
      <c r="F706" t="s">
        <v>714</v>
      </c>
      <c r="G706">
        <v>60</v>
      </c>
    </row>
    <row r="707" spans="3:7">
      <c r="C707" s="5" t="s">
        <v>715</v>
      </c>
      <c r="D707" s="6">
        <v>600</v>
      </c>
      <c r="F707" t="s">
        <v>715</v>
      </c>
      <c r="G707">
        <v>600</v>
      </c>
    </row>
    <row r="708" spans="3:7">
      <c r="C708" s="5" t="s">
        <v>716</v>
      </c>
      <c r="D708" s="6">
        <v>100</v>
      </c>
      <c r="F708" t="s">
        <v>716</v>
      </c>
      <c r="G708">
        <v>100</v>
      </c>
    </row>
    <row r="709" spans="3:7">
      <c r="C709" s="5" t="s">
        <v>717</v>
      </c>
      <c r="D709" s="6">
        <v>90</v>
      </c>
      <c r="F709" t="s">
        <v>717</v>
      </c>
      <c r="G709">
        <v>90</v>
      </c>
    </row>
    <row r="710" spans="3:7">
      <c r="C710" s="5" t="s">
        <v>718</v>
      </c>
      <c r="D710" s="6">
        <v>50</v>
      </c>
      <c r="F710" t="s">
        <v>718</v>
      </c>
      <c r="G710">
        <v>50</v>
      </c>
    </row>
    <row r="711" spans="3:7">
      <c r="C711" s="5" t="s">
        <v>719</v>
      </c>
      <c r="D711" s="6">
        <v>100</v>
      </c>
      <c r="F711" t="s">
        <v>719</v>
      </c>
      <c r="G711">
        <v>100</v>
      </c>
    </row>
    <row r="712" spans="3:7">
      <c r="C712" s="5" t="s">
        <v>720</v>
      </c>
      <c r="D712" s="6">
        <v>500</v>
      </c>
      <c r="F712" t="s">
        <v>720</v>
      </c>
      <c r="G712">
        <v>500</v>
      </c>
    </row>
    <row r="713" spans="3:7">
      <c r="C713" s="5" t="s">
        <v>721</v>
      </c>
      <c r="D713" s="6">
        <v>900</v>
      </c>
      <c r="F713" t="s">
        <v>721</v>
      </c>
      <c r="G713">
        <v>900</v>
      </c>
    </row>
    <row r="714" spans="3:7">
      <c r="C714" s="5" t="s">
        <v>722</v>
      </c>
      <c r="D714" s="6">
        <v>1000</v>
      </c>
      <c r="F714" t="s">
        <v>722</v>
      </c>
      <c r="G714">
        <v>1000</v>
      </c>
    </row>
    <row r="715" spans="3:7">
      <c r="C715" s="5" t="s">
        <v>723</v>
      </c>
      <c r="D715" s="6">
        <v>1500</v>
      </c>
      <c r="F715" t="s">
        <v>723</v>
      </c>
      <c r="G715">
        <v>1500</v>
      </c>
    </row>
    <row r="716" spans="3:7">
      <c r="C716" s="5" t="s">
        <v>724</v>
      </c>
      <c r="D716" s="6">
        <v>1500</v>
      </c>
      <c r="F716" t="s">
        <v>724</v>
      </c>
      <c r="G716">
        <v>1500</v>
      </c>
    </row>
    <row r="717" spans="3:7">
      <c r="C717" s="5" t="s">
        <v>725</v>
      </c>
      <c r="D717" s="6">
        <v>50</v>
      </c>
      <c r="F717" t="s">
        <v>725</v>
      </c>
      <c r="G717">
        <v>50</v>
      </c>
    </row>
    <row r="718" spans="3:7">
      <c r="C718" s="5" t="s">
        <v>726</v>
      </c>
      <c r="D718" s="6">
        <v>75</v>
      </c>
      <c r="F718" t="s">
        <v>726</v>
      </c>
      <c r="G718">
        <v>75</v>
      </c>
    </row>
    <row r="719" spans="3:7">
      <c r="C719" s="5" t="s">
        <v>727</v>
      </c>
      <c r="D719" s="6">
        <v>500</v>
      </c>
      <c r="F719" t="s">
        <v>727</v>
      </c>
      <c r="G719">
        <v>500</v>
      </c>
    </row>
    <row r="720" spans="3:7">
      <c r="C720" s="5" t="s">
        <v>728</v>
      </c>
      <c r="D720" s="6">
        <v>100</v>
      </c>
      <c r="F720" t="s">
        <v>728</v>
      </c>
      <c r="G720">
        <v>100</v>
      </c>
    </row>
    <row r="721" spans="3:7">
      <c r="C721" s="5" t="s">
        <v>729</v>
      </c>
      <c r="D721" s="6">
        <v>1200</v>
      </c>
      <c r="F721" t="s">
        <v>729</v>
      </c>
      <c r="G721">
        <v>1200</v>
      </c>
    </row>
    <row r="722" spans="3:7">
      <c r="C722" s="5" t="s">
        <v>730</v>
      </c>
      <c r="D722" s="6">
        <v>500</v>
      </c>
      <c r="F722" t="s">
        <v>730</v>
      </c>
      <c r="G722">
        <v>500</v>
      </c>
    </row>
    <row r="723" spans="3:7">
      <c r="C723" s="5" t="s">
        <v>731</v>
      </c>
      <c r="D723" s="6">
        <v>75</v>
      </c>
      <c r="F723" t="s">
        <v>731</v>
      </c>
      <c r="G723">
        <v>75</v>
      </c>
    </row>
    <row r="724" spans="3:7">
      <c r="C724" s="5" t="s">
        <v>732</v>
      </c>
      <c r="D724" s="6">
        <v>60</v>
      </c>
      <c r="F724" t="s">
        <v>732</v>
      </c>
      <c r="G724">
        <v>60</v>
      </c>
    </row>
    <row r="725" spans="3:7">
      <c r="C725" s="5" t="s">
        <v>733</v>
      </c>
      <c r="D725" s="6">
        <v>1500</v>
      </c>
      <c r="F725" t="s">
        <v>733</v>
      </c>
      <c r="G725">
        <v>1500</v>
      </c>
    </row>
    <row r="726" spans="3:7">
      <c r="C726" s="5" t="s">
        <v>734</v>
      </c>
      <c r="D726" s="6">
        <v>500</v>
      </c>
      <c r="F726" t="s">
        <v>734</v>
      </c>
      <c r="G726">
        <v>500</v>
      </c>
    </row>
    <row r="727" spans="3:7">
      <c r="C727" s="5" t="s">
        <v>735</v>
      </c>
      <c r="D727" s="6">
        <v>900</v>
      </c>
      <c r="F727" t="s">
        <v>735</v>
      </c>
      <c r="G727">
        <v>900</v>
      </c>
    </row>
    <row r="728" spans="3:7">
      <c r="C728" s="5" t="s">
        <v>736</v>
      </c>
      <c r="D728" s="6">
        <v>200</v>
      </c>
      <c r="F728" t="s">
        <v>736</v>
      </c>
      <c r="G728">
        <v>200</v>
      </c>
    </row>
    <row r="729" spans="3:7">
      <c r="C729" s="5" t="s">
        <v>737</v>
      </c>
      <c r="D729" s="6">
        <v>150</v>
      </c>
      <c r="F729" t="s">
        <v>737</v>
      </c>
      <c r="G729">
        <v>150</v>
      </c>
    </row>
    <row r="730" spans="3:7">
      <c r="C730" s="5" t="s">
        <v>738</v>
      </c>
      <c r="D730" s="6">
        <v>300</v>
      </c>
      <c r="F730" t="s">
        <v>738</v>
      </c>
      <c r="G730">
        <v>300</v>
      </c>
    </row>
    <row r="731" spans="3:7">
      <c r="C731" s="5" t="s">
        <v>739</v>
      </c>
      <c r="D731" s="6">
        <v>1200</v>
      </c>
      <c r="F731" t="s">
        <v>739</v>
      </c>
      <c r="G731">
        <v>1200</v>
      </c>
    </row>
    <row r="732" spans="3:7">
      <c r="C732" s="5" t="s">
        <v>740</v>
      </c>
      <c r="D732" s="6">
        <v>900</v>
      </c>
      <c r="F732" t="s">
        <v>740</v>
      </c>
      <c r="G732">
        <v>900</v>
      </c>
    </row>
    <row r="733" spans="3:7">
      <c r="C733" s="5" t="s">
        <v>741</v>
      </c>
      <c r="D733" s="6">
        <v>150</v>
      </c>
      <c r="F733" t="s">
        <v>741</v>
      </c>
      <c r="G733">
        <v>150</v>
      </c>
    </row>
    <row r="734" spans="3:7">
      <c r="C734" s="5" t="s">
        <v>742</v>
      </c>
      <c r="D734" s="6">
        <v>1200</v>
      </c>
      <c r="F734" t="s">
        <v>742</v>
      </c>
      <c r="G734">
        <v>1200</v>
      </c>
    </row>
    <row r="735" spans="3:7">
      <c r="C735" s="5" t="s">
        <v>743</v>
      </c>
      <c r="D735" s="6">
        <v>50</v>
      </c>
      <c r="F735" t="s">
        <v>743</v>
      </c>
      <c r="G735">
        <v>50</v>
      </c>
    </row>
    <row r="736" spans="3:7">
      <c r="C736" s="5" t="s">
        <v>744</v>
      </c>
      <c r="D736" s="6">
        <v>2000</v>
      </c>
      <c r="F736" t="s">
        <v>744</v>
      </c>
      <c r="G736">
        <v>2000</v>
      </c>
    </row>
    <row r="737" spans="3:7">
      <c r="C737" s="5" t="s">
        <v>745</v>
      </c>
      <c r="D737" s="6">
        <v>1000</v>
      </c>
      <c r="F737" t="s">
        <v>745</v>
      </c>
      <c r="G737">
        <v>1000</v>
      </c>
    </row>
    <row r="738" spans="3:7">
      <c r="C738" s="5" t="s">
        <v>746</v>
      </c>
      <c r="D738" s="6">
        <v>30</v>
      </c>
      <c r="F738" t="s">
        <v>746</v>
      </c>
      <c r="G738">
        <v>30</v>
      </c>
    </row>
    <row r="739" spans="3:7">
      <c r="C739" s="5" t="s">
        <v>747</v>
      </c>
      <c r="D739" s="6">
        <v>30</v>
      </c>
      <c r="F739" t="s">
        <v>747</v>
      </c>
      <c r="G739">
        <v>30</v>
      </c>
    </row>
    <row r="740" spans="3:7">
      <c r="C740" s="5" t="s">
        <v>748</v>
      </c>
      <c r="D740" s="6">
        <v>2000</v>
      </c>
      <c r="F740" t="s">
        <v>748</v>
      </c>
      <c r="G740">
        <v>2000</v>
      </c>
    </row>
    <row r="741" spans="3:7">
      <c r="C741" s="5" t="s">
        <v>749</v>
      </c>
      <c r="D741" s="6">
        <v>100</v>
      </c>
      <c r="F741" t="s">
        <v>749</v>
      </c>
      <c r="G741">
        <v>100</v>
      </c>
    </row>
    <row r="742" spans="3:7">
      <c r="C742" s="5" t="s">
        <v>750</v>
      </c>
      <c r="D742" s="6">
        <v>50</v>
      </c>
      <c r="F742" t="s">
        <v>750</v>
      </c>
      <c r="G742">
        <v>50</v>
      </c>
    </row>
    <row r="743" spans="3:7">
      <c r="C743" s="5" t="s">
        <v>751</v>
      </c>
      <c r="D743" s="6">
        <v>100</v>
      </c>
      <c r="F743" t="s">
        <v>751</v>
      </c>
      <c r="G743">
        <v>100</v>
      </c>
    </row>
    <row r="744" spans="3:7">
      <c r="C744" s="5" t="s">
        <v>752</v>
      </c>
      <c r="D744" s="6">
        <v>25</v>
      </c>
      <c r="F744" t="s">
        <v>752</v>
      </c>
      <c r="G744">
        <v>25</v>
      </c>
    </row>
    <row r="745" spans="3:7">
      <c r="C745" s="5" t="s">
        <v>753</v>
      </c>
      <c r="D745" s="6">
        <v>200</v>
      </c>
      <c r="F745" t="s">
        <v>753</v>
      </c>
      <c r="G745">
        <v>200</v>
      </c>
    </row>
    <row r="746" spans="3:7">
      <c r="C746" s="5" t="s">
        <v>754</v>
      </c>
      <c r="D746" s="6">
        <v>300</v>
      </c>
      <c r="F746" t="s">
        <v>754</v>
      </c>
      <c r="G746">
        <v>300</v>
      </c>
    </row>
    <row r="747" spans="3:7">
      <c r="C747" s="5" t="s">
        <v>755</v>
      </c>
      <c r="D747" s="6">
        <v>2000</v>
      </c>
      <c r="F747" t="s">
        <v>755</v>
      </c>
      <c r="G747">
        <v>2000</v>
      </c>
    </row>
    <row r="748" spans="3:7">
      <c r="C748" s="5" t="s">
        <v>756</v>
      </c>
      <c r="D748" s="6">
        <v>2000</v>
      </c>
      <c r="F748" t="s">
        <v>756</v>
      </c>
      <c r="G748">
        <v>2000</v>
      </c>
    </row>
    <row r="749" spans="3:7">
      <c r="C749" s="5" t="s">
        <v>757</v>
      </c>
      <c r="D749" s="6">
        <v>25</v>
      </c>
      <c r="F749" t="s">
        <v>757</v>
      </c>
      <c r="G749">
        <v>25</v>
      </c>
    </row>
    <row r="750" spans="3:7">
      <c r="C750" s="5" t="s">
        <v>758</v>
      </c>
      <c r="D750" s="6">
        <v>100</v>
      </c>
      <c r="F750" t="s">
        <v>758</v>
      </c>
      <c r="G750">
        <v>100</v>
      </c>
    </row>
    <row r="751" spans="3:7">
      <c r="C751" s="5" t="s">
        <v>759</v>
      </c>
      <c r="D751" s="6">
        <v>90</v>
      </c>
      <c r="F751" t="s">
        <v>759</v>
      </c>
      <c r="G751">
        <v>90</v>
      </c>
    </row>
    <row r="752" spans="3:7">
      <c r="C752" s="5" t="s">
        <v>760</v>
      </c>
      <c r="D752" s="6">
        <v>30</v>
      </c>
      <c r="F752" t="s">
        <v>760</v>
      </c>
      <c r="G752">
        <v>30</v>
      </c>
    </row>
    <row r="753" spans="3:7">
      <c r="C753" s="5" t="s">
        <v>761</v>
      </c>
      <c r="D753" s="6">
        <v>150</v>
      </c>
      <c r="F753" t="s">
        <v>761</v>
      </c>
      <c r="G753">
        <v>150</v>
      </c>
    </row>
    <row r="754" spans="3:7">
      <c r="C754" s="5" t="s">
        <v>762</v>
      </c>
      <c r="D754" s="6">
        <v>30</v>
      </c>
      <c r="F754" t="s">
        <v>762</v>
      </c>
      <c r="G754">
        <v>30</v>
      </c>
    </row>
    <row r="755" spans="3:7">
      <c r="C755" s="5" t="s">
        <v>763</v>
      </c>
      <c r="D755" s="6">
        <v>75</v>
      </c>
      <c r="F755" t="s">
        <v>763</v>
      </c>
      <c r="G755">
        <v>75</v>
      </c>
    </row>
    <row r="756" spans="3:7">
      <c r="C756" s="5" t="s">
        <v>764</v>
      </c>
      <c r="D756" s="6">
        <v>50</v>
      </c>
      <c r="F756" t="s">
        <v>764</v>
      </c>
      <c r="G756">
        <v>50</v>
      </c>
    </row>
    <row r="757" spans="3:7">
      <c r="C757" s="5" t="s">
        <v>765</v>
      </c>
      <c r="D757" s="6">
        <v>100</v>
      </c>
      <c r="F757" t="s">
        <v>765</v>
      </c>
      <c r="G757">
        <v>100</v>
      </c>
    </row>
    <row r="758" spans="3:7">
      <c r="C758" s="5" t="s">
        <v>766</v>
      </c>
      <c r="D758" s="6">
        <v>30</v>
      </c>
      <c r="F758" t="s">
        <v>766</v>
      </c>
      <c r="G758">
        <v>30</v>
      </c>
    </row>
    <row r="759" spans="3:7">
      <c r="C759" s="5" t="s">
        <v>767</v>
      </c>
      <c r="D759" s="6">
        <v>100</v>
      </c>
      <c r="F759" t="s">
        <v>767</v>
      </c>
      <c r="G759">
        <v>100</v>
      </c>
    </row>
    <row r="760" spans="3:7">
      <c r="C760" s="5" t="s">
        <v>768</v>
      </c>
      <c r="D760" s="6">
        <v>75</v>
      </c>
      <c r="F760" t="s">
        <v>768</v>
      </c>
      <c r="G760">
        <v>75</v>
      </c>
    </row>
    <row r="761" spans="3:7">
      <c r="C761" s="5" t="s">
        <v>769</v>
      </c>
      <c r="D761" s="6">
        <v>1200</v>
      </c>
      <c r="F761" t="s">
        <v>769</v>
      </c>
      <c r="G761">
        <v>1200</v>
      </c>
    </row>
    <row r="762" spans="3:7">
      <c r="C762" s="5" t="s">
        <v>770</v>
      </c>
      <c r="D762" s="6">
        <v>1200</v>
      </c>
      <c r="F762" t="s">
        <v>770</v>
      </c>
      <c r="G762">
        <v>1200</v>
      </c>
    </row>
    <row r="763" spans="3:7">
      <c r="C763" s="5" t="s">
        <v>771</v>
      </c>
      <c r="D763" s="6">
        <v>100</v>
      </c>
      <c r="F763" t="s">
        <v>771</v>
      </c>
      <c r="G763">
        <v>100</v>
      </c>
    </row>
    <row r="764" spans="3:7">
      <c r="C764" s="5" t="s">
        <v>772</v>
      </c>
      <c r="D764" s="6">
        <v>100</v>
      </c>
      <c r="F764" t="s">
        <v>772</v>
      </c>
      <c r="G764">
        <v>100</v>
      </c>
    </row>
    <row r="765" spans="3:7">
      <c r="C765" s="5" t="s">
        <v>773</v>
      </c>
      <c r="D765" s="6">
        <v>500</v>
      </c>
      <c r="F765" t="s">
        <v>773</v>
      </c>
      <c r="G765">
        <v>500</v>
      </c>
    </row>
    <row r="766" spans="3:7">
      <c r="C766" s="5" t="s">
        <v>774</v>
      </c>
      <c r="D766" s="6">
        <v>500</v>
      </c>
      <c r="F766" t="s">
        <v>774</v>
      </c>
      <c r="G766">
        <v>500</v>
      </c>
    </row>
    <row r="767" spans="3:7">
      <c r="C767" s="5" t="s">
        <v>775</v>
      </c>
      <c r="D767" s="6">
        <v>50</v>
      </c>
      <c r="F767" t="s">
        <v>775</v>
      </c>
      <c r="G767">
        <v>50</v>
      </c>
    </row>
    <row r="768" spans="3:7">
      <c r="C768" s="5" t="s">
        <v>776</v>
      </c>
      <c r="D768" s="6">
        <v>50</v>
      </c>
      <c r="F768" t="s">
        <v>776</v>
      </c>
      <c r="G768">
        <v>50</v>
      </c>
    </row>
    <row r="769" spans="3:7">
      <c r="C769" s="5" t="s">
        <v>777</v>
      </c>
      <c r="D769" s="6">
        <v>25</v>
      </c>
      <c r="F769" t="s">
        <v>777</v>
      </c>
      <c r="G769">
        <v>25</v>
      </c>
    </row>
    <row r="770" spans="3:7">
      <c r="C770" s="5" t="s">
        <v>778</v>
      </c>
      <c r="D770" s="6">
        <v>200</v>
      </c>
      <c r="F770" t="s">
        <v>778</v>
      </c>
      <c r="G770">
        <v>200</v>
      </c>
    </row>
    <row r="771" spans="3:7">
      <c r="C771" s="5" t="s">
        <v>779</v>
      </c>
      <c r="D771" s="6">
        <v>900</v>
      </c>
      <c r="F771" t="s">
        <v>779</v>
      </c>
      <c r="G771">
        <v>900</v>
      </c>
    </row>
    <row r="772" spans="3:7">
      <c r="C772" s="5" t="s">
        <v>780</v>
      </c>
      <c r="D772" s="6">
        <v>75</v>
      </c>
      <c r="F772" t="s">
        <v>780</v>
      </c>
      <c r="G772">
        <v>75</v>
      </c>
    </row>
    <row r="773" spans="3:7">
      <c r="C773" s="5" t="s">
        <v>781</v>
      </c>
      <c r="D773" s="6">
        <v>75</v>
      </c>
      <c r="F773" t="s">
        <v>781</v>
      </c>
      <c r="G773">
        <v>75</v>
      </c>
    </row>
    <row r="774" spans="3:7">
      <c r="C774" s="5" t="s">
        <v>782</v>
      </c>
      <c r="D774" s="6">
        <v>120</v>
      </c>
      <c r="F774" t="s">
        <v>782</v>
      </c>
      <c r="G774">
        <v>120</v>
      </c>
    </row>
    <row r="775" spans="3:7">
      <c r="C775" s="5" t="s">
        <v>783</v>
      </c>
      <c r="D775" s="6">
        <v>50</v>
      </c>
      <c r="F775" t="s">
        <v>783</v>
      </c>
      <c r="G775">
        <v>50</v>
      </c>
    </row>
    <row r="776" spans="3:7">
      <c r="C776" s="5" t="s">
        <v>784</v>
      </c>
      <c r="D776" s="6">
        <v>50</v>
      </c>
      <c r="F776" t="s">
        <v>784</v>
      </c>
      <c r="G776">
        <v>50</v>
      </c>
    </row>
    <row r="777" spans="3:7">
      <c r="C777" s="5" t="s">
        <v>785</v>
      </c>
      <c r="D777" s="6">
        <v>30</v>
      </c>
      <c r="F777" t="s">
        <v>785</v>
      </c>
      <c r="G777">
        <v>30</v>
      </c>
    </row>
    <row r="778" spans="3:7">
      <c r="C778" s="5" t="s">
        <v>786</v>
      </c>
      <c r="D778" s="6">
        <v>2000</v>
      </c>
      <c r="F778" t="s">
        <v>786</v>
      </c>
      <c r="G778">
        <v>2000</v>
      </c>
    </row>
    <row r="779" spans="3:7">
      <c r="C779" s="5" t="s">
        <v>787</v>
      </c>
      <c r="D779" s="6">
        <v>50</v>
      </c>
      <c r="F779" t="s">
        <v>787</v>
      </c>
      <c r="G779">
        <v>50</v>
      </c>
    </row>
    <row r="780" spans="3:7">
      <c r="C780" s="5" t="s">
        <v>788</v>
      </c>
      <c r="D780" s="6">
        <v>100</v>
      </c>
      <c r="F780" t="s">
        <v>788</v>
      </c>
      <c r="G780">
        <v>100</v>
      </c>
    </row>
    <row r="781" spans="3:7">
      <c r="C781" s="5" t="s">
        <v>789</v>
      </c>
      <c r="D781" s="6">
        <v>90</v>
      </c>
      <c r="F781" t="s">
        <v>789</v>
      </c>
      <c r="G781">
        <v>90</v>
      </c>
    </row>
    <row r="782" spans="3:7">
      <c r="C782" s="5" t="s">
        <v>790</v>
      </c>
      <c r="D782" s="6">
        <v>150</v>
      </c>
      <c r="F782" t="s">
        <v>790</v>
      </c>
      <c r="G782">
        <v>150</v>
      </c>
    </row>
    <row r="783" spans="3:7">
      <c r="C783" s="5" t="s">
        <v>791</v>
      </c>
      <c r="D783" s="6">
        <v>100</v>
      </c>
      <c r="F783" t="s">
        <v>791</v>
      </c>
      <c r="G783">
        <v>100</v>
      </c>
    </row>
    <row r="784" spans="3:7">
      <c r="C784" s="5" t="s">
        <v>792</v>
      </c>
      <c r="D784" s="6">
        <v>1000</v>
      </c>
      <c r="F784" t="s">
        <v>792</v>
      </c>
      <c r="G784">
        <v>1000</v>
      </c>
    </row>
    <row r="785" spans="3:7">
      <c r="C785" s="5" t="s">
        <v>793</v>
      </c>
      <c r="D785" s="6">
        <v>50</v>
      </c>
      <c r="F785" t="s">
        <v>793</v>
      </c>
      <c r="G785">
        <v>50</v>
      </c>
    </row>
    <row r="786" spans="3:7">
      <c r="C786" s="5" t="s">
        <v>794</v>
      </c>
      <c r="D786" s="6">
        <v>500</v>
      </c>
      <c r="F786" t="s">
        <v>794</v>
      </c>
      <c r="G786">
        <v>500</v>
      </c>
    </row>
    <row r="787" spans="3:7">
      <c r="C787" s="5" t="s">
        <v>795</v>
      </c>
      <c r="D787" s="6">
        <v>900</v>
      </c>
      <c r="F787" t="s">
        <v>795</v>
      </c>
      <c r="G787">
        <v>900</v>
      </c>
    </row>
    <row r="788" spans="3:7">
      <c r="C788" s="5" t="s">
        <v>796</v>
      </c>
      <c r="D788" s="6">
        <v>300</v>
      </c>
      <c r="F788" t="s">
        <v>796</v>
      </c>
      <c r="G788">
        <v>300</v>
      </c>
    </row>
    <row r="789" spans="3:7">
      <c r="C789" s="5" t="s">
        <v>797</v>
      </c>
      <c r="D789" s="6">
        <v>500</v>
      </c>
      <c r="F789" t="s">
        <v>797</v>
      </c>
      <c r="G789">
        <v>500</v>
      </c>
    </row>
    <row r="790" spans="3:7">
      <c r="C790" s="5" t="s">
        <v>798</v>
      </c>
      <c r="D790" s="6">
        <v>200</v>
      </c>
      <c r="F790" t="s">
        <v>798</v>
      </c>
      <c r="G790">
        <v>200</v>
      </c>
    </row>
    <row r="791" spans="3:7">
      <c r="C791" s="5" t="s">
        <v>799</v>
      </c>
      <c r="D791" s="6">
        <v>100</v>
      </c>
      <c r="F791" t="s">
        <v>799</v>
      </c>
      <c r="G791">
        <v>100</v>
      </c>
    </row>
    <row r="792" spans="3:7">
      <c r="C792" s="5" t="s">
        <v>800</v>
      </c>
      <c r="D792" s="6">
        <v>25</v>
      </c>
      <c r="F792" t="s">
        <v>800</v>
      </c>
      <c r="G792">
        <v>25</v>
      </c>
    </row>
    <row r="793" spans="3:7">
      <c r="C793" s="5" t="s">
        <v>801</v>
      </c>
      <c r="D793" s="6">
        <v>900</v>
      </c>
      <c r="F793" t="s">
        <v>801</v>
      </c>
      <c r="G793">
        <v>900</v>
      </c>
    </row>
    <row r="794" spans="3:7">
      <c r="C794" s="5" t="s">
        <v>802</v>
      </c>
      <c r="D794" s="6">
        <v>2000</v>
      </c>
      <c r="F794" t="s">
        <v>802</v>
      </c>
      <c r="G794">
        <v>2000</v>
      </c>
    </row>
    <row r="795" spans="3:7">
      <c r="C795" s="5" t="s">
        <v>803</v>
      </c>
      <c r="D795" s="6">
        <v>25</v>
      </c>
      <c r="F795" t="s">
        <v>803</v>
      </c>
      <c r="G795">
        <v>25</v>
      </c>
    </row>
    <row r="796" spans="3:7">
      <c r="C796" s="5" t="s">
        <v>804</v>
      </c>
      <c r="D796" s="6">
        <v>25</v>
      </c>
      <c r="F796" t="s">
        <v>804</v>
      </c>
      <c r="G796">
        <v>25</v>
      </c>
    </row>
    <row r="797" spans="3:7">
      <c r="C797" s="5" t="s">
        <v>805</v>
      </c>
      <c r="D797" s="6">
        <v>50</v>
      </c>
      <c r="F797" t="s">
        <v>805</v>
      </c>
      <c r="G797">
        <v>50</v>
      </c>
    </row>
    <row r="798" spans="3:7">
      <c r="C798" s="5" t="s">
        <v>806</v>
      </c>
      <c r="D798" s="6">
        <v>30</v>
      </c>
      <c r="F798" t="s">
        <v>806</v>
      </c>
      <c r="G798">
        <v>30</v>
      </c>
    </row>
    <row r="799" spans="3:7">
      <c r="C799" s="5" t="s">
        <v>807</v>
      </c>
      <c r="D799" s="6">
        <v>300</v>
      </c>
      <c r="F799" t="s">
        <v>807</v>
      </c>
      <c r="G799">
        <v>300</v>
      </c>
    </row>
    <row r="800" spans="3:7">
      <c r="C800" s="5" t="s">
        <v>808</v>
      </c>
      <c r="D800" s="6">
        <v>300</v>
      </c>
      <c r="F800" t="s">
        <v>808</v>
      </c>
      <c r="G800">
        <v>300</v>
      </c>
    </row>
    <row r="801" spans="3:7">
      <c r="C801" s="5" t="s">
        <v>809</v>
      </c>
      <c r="D801" s="6">
        <v>120</v>
      </c>
      <c r="F801" t="s">
        <v>809</v>
      </c>
      <c r="G801">
        <v>120</v>
      </c>
    </row>
    <row r="802" spans="3:7">
      <c r="C802" s="5" t="s">
        <v>810</v>
      </c>
      <c r="D802" s="6">
        <v>75</v>
      </c>
      <c r="F802" t="s">
        <v>810</v>
      </c>
      <c r="G802">
        <v>75</v>
      </c>
    </row>
    <row r="803" spans="3:7">
      <c r="C803" s="5" t="s">
        <v>811</v>
      </c>
      <c r="D803" s="6">
        <v>50</v>
      </c>
      <c r="F803" t="s">
        <v>811</v>
      </c>
      <c r="G803">
        <v>50</v>
      </c>
    </row>
    <row r="804" spans="3:7">
      <c r="C804" s="5" t="s">
        <v>812</v>
      </c>
      <c r="D804" s="6">
        <v>100</v>
      </c>
      <c r="F804" t="s">
        <v>812</v>
      </c>
      <c r="G804">
        <v>100</v>
      </c>
    </row>
    <row r="805" spans="3:7">
      <c r="C805" s="5" t="s">
        <v>813</v>
      </c>
      <c r="D805" s="6">
        <v>1200</v>
      </c>
      <c r="F805" t="s">
        <v>813</v>
      </c>
      <c r="G805">
        <v>1200</v>
      </c>
    </row>
    <row r="806" spans="3:7">
      <c r="C806" s="5" t="s">
        <v>814</v>
      </c>
      <c r="D806" s="6">
        <v>200</v>
      </c>
      <c r="F806" t="s">
        <v>814</v>
      </c>
      <c r="G806">
        <v>200</v>
      </c>
    </row>
    <row r="807" spans="3:7">
      <c r="C807" s="5" t="s">
        <v>815</v>
      </c>
      <c r="D807" s="6">
        <v>30</v>
      </c>
      <c r="F807" t="s">
        <v>815</v>
      </c>
      <c r="G807">
        <v>30</v>
      </c>
    </row>
    <row r="808" spans="3:7">
      <c r="C808" s="5" t="s">
        <v>816</v>
      </c>
      <c r="D808" s="6">
        <v>100</v>
      </c>
      <c r="F808" t="s">
        <v>816</v>
      </c>
      <c r="G808">
        <v>100</v>
      </c>
    </row>
    <row r="809" spans="3:7">
      <c r="C809" s="5" t="s">
        <v>817</v>
      </c>
      <c r="D809" s="6">
        <v>30</v>
      </c>
      <c r="F809" t="s">
        <v>817</v>
      </c>
      <c r="G809">
        <v>30</v>
      </c>
    </row>
    <row r="810" spans="3:7">
      <c r="C810" s="5" t="s">
        <v>818</v>
      </c>
      <c r="D810" s="6">
        <v>1500</v>
      </c>
      <c r="F810" t="s">
        <v>818</v>
      </c>
      <c r="G810">
        <v>1500</v>
      </c>
    </row>
    <row r="811" spans="3:7">
      <c r="C811" s="5" t="s">
        <v>819</v>
      </c>
      <c r="D811" s="6">
        <v>900</v>
      </c>
      <c r="F811" t="s">
        <v>819</v>
      </c>
      <c r="G811">
        <v>900</v>
      </c>
    </row>
    <row r="812" spans="3:7">
      <c r="C812" s="5" t="s">
        <v>820</v>
      </c>
      <c r="D812" s="6">
        <v>200</v>
      </c>
      <c r="F812" t="s">
        <v>820</v>
      </c>
      <c r="G812">
        <v>200</v>
      </c>
    </row>
    <row r="813" spans="3:7">
      <c r="C813" s="5" t="s">
        <v>821</v>
      </c>
      <c r="D813" s="6">
        <v>2000</v>
      </c>
      <c r="F813" t="s">
        <v>821</v>
      </c>
      <c r="G813">
        <v>2000</v>
      </c>
    </row>
    <row r="814" spans="3:7">
      <c r="C814" s="5" t="s">
        <v>822</v>
      </c>
      <c r="D814" s="6">
        <v>100</v>
      </c>
      <c r="F814" t="s">
        <v>822</v>
      </c>
      <c r="G814">
        <v>100</v>
      </c>
    </row>
    <row r="815" spans="3:7">
      <c r="C815" s="5" t="s">
        <v>823</v>
      </c>
      <c r="D815" s="6">
        <v>100</v>
      </c>
      <c r="F815" t="s">
        <v>823</v>
      </c>
      <c r="G815">
        <v>100</v>
      </c>
    </row>
    <row r="816" spans="3:7">
      <c r="C816" s="5" t="s">
        <v>824</v>
      </c>
      <c r="D816" s="6">
        <v>50</v>
      </c>
      <c r="F816" t="s">
        <v>824</v>
      </c>
      <c r="G816">
        <v>50</v>
      </c>
    </row>
    <row r="817" spans="3:7">
      <c r="C817" s="5" t="s">
        <v>825</v>
      </c>
      <c r="D817" s="6">
        <v>75</v>
      </c>
      <c r="F817" t="s">
        <v>825</v>
      </c>
      <c r="G817">
        <v>75</v>
      </c>
    </row>
    <row r="818" spans="3:7">
      <c r="C818" s="5" t="s">
        <v>826</v>
      </c>
      <c r="D818" s="6">
        <v>150</v>
      </c>
      <c r="F818" t="s">
        <v>826</v>
      </c>
      <c r="G818">
        <v>150</v>
      </c>
    </row>
    <row r="819" spans="3:7">
      <c r="C819" s="5" t="s">
        <v>827</v>
      </c>
      <c r="D819" s="6">
        <v>500</v>
      </c>
      <c r="F819" t="s">
        <v>827</v>
      </c>
      <c r="G819">
        <v>500</v>
      </c>
    </row>
    <row r="820" spans="3:7">
      <c r="C820" s="5" t="s">
        <v>828</v>
      </c>
      <c r="D820" s="6">
        <v>75</v>
      </c>
      <c r="F820" t="s">
        <v>828</v>
      </c>
      <c r="G820">
        <v>75</v>
      </c>
    </row>
    <row r="821" spans="3:7">
      <c r="C821" s="5" t="s">
        <v>829</v>
      </c>
      <c r="D821" s="6">
        <v>1000</v>
      </c>
      <c r="F821" t="s">
        <v>829</v>
      </c>
      <c r="G821">
        <v>1000</v>
      </c>
    </row>
    <row r="822" spans="3:7">
      <c r="C822" s="5" t="s">
        <v>830</v>
      </c>
      <c r="D822" s="6">
        <v>200</v>
      </c>
      <c r="F822" t="s">
        <v>830</v>
      </c>
      <c r="G822">
        <v>200</v>
      </c>
    </row>
    <row r="823" spans="3:7">
      <c r="C823" s="5" t="s">
        <v>831</v>
      </c>
      <c r="D823" s="6">
        <v>500</v>
      </c>
      <c r="F823" t="s">
        <v>831</v>
      </c>
      <c r="G823">
        <v>500</v>
      </c>
    </row>
    <row r="824" spans="3:7">
      <c r="C824" s="5" t="s">
        <v>832</v>
      </c>
      <c r="D824" s="6">
        <v>100</v>
      </c>
      <c r="F824" t="s">
        <v>832</v>
      </c>
      <c r="G824">
        <v>100</v>
      </c>
    </row>
    <row r="825" spans="3:7">
      <c r="C825" s="5" t="s">
        <v>833</v>
      </c>
      <c r="D825" s="6">
        <v>200</v>
      </c>
      <c r="F825" t="s">
        <v>833</v>
      </c>
      <c r="G825">
        <v>200</v>
      </c>
    </row>
    <row r="826" spans="3:7">
      <c r="C826" s="5" t="s">
        <v>834</v>
      </c>
      <c r="D826" s="6">
        <v>300</v>
      </c>
      <c r="F826" t="s">
        <v>834</v>
      </c>
      <c r="G826">
        <v>300</v>
      </c>
    </row>
    <row r="827" spans="3:7">
      <c r="C827" s="5" t="s">
        <v>835</v>
      </c>
      <c r="D827" s="6">
        <v>150</v>
      </c>
      <c r="F827" t="s">
        <v>835</v>
      </c>
      <c r="G827">
        <v>150</v>
      </c>
    </row>
    <row r="828" spans="3:7">
      <c r="C828" s="5" t="s">
        <v>836</v>
      </c>
      <c r="D828" s="6">
        <v>100</v>
      </c>
      <c r="F828" t="s">
        <v>836</v>
      </c>
      <c r="G828">
        <v>100</v>
      </c>
    </row>
    <row r="829" spans="3:7">
      <c r="C829" s="5" t="s">
        <v>837</v>
      </c>
      <c r="D829" s="6">
        <v>120</v>
      </c>
      <c r="F829" t="s">
        <v>837</v>
      </c>
      <c r="G829">
        <v>120</v>
      </c>
    </row>
    <row r="830" spans="3:7">
      <c r="C830" s="5" t="s">
        <v>838</v>
      </c>
      <c r="D830" s="6">
        <v>25</v>
      </c>
      <c r="F830" t="s">
        <v>838</v>
      </c>
      <c r="G830">
        <v>25</v>
      </c>
    </row>
    <row r="831" spans="3:7">
      <c r="C831" s="5" t="s">
        <v>839</v>
      </c>
      <c r="D831" s="6">
        <v>300</v>
      </c>
      <c r="F831" t="s">
        <v>839</v>
      </c>
      <c r="G831">
        <v>300</v>
      </c>
    </row>
    <row r="832" spans="3:7">
      <c r="C832" s="5" t="s">
        <v>840</v>
      </c>
      <c r="D832" s="6">
        <v>900</v>
      </c>
      <c r="F832" t="s">
        <v>840</v>
      </c>
      <c r="G832">
        <v>900</v>
      </c>
    </row>
    <row r="833" spans="3:7">
      <c r="C833" s="5" t="s">
        <v>841</v>
      </c>
      <c r="D833" s="6">
        <v>1200</v>
      </c>
      <c r="F833" t="s">
        <v>841</v>
      </c>
      <c r="G833">
        <v>1200</v>
      </c>
    </row>
    <row r="834" spans="3:7">
      <c r="C834" s="5" t="s">
        <v>842</v>
      </c>
      <c r="D834" s="6">
        <v>90</v>
      </c>
      <c r="F834" t="s">
        <v>842</v>
      </c>
      <c r="G834">
        <v>90</v>
      </c>
    </row>
    <row r="835" spans="3:7">
      <c r="C835" s="5" t="s">
        <v>843</v>
      </c>
      <c r="D835" s="6">
        <v>150</v>
      </c>
      <c r="F835" t="s">
        <v>843</v>
      </c>
      <c r="G835">
        <v>150</v>
      </c>
    </row>
    <row r="836" spans="3:7">
      <c r="C836" s="5" t="s">
        <v>844</v>
      </c>
      <c r="D836" s="6">
        <v>100</v>
      </c>
      <c r="F836" t="s">
        <v>844</v>
      </c>
      <c r="G836">
        <v>100</v>
      </c>
    </row>
    <row r="837" spans="3:7">
      <c r="C837" s="5" t="s">
        <v>845</v>
      </c>
      <c r="D837" s="6">
        <v>2000</v>
      </c>
      <c r="F837" t="s">
        <v>845</v>
      </c>
      <c r="G837">
        <v>2000</v>
      </c>
    </row>
    <row r="838" spans="3:7">
      <c r="C838" s="5" t="s">
        <v>846</v>
      </c>
      <c r="D838" s="6">
        <v>200</v>
      </c>
      <c r="F838" t="s">
        <v>846</v>
      </c>
      <c r="G838">
        <v>200</v>
      </c>
    </row>
    <row r="839" spans="3:7">
      <c r="C839" s="5" t="s">
        <v>847</v>
      </c>
      <c r="D839" s="6">
        <v>60</v>
      </c>
      <c r="F839" t="s">
        <v>847</v>
      </c>
      <c r="G839">
        <v>60</v>
      </c>
    </row>
    <row r="840" spans="3:7">
      <c r="C840" s="5" t="s">
        <v>848</v>
      </c>
      <c r="D840" s="6">
        <v>200</v>
      </c>
      <c r="F840" t="s">
        <v>848</v>
      </c>
      <c r="G840">
        <v>200</v>
      </c>
    </row>
    <row r="841" spans="3:7">
      <c r="C841" s="5" t="s">
        <v>849</v>
      </c>
      <c r="D841" s="6">
        <v>50</v>
      </c>
      <c r="F841" t="s">
        <v>849</v>
      </c>
      <c r="G841">
        <v>50</v>
      </c>
    </row>
    <row r="842" spans="3:7">
      <c r="C842" s="5" t="s">
        <v>850</v>
      </c>
      <c r="D842" s="6">
        <v>90</v>
      </c>
      <c r="F842" t="s">
        <v>850</v>
      </c>
      <c r="G842">
        <v>90</v>
      </c>
    </row>
    <row r="843" spans="3:7">
      <c r="C843" s="5" t="s">
        <v>851</v>
      </c>
      <c r="D843" s="6">
        <v>600</v>
      </c>
      <c r="F843" t="s">
        <v>851</v>
      </c>
      <c r="G843">
        <v>600</v>
      </c>
    </row>
    <row r="844" spans="3:7">
      <c r="C844" s="5" t="s">
        <v>852</v>
      </c>
      <c r="D844" s="6">
        <v>1200</v>
      </c>
      <c r="F844" t="s">
        <v>852</v>
      </c>
      <c r="G844">
        <v>1200</v>
      </c>
    </row>
    <row r="845" spans="3:7">
      <c r="C845" s="5" t="s">
        <v>853</v>
      </c>
      <c r="D845" s="6">
        <v>50</v>
      </c>
      <c r="F845" t="s">
        <v>853</v>
      </c>
      <c r="G845">
        <v>50</v>
      </c>
    </row>
    <row r="846" spans="3:7">
      <c r="C846" s="5" t="s">
        <v>854</v>
      </c>
      <c r="D846" s="6">
        <v>100</v>
      </c>
      <c r="F846" t="s">
        <v>854</v>
      </c>
      <c r="G846">
        <v>100</v>
      </c>
    </row>
    <row r="847" spans="3:7">
      <c r="C847" s="5" t="s">
        <v>855</v>
      </c>
      <c r="D847" s="6">
        <v>600</v>
      </c>
      <c r="F847" t="s">
        <v>855</v>
      </c>
      <c r="G847">
        <v>600</v>
      </c>
    </row>
    <row r="848" spans="3:7">
      <c r="C848" s="5" t="s">
        <v>856</v>
      </c>
      <c r="D848" s="6">
        <v>1500</v>
      </c>
      <c r="F848" t="s">
        <v>856</v>
      </c>
      <c r="G848">
        <v>1500</v>
      </c>
    </row>
    <row r="849" spans="3:7">
      <c r="C849" s="5" t="s">
        <v>857</v>
      </c>
      <c r="D849" s="6">
        <v>150</v>
      </c>
      <c r="F849" t="s">
        <v>857</v>
      </c>
      <c r="G849">
        <v>150</v>
      </c>
    </row>
    <row r="850" spans="3:7">
      <c r="C850" s="5" t="s">
        <v>858</v>
      </c>
      <c r="D850" s="6">
        <v>500</v>
      </c>
      <c r="F850" t="s">
        <v>858</v>
      </c>
      <c r="G850">
        <v>500</v>
      </c>
    </row>
    <row r="851" spans="3:7">
      <c r="C851" s="5" t="s">
        <v>859</v>
      </c>
      <c r="D851" s="6">
        <v>50</v>
      </c>
      <c r="F851" t="s">
        <v>859</v>
      </c>
      <c r="G851">
        <v>50</v>
      </c>
    </row>
    <row r="852" spans="3:7">
      <c r="C852" s="5" t="s">
        <v>860</v>
      </c>
      <c r="D852" s="6">
        <v>1200</v>
      </c>
      <c r="F852" t="s">
        <v>860</v>
      </c>
      <c r="G852">
        <v>1200</v>
      </c>
    </row>
    <row r="853" spans="3:7">
      <c r="C853" s="5" t="s">
        <v>861</v>
      </c>
      <c r="D853" s="6">
        <v>75</v>
      </c>
      <c r="F853" t="s">
        <v>861</v>
      </c>
      <c r="G853">
        <v>75</v>
      </c>
    </row>
    <row r="854" spans="3:7">
      <c r="C854" s="5" t="s">
        <v>862</v>
      </c>
      <c r="D854" s="6">
        <v>50</v>
      </c>
      <c r="F854" t="s">
        <v>862</v>
      </c>
      <c r="G854">
        <v>50</v>
      </c>
    </row>
    <row r="855" spans="3:7">
      <c r="C855" s="5" t="s">
        <v>863</v>
      </c>
      <c r="D855" s="6">
        <v>1000</v>
      </c>
      <c r="F855" t="s">
        <v>863</v>
      </c>
      <c r="G855">
        <v>1000</v>
      </c>
    </row>
    <row r="856" spans="3:7">
      <c r="C856" s="5" t="s">
        <v>864</v>
      </c>
      <c r="D856" s="6">
        <v>50</v>
      </c>
      <c r="F856" t="s">
        <v>864</v>
      </c>
      <c r="G856">
        <v>50</v>
      </c>
    </row>
    <row r="857" spans="3:7">
      <c r="C857" s="5" t="s">
        <v>865</v>
      </c>
      <c r="D857" s="6">
        <v>300</v>
      </c>
      <c r="F857" t="s">
        <v>865</v>
      </c>
      <c r="G857">
        <v>300</v>
      </c>
    </row>
    <row r="858" spans="3:7">
      <c r="C858" s="5" t="s">
        <v>866</v>
      </c>
      <c r="D858" s="6">
        <v>1000</v>
      </c>
      <c r="F858" t="s">
        <v>866</v>
      </c>
      <c r="G858">
        <v>1000</v>
      </c>
    </row>
    <row r="859" spans="3:7">
      <c r="C859" s="5" t="s">
        <v>867</v>
      </c>
      <c r="D859" s="6">
        <v>50</v>
      </c>
      <c r="F859" t="s">
        <v>867</v>
      </c>
      <c r="G859">
        <v>50</v>
      </c>
    </row>
    <row r="860" spans="3:7">
      <c r="C860" s="5" t="s">
        <v>868</v>
      </c>
      <c r="D860" s="6">
        <v>25</v>
      </c>
      <c r="F860" t="s">
        <v>868</v>
      </c>
      <c r="G860">
        <v>25</v>
      </c>
    </row>
    <row r="861" spans="3:7">
      <c r="C861" s="5" t="s">
        <v>869</v>
      </c>
      <c r="D861" s="6">
        <v>120</v>
      </c>
      <c r="F861" t="s">
        <v>869</v>
      </c>
      <c r="G861">
        <v>120</v>
      </c>
    </row>
    <row r="862" spans="3:7">
      <c r="C862" s="5" t="s">
        <v>870</v>
      </c>
      <c r="D862" s="6">
        <v>50</v>
      </c>
      <c r="F862" t="s">
        <v>870</v>
      </c>
      <c r="G862">
        <v>50</v>
      </c>
    </row>
    <row r="863" spans="3:7">
      <c r="C863" s="5" t="s">
        <v>871</v>
      </c>
      <c r="D863" s="6">
        <v>100</v>
      </c>
      <c r="F863" t="s">
        <v>871</v>
      </c>
      <c r="G863">
        <v>100</v>
      </c>
    </row>
    <row r="864" spans="3:7">
      <c r="C864" s="5" t="s">
        <v>872</v>
      </c>
      <c r="D864" s="6">
        <v>1500</v>
      </c>
      <c r="F864" t="s">
        <v>872</v>
      </c>
      <c r="G864">
        <v>1500</v>
      </c>
    </row>
    <row r="865" spans="3:7">
      <c r="C865" s="5" t="s">
        <v>873</v>
      </c>
      <c r="D865" s="6">
        <v>200</v>
      </c>
      <c r="F865" t="s">
        <v>873</v>
      </c>
      <c r="G865">
        <v>200</v>
      </c>
    </row>
    <row r="866" spans="3:7">
      <c r="C866" s="5" t="s">
        <v>874</v>
      </c>
      <c r="D866" s="6">
        <v>90</v>
      </c>
      <c r="F866" t="s">
        <v>874</v>
      </c>
      <c r="G866">
        <v>90</v>
      </c>
    </row>
    <row r="867" spans="3:7">
      <c r="C867" s="5" t="s">
        <v>875</v>
      </c>
      <c r="D867" s="6">
        <v>1200</v>
      </c>
      <c r="F867" t="s">
        <v>875</v>
      </c>
      <c r="G867">
        <v>1200</v>
      </c>
    </row>
    <row r="868" spans="3:7">
      <c r="C868" s="5" t="s">
        <v>876</v>
      </c>
      <c r="D868" s="6">
        <v>50</v>
      </c>
      <c r="F868" t="s">
        <v>876</v>
      </c>
      <c r="G868">
        <v>50</v>
      </c>
    </row>
    <row r="869" spans="3:7">
      <c r="C869" s="5" t="s">
        <v>877</v>
      </c>
      <c r="D869" s="6">
        <v>500</v>
      </c>
      <c r="F869" t="s">
        <v>877</v>
      </c>
      <c r="G869">
        <v>500</v>
      </c>
    </row>
    <row r="870" spans="3:7">
      <c r="C870" s="5" t="s">
        <v>878</v>
      </c>
      <c r="D870" s="6">
        <v>300</v>
      </c>
      <c r="F870" t="s">
        <v>878</v>
      </c>
      <c r="G870">
        <v>300</v>
      </c>
    </row>
    <row r="871" spans="3:7">
      <c r="C871" s="5" t="s">
        <v>879</v>
      </c>
      <c r="D871" s="6">
        <v>50</v>
      </c>
      <c r="F871" t="s">
        <v>879</v>
      </c>
      <c r="G871">
        <v>50</v>
      </c>
    </row>
    <row r="872" spans="3:7">
      <c r="C872" s="5" t="s">
        <v>880</v>
      </c>
      <c r="D872" s="6">
        <v>500</v>
      </c>
      <c r="F872" t="s">
        <v>880</v>
      </c>
      <c r="G872">
        <v>500</v>
      </c>
    </row>
    <row r="873" spans="3:7">
      <c r="C873" s="5" t="s">
        <v>881</v>
      </c>
      <c r="D873" s="6">
        <v>300</v>
      </c>
      <c r="F873" t="s">
        <v>881</v>
      </c>
      <c r="G873">
        <v>300</v>
      </c>
    </row>
    <row r="874" spans="3:7">
      <c r="C874" s="5" t="s">
        <v>882</v>
      </c>
      <c r="D874" s="6">
        <v>1500</v>
      </c>
      <c r="F874" t="s">
        <v>882</v>
      </c>
      <c r="G874">
        <v>1500</v>
      </c>
    </row>
    <row r="875" spans="3:7">
      <c r="C875" s="5" t="s">
        <v>883</v>
      </c>
      <c r="D875" s="6">
        <v>120</v>
      </c>
      <c r="F875" t="s">
        <v>883</v>
      </c>
      <c r="G875">
        <v>120</v>
      </c>
    </row>
    <row r="876" spans="3:7">
      <c r="C876" s="5" t="s">
        <v>884</v>
      </c>
      <c r="D876" s="6">
        <v>60</v>
      </c>
      <c r="F876" t="s">
        <v>884</v>
      </c>
      <c r="G876">
        <v>60</v>
      </c>
    </row>
    <row r="877" spans="3:7">
      <c r="C877" s="5" t="s">
        <v>885</v>
      </c>
      <c r="D877" s="6">
        <v>75</v>
      </c>
      <c r="F877" t="s">
        <v>885</v>
      </c>
      <c r="G877">
        <v>75</v>
      </c>
    </row>
    <row r="878" spans="3:7">
      <c r="C878" s="5" t="s">
        <v>886</v>
      </c>
      <c r="D878" s="6">
        <v>100</v>
      </c>
      <c r="F878" t="s">
        <v>886</v>
      </c>
      <c r="G878">
        <v>100</v>
      </c>
    </row>
    <row r="879" spans="3:7">
      <c r="C879" s="5" t="s">
        <v>887</v>
      </c>
      <c r="D879" s="6">
        <v>30</v>
      </c>
      <c r="F879" t="s">
        <v>887</v>
      </c>
      <c r="G879">
        <v>30</v>
      </c>
    </row>
    <row r="880" spans="3:7">
      <c r="C880" s="5" t="s">
        <v>888</v>
      </c>
      <c r="D880" s="6">
        <v>2000</v>
      </c>
      <c r="F880" t="s">
        <v>888</v>
      </c>
      <c r="G880">
        <v>2000</v>
      </c>
    </row>
    <row r="881" spans="3:7">
      <c r="C881" s="5" t="s">
        <v>889</v>
      </c>
      <c r="D881" s="6">
        <v>120</v>
      </c>
      <c r="F881" t="s">
        <v>889</v>
      </c>
      <c r="G881">
        <v>120</v>
      </c>
    </row>
    <row r="882" spans="3:7">
      <c r="C882" s="5" t="s">
        <v>890</v>
      </c>
      <c r="D882" s="6">
        <v>25</v>
      </c>
      <c r="F882" t="s">
        <v>890</v>
      </c>
      <c r="G882">
        <v>25</v>
      </c>
    </row>
    <row r="883" spans="3:7">
      <c r="C883" s="5" t="s">
        <v>891</v>
      </c>
      <c r="D883" s="6">
        <v>30</v>
      </c>
      <c r="F883" t="s">
        <v>891</v>
      </c>
      <c r="G883">
        <v>30</v>
      </c>
    </row>
    <row r="884" spans="3:7">
      <c r="C884" s="5" t="s">
        <v>892</v>
      </c>
      <c r="D884" s="6">
        <v>30</v>
      </c>
      <c r="F884" t="s">
        <v>892</v>
      </c>
      <c r="G884">
        <v>30</v>
      </c>
    </row>
    <row r="885" spans="3:7">
      <c r="C885" s="5" t="s">
        <v>893</v>
      </c>
      <c r="D885" s="6">
        <v>1000</v>
      </c>
      <c r="F885" t="s">
        <v>893</v>
      </c>
      <c r="G885">
        <v>1000</v>
      </c>
    </row>
    <row r="886" spans="3:7">
      <c r="C886" s="5" t="s">
        <v>894</v>
      </c>
      <c r="D886" s="6">
        <v>300</v>
      </c>
      <c r="F886" t="s">
        <v>894</v>
      </c>
      <c r="G886">
        <v>300</v>
      </c>
    </row>
    <row r="887" spans="3:7">
      <c r="C887" s="5" t="s">
        <v>895</v>
      </c>
      <c r="D887" s="6">
        <v>50</v>
      </c>
      <c r="F887" t="s">
        <v>895</v>
      </c>
      <c r="G887">
        <v>50</v>
      </c>
    </row>
    <row r="888" spans="3:7">
      <c r="C888" s="5" t="s">
        <v>896</v>
      </c>
      <c r="D888" s="6">
        <v>500</v>
      </c>
      <c r="F888" t="s">
        <v>896</v>
      </c>
      <c r="G888">
        <v>500</v>
      </c>
    </row>
    <row r="889" spans="3:7">
      <c r="C889" s="5" t="s">
        <v>897</v>
      </c>
      <c r="D889" s="6">
        <v>60</v>
      </c>
      <c r="F889" t="s">
        <v>897</v>
      </c>
      <c r="G889">
        <v>60</v>
      </c>
    </row>
    <row r="890" spans="3:7">
      <c r="C890" s="5" t="s">
        <v>898</v>
      </c>
      <c r="D890" s="6">
        <v>120</v>
      </c>
      <c r="F890" t="s">
        <v>898</v>
      </c>
      <c r="G890">
        <v>120</v>
      </c>
    </row>
    <row r="891" spans="3:7">
      <c r="C891" s="5" t="s">
        <v>899</v>
      </c>
      <c r="D891" s="6">
        <v>900</v>
      </c>
      <c r="F891" t="s">
        <v>899</v>
      </c>
      <c r="G891">
        <v>900</v>
      </c>
    </row>
    <row r="892" spans="3:7">
      <c r="C892" s="5" t="s">
        <v>900</v>
      </c>
      <c r="D892" s="6">
        <v>100</v>
      </c>
      <c r="F892" t="s">
        <v>900</v>
      </c>
      <c r="G892">
        <v>100</v>
      </c>
    </row>
    <row r="893" spans="3:7">
      <c r="C893" s="5" t="s">
        <v>901</v>
      </c>
      <c r="D893" s="6">
        <v>100</v>
      </c>
      <c r="F893" t="s">
        <v>901</v>
      </c>
      <c r="G893">
        <v>100</v>
      </c>
    </row>
    <row r="894" spans="3:7">
      <c r="C894" s="5" t="s">
        <v>902</v>
      </c>
      <c r="D894" s="6">
        <v>50</v>
      </c>
      <c r="F894" t="s">
        <v>902</v>
      </c>
      <c r="G894">
        <v>50</v>
      </c>
    </row>
    <row r="895" spans="3:7">
      <c r="C895" s="5" t="s">
        <v>903</v>
      </c>
      <c r="D895" s="6">
        <v>50</v>
      </c>
      <c r="F895" t="s">
        <v>903</v>
      </c>
      <c r="G895">
        <v>50</v>
      </c>
    </row>
    <row r="896" spans="3:7">
      <c r="C896" s="5" t="s">
        <v>904</v>
      </c>
      <c r="D896" s="6">
        <v>900</v>
      </c>
      <c r="F896" t="s">
        <v>904</v>
      </c>
      <c r="G896">
        <v>900</v>
      </c>
    </row>
    <row r="897" spans="3:7">
      <c r="C897" s="5" t="s">
        <v>905</v>
      </c>
      <c r="D897" s="6">
        <v>50</v>
      </c>
      <c r="F897" t="s">
        <v>905</v>
      </c>
      <c r="G897">
        <v>50</v>
      </c>
    </row>
    <row r="898" spans="3:7">
      <c r="C898" s="5" t="s">
        <v>906</v>
      </c>
      <c r="D898" s="6">
        <v>50</v>
      </c>
      <c r="F898" t="s">
        <v>906</v>
      </c>
      <c r="G898">
        <v>50</v>
      </c>
    </row>
    <row r="899" spans="3:7">
      <c r="C899" s="5" t="s">
        <v>907</v>
      </c>
      <c r="D899" s="6">
        <v>30</v>
      </c>
      <c r="F899" t="s">
        <v>907</v>
      </c>
      <c r="G899">
        <v>30</v>
      </c>
    </row>
    <row r="900" spans="3:7">
      <c r="C900" s="5" t="s">
        <v>908</v>
      </c>
      <c r="D900" s="6">
        <v>120</v>
      </c>
      <c r="F900" t="s">
        <v>908</v>
      </c>
      <c r="G900">
        <v>120</v>
      </c>
    </row>
    <row r="901" spans="3:7">
      <c r="C901" s="5" t="s">
        <v>909</v>
      </c>
      <c r="D901" s="6">
        <v>50</v>
      </c>
      <c r="F901" t="s">
        <v>909</v>
      </c>
      <c r="G901">
        <v>50</v>
      </c>
    </row>
    <row r="902" spans="3:7">
      <c r="C902" s="5" t="s">
        <v>910</v>
      </c>
      <c r="D902" s="6">
        <v>100</v>
      </c>
      <c r="F902" t="s">
        <v>910</v>
      </c>
      <c r="G902">
        <v>100</v>
      </c>
    </row>
    <row r="903" spans="3:7">
      <c r="C903" s="5" t="s">
        <v>911</v>
      </c>
      <c r="D903" s="6">
        <v>90</v>
      </c>
      <c r="F903" t="s">
        <v>911</v>
      </c>
      <c r="G903">
        <v>90</v>
      </c>
    </row>
    <row r="904" spans="3:7">
      <c r="C904" s="5" t="s">
        <v>912</v>
      </c>
      <c r="D904" s="6">
        <v>600</v>
      </c>
      <c r="F904" t="s">
        <v>912</v>
      </c>
      <c r="G904">
        <v>600</v>
      </c>
    </row>
    <row r="905" spans="3:7">
      <c r="C905" s="5" t="s">
        <v>913</v>
      </c>
      <c r="D905" s="6">
        <v>60</v>
      </c>
      <c r="F905" t="s">
        <v>913</v>
      </c>
      <c r="G905">
        <v>60</v>
      </c>
    </row>
    <row r="906" spans="3:7">
      <c r="C906" s="5" t="s">
        <v>914</v>
      </c>
      <c r="D906" s="6">
        <v>30</v>
      </c>
      <c r="F906" t="s">
        <v>914</v>
      </c>
      <c r="G906">
        <v>30</v>
      </c>
    </row>
    <row r="907" spans="3:7">
      <c r="C907" s="5" t="s">
        <v>915</v>
      </c>
      <c r="D907" s="6">
        <v>50</v>
      </c>
      <c r="F907" t="s">
        <v>915</v>
      </c>
      <c r="G907">
        <v>50</v>
      </c>
    </row>
    <row r="908" spans="3:7">
      <c r="C908" s="5" t="s">
        <v>916</v>
      </c>
      <c r="D908" s="6">
        <v>200</v>
      </c>
      <c r="F908" t="s">
        <v>916</v>
      </c>
      <c r="G908">
        <v>200</v>
      </c>
    </row>
    <row r="909" spans="3:7">
      <c r="C909" s="5" t="s">
        <v>917</v>
      </c>
      <c r="D909" s="6">
        <v>500</v>
      </c>
      <c r="F909" t="s">
        <v>917</v>
      </c>
      <c r="G909">
        <v>500</v>
      </c>
    </row>
    <row r="910" spans="3:7">
      <c r="C910" s="5" t="s">
        <v>918</v>
      </c>
      <c r="D910" s="6">
        <v>300</v>
      </c>
      <c r="F910" t="s">
        <v>918</v>
      </c>
      <c r="G910">
        <v>300</v>
      </c>
    </row>
    <row r="911" spans="3:7">
      <c r="C911" s="5" t="s">
        <v>919</v>
      </c>
      <c r="D911" s="6">
        <v>50</v>
      </c>
      <c r="F911" t="s">
        <v>919</v>
      </c>
      <c r="G911">
        <v>50</v>
      </c>
    </row>
    <row r="912" spans="3:7">
      <c r="C912" s="5" t="s">
        <v>920</v>
      </c>
      <c r="D912" s="6">
        <v>25</v>
      </c>
      <c r="F912" t="s">
        <v>920</v>
      </c>
      <c r="G912">
        <v>25</v>
      </c>
    </row>
    <row r="913" spans="3:7">
      <c r="C913" s="5" t="s">
        <v>921</v>
      </c>
      <c r="D913" s="6">
        <v>1200</v>
      </c>
      <c r="F913" t="s">
        <v>921</v>
      </c>
      <c r="G913">
        <v>1200</v>
      </c>
    </row>
    <row r="914" spans="3:7">
      <c r="C914" s="5" t="s">
        <v>922</v>
      </c>
      <c r="D914" s="6">
        <v>300</v>
      </c>
      <c r="F914" t="s">
        <v>922</v>
      </c>
      <c r="G914">
        <v>300</v>
      </c>
    </row>
    <row r="915" spans="3:7">
      <c r="C915" s="5" t="s">
        <v>923</v>
      </c>
      <c r="D915" s="6">
        <v>150</v>
      </c>
      <c r="F915" t="s">
        <v>923</v>
      </c>
      <c r="G915">
        <v>150</v>
      </c>
    </row>
    <row r="916" spans="3:7">
      <c r="C916" s="5" t="s">
        <v>924</v>
      </c>
      <c r="D916" s="6">
        <v>900</v>
      </c>
      <c r="F916" t="s">
        <v>924</v>
      </c>
      <c r="G916">
        <v>900</v>
      </c>
    </row>
    <row r="917" spans="3:7">
      <c r="C917" s="5" t="s">
        <v>925</v>
      </c>
      <c r="D917" s="6">
        <v>150</v>
      </c>
      <c r="F917" t="s">
        <v>925</v>
      </c>
      <c r="G917">
        <v>150</v>
      </c>
    </row>
    <row r="918" spans="3:7">
      <c r="C918" s="5" t="s">
        <v>926</v>
      </c>
      <c r="D918" s="6">
        <v>90</v>
      </c>
      <c r="F918" t="s">
        <v>926</v>
      </c>
      <c r="G918">
        <v>90</v>
      </c>
    </row>
    <row r="919" spans="3:7">
      <c r="C919" s="5" t="s">
        <v>927</v>
      </c>
      <c r="D919" s="6">
        <v>500</v>
      </c>
      <c r="F919" t="s">
        <v>927</v>
      </c>
      <c r="G919">
        <v>500</v>
      </c>
    </row>
    <row r="920" spans="3:7">
      <c r="C920" s="5" t="s">
        <v>928</v>
      </c>
      <c r="D920" s="6">
        <v>90</v>
      </c>
      <c r="F920" t="s">
        <v>928</v>
      </c>
      <c r="G920">
        <v>90</v>
      </c>
    </row>
    <row r="921" spans="3:7">
      <c r="C921" s="5" t="s">
        <v>929</v>
      </c>
      <c r="D921" s="6">
        <v>50</v>
      </c>
      <c r="F921" t="s">
        <v>929</v>
      </c>
      <c r="G921">
        <v>50</v>
      </c>
    </row>
    <row r="922" spans="3:7">
      <c r="C922" s="5" t="s">
        <v>930</v>
      </c>
      <c r="D922" s="6">
        <v>200</v>
      </c>
      <c r="F922" t="s">
        <v>930</v>
      </c>
      <c r="G922">
        <v>200</v>
      </c>
    </row>
    <row r="923" spans="3:7">
      <c r="C923" s="5" t="s">
        <v>931</v>
      </c>
      <c r="D923" s="6">
        <v>90</v>
      </c>
      <c r="F923" t="s">
        <v>931</v>
      </c>
      <c r="G923">
        <v>90</v>
      </c>
    </row>
    <row r="924" spans="3:7">
      <c r="C924" s="5" t="s">
        <v>932</v>
      </c>
      <c r="D924" s="6">
        <v>50</v>
      </c>
      <c r="F924" t="s">
        <v>932</v>
      </c>
      <c r="G924">
        <v>50</v>
      </c>
    </row>
    <row r="925" spans="3:7">
      <c r="C925" s="5" t="s">
        <v>933</v>
      </c>
      <c r="D925" s="6">
        <v>75</v>
      </c>
      <c r="F925" t="s">
        <v>933</v>
      </c>
      <c r="G925">
        <v>75</v>
      </c>
    </row>
    <row r="926" spans="3:7">
      <c r="C926" s="5" t="s">
        <v>934</v>
      </c>
      <c r="D926" s="6">
        <v>75</v>
      </c>
      <c r="F926" t="s">
        <v>934</v>
      </c>
      <c r="G926">
        <v>75</v>
      </c>
    </row>
    <row r="927" spans="3:7">
      <c r="C927" s="5" t="s">
        <v>935</v>
      </c>
      <c r="D927" s="6">
        <v>50</v>
      </c>
      <c r="F927" t="s">
        <v>935</v>
      </c>
      <c r="G927">
        <v>50</v>
      </c>
    </row>
    <row r="928" spans="3:7">
      <c r="C928" s="5" t="s">
        <v>936</v>
      </c>
      <c r="D928" s="6">
        <v>900</v>
      </c>
      <c r="F928" t="s">
        <v>936</v>
      </c>
      <c r="G928">
        <v>900</v>
      </c>
    </row>
    <row r="929" spans="3:7">
      <c r="C929" s="5" t="s">
        <v>937</v>
      </c>
      <c r="D929" s="6">
        <v>100</v>
      </c>
      <c r="F929" t="s">
        <v>937</v>
      </c>
      <c r="G929">
        <v>100</v>
      </c>
    </row>
    <row r="930" spans="3:7">
      <c r="C930" s="5" t="s">
        <v>938</v>
      </c>
      <c r="D930" s="6">
        <v>300</v>
      </c>
      <c r="F930" t="s">
        <v>938</v>
      </c>
      <c r="G930">
        <v>300</v>
      </c>
    </row>
    <row r="931" spans="3:7">
      <c r="C931" s="5" t="s">
        <v>939</v>
      </c>
      <c r="D931" s="6">
        <v>30</v>
      </c>
      <c r="F931" t="s">
        <v>939</v>
      </c>
      <c r="G931">
        <v>30</v>
      </c>
    </row>
    <row r="932" spans="3:7">
      <c r="C932" s="5" t="s">
        <v>940</v>
      </c>
      <c r="D932" s="6">
        <v>2000</v>
      </c>
      <c r="F932" t="s">
        <v>940</v>
      </c>
      <c r="G932">
        <v>2000</v>
      </c>
    </row>
    <row r="933" spans="3:7">
      <c r="C933" s="5" t="s">
        <v>941</v>
      </c>
      <c r="D933" s="6">
        <v>1200</v>
      </c>
      <c r="F933" t="s">
        <v>941</v>
      </c>
      <c r="G933">
        <v>1200</v>
      </c>
    </row>
    <row r="934" spans="3:7">
      <c r="C934" s="5" t="s">
        <v>942</v>
      </c>
      <c r="D934" s="6">
        <v>75</v>
      </c>
      <c r="F934" t="s">
        <v>942</v>
      </c>
      <c r="G934">
        <v>75</v>
      </c>
    </row>
    <row r="935" spans="3:7">
      <c r="C935" s="5" t="s">
        <v>943</v>
      </c>
      <c r="D935" s="6">
        <v>200</v>
      </c>
      <c r="F935" t="s">
        <v>943</v>
      </c>
      <c r="G935">
        <v>200</v>
      </c>
    </row>
    <row r="936" spans="3:7">
      <c r="C936" s="5" t="s">
        <v>944</v>
      </c>
      <c r="D936" s="6">
        <v>120</v>
      </c>
      <c r="F936" t="s">
        <v>944</v>
      </c>
      <c r="G936">
        <v>120</v>
      </c>
    </row>
    <row r="937" spans="3:7">
      <c r="C937" s="5" t="s">
        <v>945</v>
      </c>
      <c r="D937" s="6">
        <v>100</v>
      </c>
      <c r="F937" t="s">
        <v>945</v>
      </c>
      <c r="G937">
        <v>100</v>
      </c>
    </row>
    <row r="938" spans="3:7">
      <c r="C938" s="5" t="s">
        <v>946</v>
      </c>
      <c r="D938" s="6">
        <v>30</v>
      </c>
      <c r="F938" t="s">
        <v>946</v>
      </c>
      <c r="G938">
        <v>30</v>
      </c>
    </row>
    <row r="939" spans="3:7">
      <c r="C939" s="5" t="s">
        <v>947</v>
      </c>
      <c r="D939" s="6">
        <v>500</v>
      </c>
      <c r="F939" t="s">
        <v>947</v>
      </c>
      <c r="G939">
        <v>500</v>
      </c>
    </row>
    <row r="940" spans="3:7">
      <c r="C940" s="5" t="s">
        <v>948</v>
      </c>
      <c r="D940" s="6">
        <v>50</v>
      </c>
      <c r="F940" t="s">
        <v>948</v>
      </c>
      <c r="G940">
        <v>50</v>
      </c>
    </row>
    <row r="941" spans="3:7">
      <c r="C941" s="5" t="s">
        <v>949</v>
      </c>
      <c r="D941" s="6">
        <v>200</v>
      </c>
      <c r="F941" t="s">
        <v>949</v>
      </c>
      <c r="G941">
        <v>200</v>
      </c>
    </row>
    <row r="942" spans="3:7">
      <c r="C942" s="5" t="s">
        <v>950</v>
      </c>
      <c r="D942" s="6">
        <v>500</v>
      </c>
      <c r="F942" t="s">
        <v>950</v>
      </c>
      <c r="G942">
        <v>500</v>
      </c>
    </row>
    <row r="943" spans="3:7">
      <c r="C943" s="5" t="s">
        <v>951</v>
      </c>
      <c r="D943" s="6">
        <v>200</v>
      </c>
      <c r="F943" t="s">
        <v>951</v>
      </c>
      <c r="G943">
        <v>200</v>
      </c>
    </row>
    <row r="944" spans="3:7">
      <c r="C944" s="5" t="s">
        <v>952</v>
      </c>
      <c r="D944" s="6">
        <v>300</v>
      </c>
      <c r="F944" t="s">
        <v>952</v>
      </c>
      <c r="G944">
        <v>300</v>
      </c>
    </row>
    <row r="945" spans="3:7">
      <c r="C945" s="5" t="s">
        <v>953</v>
      </c>
      <c r="D945" s="6">
        <v>30</v>
      </c>
      <c r="F945" t="s">
        <v>953</v>
      </c>
      <c r="G945">
        <v>30</v>
      </c>
    </row>
    <row r="946" spans="3:7">
      <c r="C946" s="5" t="s">
        <v>954</v>
      </c>
      <c r="D946" s="6">
        <v>50</v>
      </c>
      <c r="F946" t="s">
        <v>954</v>
      </c>
      <c r="G946">
        <v>50</v>
      </c>
    </row>
    <row r="947" spans="3:7">
      <c r="C947" s="5" t="s">
        <v>955</v>
      </c>
      <c r="D947" s="6">
        <v>1500</v>
      </c>
      <c r="F947" t="s">
        <v>955</v>
      </c>
      <c r="G947">
        <v>1500</v>
      </c>
    </row>
    <row r="948" spans="3:7">
      <c r="C948" s="5" t="s">
        <v>956</v>
      </c>
      <c r="D948" s="6">
        <v>1200</v>
      </c>
      <c r="F948" t="s">
        <v>956</v>
      </c>
      <c r="G948">
        <v>1200</v>
      </c>
    </row>
    <row r="949" spans="3:7">
      <c r="C949" s="5" t="s">
        <v>957</v>
      </c>
      <c r="D949" s="6">
        <v>50</v>
      </c>
      <c r="F949" t="s">
        <v>957</v>
      </c>
      <c r="G949">
        <v>50</v>
      </c>
    </row>
    <row r="950" spans="3:7">
      <c r="C950" s="5" t="s">
        <v>958</v>
      </c>
      <c r="D950" s="6">
        <v>25</v>
      </c>
      <c r="F950" t="s">
        <v>958</v>
      </c>
      <c r="G950">
        <v>25</v>
      </c>
    </row>
    <row r="951" spans="3:7">
      <c r="C951" s="5" t="s">
        <v>959</v>
      </c>
      <c r="D951" s="6">
        <v>2000</v>
      </c>
      <c r="F951" t="s">
        <v>959</v>
      </c>
      <c r="G951">
        <v>2000</v>
      </c>
    </row>
    <row r="952" spans="3:7">
      <c r="C952" s="5" t="s">
        <v>960</v>
      </c>
      <c r="D952" s="6">
        <v>300</v>
      </c>
      <c r="F952" t="s">
        <v>960</v>
      </c>
      <c r="G952">
        <v>300</v>
      </c>
    </row>
    <row r="953" spans="3:7">
      <c r="C953" s="5" t="s">
        <v>961</v>
      </c>
      <c r="D953" s="6">
        <v>75</v>
      </c>
      <c r="F953" t="s">
        <v>961</v>
      </c>
      <c r="G953">
        <v>75</v>
      </c>
    </row>
    <row r="954" spans="3:7">
      <c r="C954" s="5" t="s">
        <v>962</v>
      </c>
      <c r="D954" s="6">
        <v>50</v>
      </c>
      <c r="F954" t="s">
        <v>962</v>
      </c>
      <c r="G954">
        <v>50</v>
      </c>
    </row>
    <row r="955" spans="3:7">
      <c r="C955" s="5" t="s">
        <v>963</v>
      </c>
      <c r="D955" s="6">
        <v>900</v>
      </c>
      <c r="F955" t="s">
        <v>963</v>
      </c>
      <c r="G955">
        <v>900</v>
      </c>
    </row>
    <row r="956" spans="3:7">
      <c r="C956" s="5" t="s">
        <v>964</v>
      </c>
      <c r="D956" s="6">
        <v>100</v>
      </c>
      <c r="F956" t="s">
        <v>964</v>
      </c>
      <c r="G956">
        <v>100</v>
      </c>
    </row>
    <row r="957" spans="3:7">
      <c r="C957" s="5" t="s">
        <v>965</v>
      </c>
      <c r="D957" s="6">
        <v>25</v>
      </c>
      <c r="F957" t="s">
        <v>965</v>
      </c>
      <c r="G957">
        <v>25</v>
      </c>
    </row>
    <row r="958" spans="3:7">
      <c r="C958" s="5" t="s">
        <v>966</v>
      </c>
      <c r="D958" s="6">
        <v>90</v>
      </c>
      <c r="F958" t="s">
        <v>966</v>
      </c>
      <c r="G958">
        <v>90</v>
      </c>
    </row>
    <row r="959" spans="3:7">
      <c r="C959" s="5" t="s">
        <v>967</v>
      </c>
      <c r="D959" s="6">
        <v>900</v>
      </c>
      <c r="F959" t="s">
        <v>967</v>
      </c>
      <c r="G959">
        <v>900</v>
      </c>
    </row>
    <row r="960" spans="3:7">
      <c r="C960" s="5" t="s">
        <v>968</v>
      </c>
      <c r="D960" s="6">
        <v>25</v>
      </c>
      <c r="F960" t="s">
        <v>968</v>
      </c>
      <c r="G960">
        <v>25</v>
      </c>
    </row>
    <row r="961" spans="3:7">
      <c r="C961" s="5" t="s">
        <v>969</v>
      </c>
      <c r="D961" s="6">
        <v>1500</v>
      </c>
      <c r="F961" t="s">
        <v>969</v>
      </c>
      <c r="G961">
        <v>1500</v>
      </c>
    </row>
    <row r="962" spans="3:7">
      <c r="C962" s="5" t="s">
        <v>970</v>
      </c>
      <c r="D962" s="6">
        <v>120</v>
      </c>
      <c r="F962" t="s">
        <v>970</v>
      </c>
      <c r="G962">
        <v>120</v>
      </c>
    </row>
    <row r="963" spans="3:7">
      <c r="C963" s="5" t="s">
        <v>971</v>
      </c>
      <c r="D963" s="6">
        <v>50</v>
      </c>
      <c r="F963" t="s">
        <v>971</v>
      </c>
      <c r="G963">
        <v>50</v>
      </c>
    </row>
    <row r="964" spans="3:7">
      <c r="C964" s="5" t="s">
        <v>972</v>
      </c>
      <c r="D964" s="6">
        <v>60</v>
      </c>
      <c r="F964" t="s">
        <v>972</v>
      </c>
      <c r="G964">
        <v>60</v>
      </c>
    </row>
    <row r="965" spans="3:7">
      <c r="C965" s="5" t="s">
        <v>973</v>
      </c>
      <c r="D965" s="6">
        <v>60</v>
      </c>
      <c r="F965" t="s">
        <v>973</v>
      </c>
      <c r="G965">
        <v>60</v>
      </c>
    </row>
    <row r="966" spans="3:7">
      <c r="C966" s="5" t="s">
        <v>974</v>
      </c>
      <c r="D966" s="6">
        <v>200</v>
      </c>
      <c r="F966" t="s">
        <v>974</v>
      </c>
      <c r="G966">
        <v>200</v>
      </c>
    </row>
    <row r="967" spans="3:7">
      <c r="C967" s="5" t="s">
        <v>975</v>
      </c>
      <c r="D967" s="6">
        <v>60</v>
      </c>
      <c r="F967" t="s">
        <v>975</v>
      </c>
      <c r="G967">
        <v>60</v>
      </c>
    </row>
    <row r="968" spans="3:7">
      <c r="C968" s="5" t="s">
        <v>976</v>
      </c>
      <c r="D968" s="6">
        <v>50</v>
      </c>
      <c r="F968" t="s">
        <v>976</v>
      </c>
      <c r="G968">
        <v>50</v>
      </c>
    </row>
    <row r="969" spans="3:7">
      <c r="C969" s="5" t="s">
        <v>977</v>
      </c>
      <c r="D969" s="6">
        <v>900</v>
      </c>
      <c r="F969" t="s">
        <v>977</v>
      </c>
      <c r="G969">
        <v>900</v>
      </c>
    </row>
    <row r="970" spans="3:7">
      <c r="C970" s="5" t="s">
        <v>978</v>
      </c>
      <c r="D970" s="6">
        <v>200</v>
      </c>
      <c r="F970" t="s">
        <v>978</v>
      </c>
      <c r="G970">
        <v>200</v>
      </c>
    </row>
    <row r="971" spans="3:7">
      <c r="C971" s="5" t="s">
        <v>979</v>
      </c>
      <c r="D971" s="6">
        <v>1000</v>
      </c>
      <c r="F971" t="s">
        <v>979</v>
      </c>
      <c r="G971">
        <v>1000</v>
      </c>
    </row>
    <row r="972" spans="3:7">
      <c r="C972" s="5" t="s">
        <v>980</v>
      </c>
      <c r="D972" s="6">
        <v>25</v>
      </c>
      <c r="F972" t="s">
        <v>980</v>
      </c>
      <c r="G972">
        <v>25</v>
      </c>
    </row>
    <row r="973" spans="3:7">
      <c r="C973" s="5" t="s">
        <v>981</v>
      </c>
      <c r="D973" s="6">
        <v>900</v>
      </c>
      <c r="F973" t="s">
        <v>981</v>
      </c>
      <c r="G973">
        <v>900</v>
      </c>
    </row>
    <row r="974" spans="3:7">
      <c r="C974" s="5" t="s">
        <v>982</v>
      </c>
      <c r="D974" s="6">
        <v>900</v>
      </c>
      <c r="F974" t="s">
        <v>982</v>
      </c>
      <c r="G974">
        <v>900</v>
      </c>
    </row>
    <row r="975" spans="3:7">
      <c r="C975" s="5" t="s">
        <v>983</v>
      </c>
      <c r="D975" s="6">
        <v>2000</v>
      </c>
      <c r="F975" t="s">
        <v>983</v>
      </c>
      <c r="G975">
        <v>2000</v>
      </c>
    </row>
    <row r="976" spans="3:7">
      <c r="C976" s="5" t="s">
        <v>984</v>
      </c>
      <c r="D976" s="6">
        <v>200</v>
      </c>
      <c r="F976" t="s">
        <v>984</v>
      </c>
      <c r="G976">
        <v>200</v>
      </c>
    </row>
    <row r="977" spans="3:7">
      <c r="C977" s="5" t="s">
        <v>985</v>
      </c>
      <c r="D977" s="6">
        <v>100</v>
      </c>
      <c r="F977" t="s">
        <v>985</v>
      </c>
      <c r="G977">
        <v>100</v>
      </c>
    </row>
    <row r="978" spans="3:7">
      <c r="C978" s="5" t="s">
        <v>986</v>
      </c>
      <c r="D978" s="6">
        <v>50</v>
      </c>
      <c r="F978" t="s">
        <v>986</v>
      </c>
      <c r="G978">
        <v>50</v>
      </c>
    </row>
    <row r="979" spans="3:7">
      <c r="C979" s="5" t="s">
        <v>987</v>
      </c>
      <c r="D979" s="6">
        <v>30</v>
      </c>
      <c r="F979" t="s">
        <v>987</v>
      </c>
      <c r="G979">
        <v>30</v>
      </c>
    </row>
    <row r="980" spans="3:7">
      <c r="C980" s="5" t="s">
        <v>988</v>
      </c>
      <c r="D980" s="6">
        <v>200</v>
      </c>
      <c r="F980" t="s">
        <v>988</v>
      </c>
      <c r="G980">
        <v>200</v>
      </c>
    </row>
    <row r="981" spans="3:7">
      <c r="C981" s="5" t="s">
        <v>989</v>
      </c>
      <c r="D981" s="6">
        <v>600</v>
      </c>
      <c r="F981" t="s">
        <v>989</v>
      </c>
      <c r="G981">
        <v>600</v>
      </c>
    </row>
    <row r="982" spans="3:7">
      <c r="C982" s="5" t="s">
        <v>990</v>
      </c>
      <c r="D982" s="6">
        <v>75</v>
      </c>
      <c r="F982" t="s">
        <v>990</v>
      </c>
      <c r="G982">
        <v>75</v>
      </c>
    </row>
    <row r="983" spans="3:7">
      <c r="C983" s="5" t="s">
        <v>991</v>
      </c>
      <c r="D983" s="6">
        <v>150</v>
      </c>
      <c r="F983" t="s">
        <v>991</v>
      </c>
      <c r="G983">
        <v>150</v>
      </c>
    </row>
    <row r="984" spans="3:7">
      <c r="C984" s="5" t="s">
        <v>992</v>
      </c>
      <c r="D984" s="6">
        <v>25</v>
      </c>
      <c r="F984" t="s">
        <v>992</v>
      </c>
      <c r="G984">
        <v>25</v>
      </c>
    </row>
    <row r="985" spans="3:7">
      <c r="C985" s="5" t="s">
        <v>993</v>
      </c>
      <c r="D985" s="6">
        <v>75</v>
      </c>
      <c r="F985" t="s">
        <v>993</v>
      </c>
      <c r="G985">
        <v>75</v>
      </c>
    </row>
    <row r="986" spans="3:7">
      <c r="C986" s="5" t="s">
        <v>994</v>
      </c>
      <c r="D986" s="6">
        <v>60</v>
      </c>
      <c r="F986" t="s">
        <v>994</v>
      </c>
      <c r="G986">
        <v>60</v>
      </c>
    </row>
    <row r="987" spans="3:7">
      <c r="C987" s="5" t="s">
        <v>995</v>
      </c>
      <c r="D987" s="6">
        <v>90</v>
      </c>
      <c r="F987" t="s">
        <v>995</v>
      </c>
      <c r="G987">
        <v>90</v>
      </c>
    </row>
    <row r="988" spans="3:7">
      <c r="C988" s="5" t="s">
        <v>996</v>
      </c>
      <c r="D988" s="6">
        <v>300</v>
      </c>
      <c r="F988" t="s">
        <v>996</v>
      </c>
      <c r="G988">
        <v>300</v>
      </c>
    </row>
    <row r="989" spans="3:7">
      <c r="C989" s="5" t="s">
        <v>997</v>
      </c>
      <c r="D989" s="6">
        <v>500</v>
      </c>
      <c r="F989" t="s">
        <v>997</v>
      </c>
      <c r="G989">
        <v>500</v>
      </c>
    </row>
    <row r="990" spans="3:7">
      <c r="C990" s="5" t="s">
        <v>998</v>
      </c>
      <c r="D990" s="6">
        <v>50</v>
      </c>
      <c r="F990" t="s">
        <v>998</v>
      </c>
      <c r="G990">
        <v>50</v>
      </c>
    </row>
    <row r="991" spans="3:7">
      <c r="C991" s="5" t="s">
        <v>999</v>
      </c>
      <c r="D991" s="6">
        <v>1000</v>
      </c>
      <c r="F991" t="s">
        <v>999</v>
      </c>
      <c r="G991">
        <v>1000</v>
      </c>
    </row>
    <row r="992" spans="3:7">
      <c r="C992" s="5" t="s">
        <v>1000</v>
      </c>
      <c r="D992" s="6">
        <v>900</v>
      </c>
      <c r="F992" t="s">
        <v>1000</v>
      </c>
      <c r="G992">
        <v>900</v>
      </c>
    </row>
    <row r="993" spans="3:7">
      <c r="C993" s="5" t="s">
        <v>1001</v>
      </c>
      <c r="D993" s="6">
        <v>75</v>
      </c>
      <c r="F993" t="s">
        <v>1001</v>
      </c>
      <c r="G993">
        <v>75</v>
      </c>
    </row>
    <row r="994" spans="3:7">
      <c r="C994" s="5" t="s">
        <v>1002</v>
      </c>
      <c r="D994" s="6">
        <v>25</v>
      </c>
      <c r="F994" t="s">
        <v>1002</v>
      </c>
      <c r="G994">
        <v>25</v>
      </c>
    </row>
    <row r="995" spans="3:7">
      <c r="C995" s="5" t="s">
        <v>1003</v>
      </c>
      <c r="D995" s="6">
        <v>1000</v>
      </c>
      <c r="F995" t="s">
        <v>1003</v>
      </c>
      <c r="G995">
        <v>1000</v>
      </c>
    </row>
    <row r="996" spans="3:7">
      <c r="C996" s="5" t="s">
        <v>1004</v>
      </c>
      <c r="D996" s="6">
        <v>100</v>
      </c>
      <c r="F996" t="s">
        <v>1004</v>
      </c>
      <c r="G996">
        <v>100</v>
      </c>
    </row>
    <row r="997" spans="3:7">
      <c r="C997" s="5" t="s">
        <v>1005</v>
      </c>
      <c r="D997" s="6">
        <v>60</v>
      </c>
      <c r="F997" t="s">
        <v>1005</v>
      </c>
      <c r="G997">
        <v>60</v>
      </c>
    </row>
    <row r="998" spans="3:7">
      <c r="C998" s="5" t="s">
        <v>1006</v>
      </c>
      <c r="D998" s="6">
        <v>150</v>
      </c>
      <c r="F998" t="s">
        <v>1006</v>
      </c>
      <c r="G998">
        <v>150</v>
      </c>
    </row>
    <row r="999" spans="3:7">
      <c r="C999" s="5" t="s">
        <v>1007</v>
      </c>
      <c r="D999" s="6">
        <v>1000</v>
      </c>
      <c r="F999" t="s">
        <v>1007</v>
      </c>
      <c r="G999">
        <v>1000</v>
      </c>
    </row>
    <row r="1000" spans="3:7">
      <c r="C1000" s="5" t="s">
        <v>1008</v>
      </c>
      <c r="D1000" s="6">
        <v>30</v>
      </c>
      <c r="F1000" t="s">
        <v>1008</v>
      </c>
      <c r="G1000">
        <v>30</v>
      </c>
    </row>
    <row r="1001" spans="3:7">
      <c r="C1001" s="5" t="s">
        <v>1009</v>
      </c>
      <c r="D1001" s="6">
        <v>50</v>
      </c>
      <c r="F1001" t="s">
        <v>1009</v>
      </c>
      <c r="G1001">
        <v>50</v>
      </c>
    </row>
    <row r="1002" spans="3:7">
      <c r="C1002" s="5" t="s">
        <v>1010</v>
      </c>
      <c r="D1002" s="6">
        <v>90</v>
      </c>
      <c r="F1002" t="s">
        <v>1010</v>
      </c>
      <c r="G1002">
        <v>90</v>
      </c>
    </row>
    <row r="1003" spans="3:7">
      <c r="C1003" s="5" t="s">
        <v>1011</v>
      </c>
      <c r="D1003" s="6">
        <v>100</v>
      </c>
      <c r="F1003" t="s">
        <v>1011</v>
      </c>
      <c r="G1003">
        <v>100</v>
      </c>
    </row>
    <row r="1004" spans="3:7">
      <c r="C1004" s="5" t="s">
        <v>1012</v>
      </c>
      <c r="D1004" s="6">
        <v>150</v>
      </c>
      <c r="F1004" t="s">
        <v>1012</v>
      </c>
      <c r="G1004">
        <v>150</v>
      </c>
    </row>
    <row r="1005" spans="3:7">
      <c r="C1005" s="5" t="s">
        <v>1015</v>
      </c>
      <c r="D1005" s="6">
        <v>456000</v>
      </c>
    </row>
    <row r="1008" spans="3:7">
      <c r="F1008" t="s">
        <v>1015</v>
      </c>
      <c r="G1008">
        <v>456000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29474-BF36-412C-84B5-55789F87B1D3}">
  <dimension ref="D6:T240"/>
  <sheetViews>
    <sheetView topLeftCell="A16" zoomScale="85" zoomScaleNormal="85" workbookViewId="0">
      <selection activeCell="H32" sqref="H32"/>
    </sheetView>
  </sheetViews>
  <sheetFormatPr baseColWidth="10" defaultRowHeight="15"/>
  <cols>
    <col min="4" max="4" width="17" bestFit="1" customWidth="1"/>
    <col min="5" max="5" width="22.85546875" bestFit="1" customWidth="1"/>
    <col min="6" max="6" width="8.7109375" bestFit="1" customWidth="1"/>
    <col min="7" max="7" width="11.140625" bestFit="1" customWidth="1"/>
    <col min="8" max="8" width="12.5703125" bestFit="1" customWidth="1"/>
    <col min="9" max="9" width="11.140625" bestFit="1" customWidth="1"/>
    <col min="10" max="10" width="12.5703125" bestFit="1" customWidth="1"/>
  </cols>
  <sheetData>
    <row r="6" spans="11:20">
      <c r="K6" s="9" t="s">
        <v>0</v>
      </c>
      <c r="L6" s="10" t="s">
        <v>1</v>
      </c>
      <c r="M6" s="10" t="s">
        <v>2</v>
      </c>
      <c r="N6" s="10" t="s">
        <v>3</v>
      </c>
      <c r="O6" s="10" t="s">
        <v>4</v>
      </c>
      <c r="P6" s="10" t="s">
        <v>1026</v>
      </c>
      <c r="Q6" s="10" t="s">
        <v>5</v>
      </c>
      <c r="R6" s="10" t="s">
        <v>6</v>
      </c>
      <c r="S6" s="10" t="s">
        <v>7</v>
      </c>
      <c r="T6" s="11" t="s">
        <v>8</v>
      </c>
    </row>
    <row r="7" spans="11:20">
      <c r="K7" s="12">
        <v>2</v>
      </c>
      <c r="L7" s="16">
        <v>44984</v>
      </c>
      <c r="M7" s="13" t="s">
        <v>12</v>
      </c>
      <c r="N7" s="13" t="s">
        <v>13</v>
      </c>
      <c r="O7" s="13">
        <v>26</v>
      </c>
      <c r="P7" s="17" t="s">
        <v>1028</v>
      </c>
      <c r="Q7" s="13" t="s">
        <v>14</v>
      </c>
      <c r="R7" s="13">
        <v>2</v>
      </c>
      <c r="S7" s="18">
        <v>500</v>
      </c>
      <c r="T7" s="19">
        <v>1000</v>
      </c>
    </row>
    <row r="8" spans="11:20">
      <c r="K8" s="14">
        <v>5</v>
      </c>
      <c r="L8" s="20">
        <v>45052</v>
      </c>
      <c r="M8" s="15" t="s">
        <v>18</v>
      </c>
      <c r="N8" s="15" t="s">
        <v>10</v>
      </c>
      <c r="O8" s="15">
        <v>30</v>
      </c>
      <c r="P8" s="21" t="s">
        <v>1028</v>
      </c>
      <c r="Q8" s="15" t="s">
        <v>11</v>
      </c>
      <c r="R8" s="15">
        <v>2</v>
      </c>
      <c r="S8" s="22">
        <v>50</v>
      </c>
      <c r="T8" s="23">
        <v>100</v>
      </c>
    </row>
    <row r="9" spans="11:20">
      <c r="K9" s="12">
        <v>8</v>
      </c>
      <c r="L9" s="16">
        <v>44979</v>
      </c>
      <c r="M9" s="13" t="s">
        <v>21</v>
      </c>
      <c r="N9" s="13" t="s">
        <v>10</v>
      </c>
      <c r="O9" s="13">
        <v>30</v>
      </c>
      <c r="P9" s="17" t="s">
        <v>1028</v>
      </c>
      <c r="Q9" s="13" t="s">
        <v>16</v>
      </c>
      <c r="R9" s="13">
        <v>4</v>
      </c>
      <c r="S9" s="18">
        <v>25</v>
      </c>
      <c r="T9" s="19">
        <v>100</v>
      </c>
    </row>
    <row r="10" spans="11:20">
      <c r="K10" s="14">
        <v>11</v>
      </c>
      <c r="L10" s="20">
        <v>44971</v>
      </c>
      <c r="M10" s="15" t="s">
        <v>24</v>
      </c>
      <c r="N10" s="15" t="s">
        <v>10</v>
      </c>
      <c r="O10" s="15">
        <v>23</v>
      </c>
      <c r="P10" s="21" t="s">
        <v>1028</v>
      </c>
      <c r="Q10" s="15" t="s">
        <v>14</v>
      </c>
      <c r="R10" s="15">
        <v>2</v>
      </c>
      <c r="S10" s="22">
        <v>50</v>
      </c>
      <c r="T10" s="23">
        <v>100</v>
      </c>
    </row>
    <row r="11" spans="11:20">
      <c r="K11" s="12">
        <v>13</v>
      </c>
      <c r="L11" s="16">
        <v>45143</v>
      </c>
      <c r="M11" s="13" t="s">
        <v>26</v>
      </c>
      <c r="N11" s="13" t="s">
        <v>10</v>
      </c>
      <c r="O11" s="13">
        <v>22</v>
      </c>
      <c r="P11" s="17" t="s">
        <v>1028</v>
      </c>
      <c r="Q11" s="13" t="s">
        <v>16</v>
      </c>
      <c r="R11" s="13">
        <v>3</v>
      </c>
      <c r="S11" s="18">
        <v>500</v>
      </c>
      <c r="T11" s="19">
        <v>1500</v>
      </c>
    </row>
    <row r="12" spans="11:20">
      <c r="K12" s="14">
        <v>17</v>
      </c>
      <c r="L12" s="20">
        <v>45038</v>
      </c>
      <c r="M12" s="15" t="s">
        <v>30</v>
      </c>
      <c r="N12" s="15" t="s">
        <v>13</v>
      </c>
      <c r="O12" s="15">
        <v>27</v>
      </c>
      <c r="P12" s="21" t="s">
        <v>1028</v>
      </c>
      <c r="Q12" s="15" t="s">
        <v>14</v>
      </c>
      <c r="R12" s="15">
        <v>4</v>
      </c>
      <c r="S12" s="22">
        <v>25</v>
      </c>
      <c r="T12" s="23">
        <v>100</v>
      </c>
    </row>
    <row r="13" spans="11:20">
      <c r="K13" s="12">
        <v>20</v>
      </c>
      <c r="L13" s="16">
        <v>45235</v>
      </c>
      <c r="M13" s="13" t="s">
        <v>33</v>
      </c>
      <c r="N13" s="13" t="s">
        <v>10</v>
      </c>
      <c r="O13" s="13">
        <v>22</v>
      </c>
      <c r="P13" s="17" t="s">
        <v>1028</v>
      </c>
      <c r="Q13" s="13" t="s">
        <v>14</v>
      </c>
      <c r="R13" s="13">
        <v>3</v>
      </c>
      <c r="S13" s="18">
        <v>300</v>
      </c>
      <c r="T13" s="19">
        <v>900</v>
      </c>
    </row>
    <row r="14" spans="11:20">
      <c r="K14" s="14">
        <v>26</v>
      </c>
      <c r="L14" s="20">
        <v>45206</v>
      </c>
      <c r="M14" s="15" t="s">
        <v>39</v>
      </c>
      <c r="N14" s="15" t="s">
        <v>13</v>
      </c>
      <c r="O14" s="15">
        <v>28</v>
      </c>
      <c r="P14" s="21" t="s">
        <v>1028</v>
      </c>
      <c r="Q14" s="15" t="s">
        <v>16</v>
      </c>
      <c r="R14" s="15">
        <v>2</v>
      </c>
      <c r="S14" s="22">
        <v>500</v>
      </c>
      <c r="T14" s="23">
        <v>1000</v>
      </c>
    </row>
    <row r="15" spans="11:20">
      <c r="K15" s="12">
        <v>32</v>
      </c>
      <c r="L15" s="16">
        <v>44930</v>
      </c>
      <c r="M15" s="13" t="s">
        <v>45</v>
      </c>
      <c r="N15" s="13" t="s">
        <v>10</v>
      </c>
      <c r="O15" s="13">
        <v>30</v>
      </c>
      <c r="P15" s="17" t="s">
        <v>1028</v>
      </c>
      <c r="Q15" s="13" t="s">
        <v>11</v>
      </c>
      <c r="R15" s="13">
        <v>3</v>
      </c>
      <c r="S15" s="18">
        <v>30</v>
      </c>
      <c r="T15" s="19">
        <v>90</v>
      </c>
    </row>
    <row r="16" spans="11:20">
      <c r="K16" s="14">
        <v>39</v>
      </c>
      <c r="L16" s="20">
        <v>45037</v>
      </c>
      <c r="M16" s="15" t="s">
        <v>52</v>
      </c>
      <c r="N16" s="15" t="s">
        <v>10</v>
      </c>
      <c r="O16" s="15">
        <v>23</v>
      </c>
      <c r="P16" s="21" t="s">
        <v>1028</v>
      </c>
      <c r="Q16" s="15" t="s">
        <v>14</v>
      </c>
      <c r="R16" s="15">
        <v>4</v>
      </c>
      <c r="S16" s="22">
        <v>30</v>
      </c>
      <c r="T16" s="23">
        <v>120</v>
      </c>
    </row>
    <row r="17" spans="11:20">
      <c r="K17" s="12">
        <v>42</v>
      </c>
      <c r="L17" s="16">
        <v>44974</v>
      </c>
      <c r="M17" s="13" t="s">
        <v>55</v>
      </c>
      <c r="N17" s="13" t="s">
        <v>10</v>
      </c>
      <c r="O17" s="13">
        <v>22</v>
      </c>
      <c r="P17" s="17" t="s">
        <v>1028</v>
      </c>
      <c r="Q17" s="13" t="s">
        <v>14</v>
      </c>
      <c r="R17" s="13">
        <v>3</v>
      </c>
      <c r="S17" s="18">
        <v>300</v>
      </c>
      <c r="T17" s="19">
        <v>900</v>
      </c>
    </row>
    <row r="18" spans="11:20">
      <c r="K18" s="14">
        <v>44</v>
      </c>
      <c r="L18" s="20">
        <v>44976</v>
      </c>
      <c r="M18" s="15" t="s">
        <v>57</v>
      </c>
      <c r="N18" s="15" t="s">
        <v>13</v>
      </c>
      <c r="O18" s="15">
        <v>22</v>
      </c>
      <c r="P18" s="21" t="s">
        <v>1028</v>
      </c>
      <c r="Q18" s="15" t="s">
        <v>14</v>
      </c>
      <c r="R18" s="15">
        <v>1</v>
      </c>
      <c r="S18" s="22">
        <v>25</v>
      </c>
      <c r="T18" s="23">
        <v>25</v>
      </c>
    </row>
    <row r="19" spans="11:20">
      <c r="K19" s="12">
        <v>46</v>
      </c>
      <c r="L19" s="16">
        <v>45103</v>
      </c>
      <c r="M19" s="13" t="s">
        <v>59</v>
      </c>
      <c r="N19" s="13" t="s">
        <v>13</v>
      </c>
      <c r="O19" s="13">
        <v>20</v>
      </c>
      <c r="P19" s="17" t="s">
        <v>1027</v>
      </c>
      <c r="Q19" s="13" t="s">
        <v>16</v>
      </c>
      <c r="R19" s="13">
        <v>4</v>
      </c>
      <c r="S19" s="18">
        <v>300</v>
      </c>
      <c r="T19" s="19">
        <v>1200</v>
      </c>
    </row>
    <row r="20" spans="11:20">
      <c r="K20" s="14">
        <v>50</v>
      </c>
      <c r="L20" s="20">
        <v>45162</v>
      </c>
      <c r="M20" s="15" t="s">
        <v>63</v>
      </c>
      <c r="N20" s="15" t="s">
        <v>13</v>
      </c>
      <c r="O20" s="15">
        <v>27</v>
      </c>
      <c r="P20" s="21" t="s">
        <v>1028</v>
      </c>
      <c r="Q20" s="15" t="s">
        <v>11</v>
      </c>
      <c r="R20" s="15">
        <v>3</v>
      </c>
      <c r="S20" s="22">
        <v>25</v>
      </c>
      <c r="T20" s="23">
        <v>75</v>
      </c>
    </row>
    <row r="21" spans="11:20">
      <c r="K21" s="12">
        <v>51</v>
      </c>
      <c r="L21" s="16">
        <v>45201</v>
      </c>
      <c r="M21" s="13" t="s">
        <v>64</v>
      </c>
      <c r="N21" s="13" t="s">
        <v>10</v>
      </c>
      <c r="O21" s="13">
        <v>27</v>
      </c>
      <c r="P21" s="17" t="s">
        <v>1028</v>
      </c>
      <c r="Q21" s="13" t="s">
        <v>11</v>
      </c>
      <c r="R21" s="13">
        <v>3</v>
      </c>
      <c r="S21" s="18">
        <v>25</v>
      </c>
      <c r="T21" s="19">
        <v>75</v>
      </c>
    </row>
    <row r="22" spans="11:20">
      <c r="K22" s="14">
        <v>56</v>
      </c>
      <c r="L22" s="20">
        <v>45077</v>
      </c>
      <c r="M22" s="15" t="s">
        <v>69</v>
      </c>
      <c r="N22" s="15" t="s">
        <v>13</v>
      </c>
      <c r="O22" s="15">
        <v>26</v>
      </c>
      <c r="P22" s="21" t="s">
        <v>1028</v>
      </c>
      <c r="Q22" s="15" t="s">
        <v>14</v>
      </c>
      <c r="R22" s="15">
        <v>3</v>
      </c>
      <c r="S22" s="22">
        <v>300</v>
      </c>
      <c r="T22" s="23">
        <v>900</v>
      </c>
    </row>
    <row r="23" spans="11:20">
      <c r="K23" s="12">
        <v>60</v>
      </c>
      <c r="L23" s="16">
        <v>45222</v>
      </c>
      <c r="M23" s="13" t="s">
        <v>73</v>
      </c>
      <c r="N23" s="13" t="s">
        <v>10</v>
      </c>
      <c r="O23" s="13">
        <v>30</v>
      </c>
      <c r="P23" s="17" t="s">
        <v>1028</v>
      </c>
      <c r="Q23" s="13" t="s">
        <v>11</v>
      </c>
      <c r="R23" s="13">
        <v>3</v>
      </c>
      <c r="S23" s="18">
        <v>50</v>
      </c>
      <c r="T23" s="19">
        <v>150</v>
      </c>
    </row>
    <row r="24" spans="11:20">
      <c r="K24" s="14">
        <v>61</v>
      </c>
      <c r="L24" s="20">
        <v>45025</v>
      </c>
      <c r="M24" s="15" t="s">
        <v>74</v>
      </c>
      <c r="N24" s="15" t="s">
        <v>10</v>
      </c>
      <c r="O24" s="15">
        <v>21</v>
      </c>
      <c r="P24" s="21" t="s">
        <v>1028</v>
      </c>
      <c r="Q24" s="15" t="s">
        <v>11</v>
      </c>
      <c r="R24" s="15">
        <v>4</v>
      </c>
      <c r="S24" s="22">
        <v>50</v>
      </c>
      <c r="T24" s="23">
        <v>200</v>
      </c>
    </row>
    <row r="25" spans="11:20">
      <c r="K25" s="12">
        <v>68</v>
      </c>
      <c r="L25" s="16">
        <v>44967</v>
      </c>
      <c r="M25" s="13" t="s">
        <v>81</v>
      </c>
      <c r="N25" s="13" t="s">
        <v>10</v>
      </c>
      <c r="O25" s="13">
        <v>25</v>
      </c>
      <c r="P25" s="17" t="s">
        <v>1028</v>
      </c>
      <c r="Q25" s="13" t="s">
        <v>16</v>
      </c>
      <c r="R25" s="13">
        <v>1</v>
      </c>
      <c r="S25" s="18">
        <v>300</v>
      </c>
      <c r="T25" s="19">
        <v>300</v>
      </c>
    </row>
    <row r="26" spans="11:20">
      <c r="K26" s="14">
        <v>72</v>
      </c>
      <c r="L26" s="20">
        <v>45069</v>
      </c>
      <c r="M26" s="15" t="s">
        <v>85</v>
      </c>
      <c r="N26" s="15" t="s">
        <v>13</v>
      </c>
      <c r="O26" s="15">
        <v>20</v>
      </c>
      <c r="P26" s="21" t="s">
        <v>1027</v>
      </c>
      <c r="Q26" s="15" t="s">
        <v>16</v>
      </c>
      <c r="R26" s="15">
        <v>4</v>
      </c>
      <c r="S26" s="22">
        <v>500</v>
      </c>
      <c r="T26" s="23">
        <v>2000</v>
      </c>
    </row>
    <row r="27" spans="11:20">
      <c r="K27" s="12">
        <v>73</v>
      </c>
      <c r="L27" s="16">
        <v>45159</v>
      </c>
      <c r="M27" s="13" t="s">
        <v>86</v>
      </c>
      <c r="N27" s="13" t="s">
        <v>10</v>
      </c>
      <c r="O27" s="13">
        <v>29</v>
      </c>
      <c r="P27" s="17" t="s">
        <v>1028</v>
      </c>
      <c r="Q27" s="13" t="s">
        <v>16</v>
      </c>
      <c r="R27" s="13">
        <v>3</v>
      </c>
      <c r="S27" s="18">
        <v>30</v>
      </c>
      <c r="T27" s="19">
        <v>90</v>
      </c>
    </row>
    <row r="28" spans="11:20">
      <c r="K28" s="14">
        <v>76</v>
      </c>
      <c r="L28" s="20">
        <v>45010</v>
      </c>
      <c r="M28" s="15" t="s">
        <v>89</v>
      </c>
      <c r="N28" s="15" t="s">
        <v>13</v>
      </c>
      <c r="O28" s="15">
        <v>22</v>
      </c>
      <c r="P28" s="21" t="s">
        <v>1028</v>
      </c>
      <c r="Q28" s="15" t="s">
        <v>16</v>
      </c>
      <c r="R28" s="15">
        <v>2</v>
      </c>
      <c r="S28" s="22">
        <v>50</v>
      </c>
      <c r="T28" s="23">
        <v>100</v>
      </c>
    </row>
    <row r="29" spans="11:20">
      <c r="K29" s="12">
        <v>87</v>
      </c>
      <c r="L29" s="16">
        <v>45252</v>
      </c>
      <c r="M29" s="13" t="s">
        <v>100</v>
      </c>
      <c r="N29" s="13" t="s">
        <v>13</v>
      </c>
      <c r="O29" s="13">
        <v>28</v>
      </c>
      <c r="P29" s="17" t="s">
        <v>1028</v>
      </c>
      <c r="Q29" s="13" t="s">
        <v>11</v>
      </c>
      <c r="R29" s="13">
        <v>2</v>
      </c>
      <c r="S29" s="18">
        <v>50</v>
      </c>
      <c r="T29" s="19">
        <v>100</v>
      </c>
    </row>
    <row r="30" spans="11:20">
      <c r="K30" s="14">
        <v>105</v>
      </c>
      <c r="L30" s="20">
        <v>45132</v>
      </c>
      <c r="M30" s="15" t="s">
        <v>118</v>
      </c>
      <c r="N30" s="15" t="s">
        <v>13</v>
      </c>
      <c r="O30" s="15">
        <v>22</v>
      </c>
      <c r="P30" s="21" t="s">
        <v>1028</v>
      </c>
      <c r="Q30" s="15" t="s">
        <v>16</v>
      </c>
      <c r="R30" s="15">
        <v>1</v>
      </c>
      <c r="S30" s="22">
        <v>500</v>
      </c>
      <c r="T30" s="23">
        <v>500</v>
      </c>
    </row>
    <row r="31" spans="11:20">
      <c r="K31" s="12">
        <v>107</v>
      </c>
      <c r="L31" s="16">
        <v>44960</v>
      </c>
      <c r="M31" s="13" t="s">
        <v>120</v>
      </c>
      <c r="N31" s="13" t="s">
        <v>13</v>
      </c>
      <c r="O31" s="13">
        <v>21</v>
      </c>
      <c r="P31" s="17" t="s">
        <v>1028</v>
      </c>
      <c r="Q31" s="13" t="s">
        <v>14</v>
      </c>
      <c r="R31" s="13">
        <v>4</v>
      </c>
      <c r="S31" s="18">
        <v>300</v>
      </c>
      <c r="T31" s="19">
        <v>1200</v>
      </c>
    </row>
    <row r="32" spans="11:20">
      <c r="K32" s="14">
        <v>108</v>
      </c>
      <c r="L32" s="20">
        <v>45035</v>
      </c>
      <c r="M32" s="15" t="s">
        <v>121</v>
      </c>
      <c r="N32" s="15" t="s">
        <v>13</v>
      </c>
      <c r="O32" s="15">
        <v>27</v>
      </c>
      <c r="P32" s="21" t="s">
        <v>1028</v>
      </c>
      <c r="Q32" s="15" t="s">
        <v>11</v>
      </c>
      <c r="R32" s="15">
        <v>3</v>
      </c>
      <c r="S32" s="22">
        <v>25</v>
      </c>
      <c r="T32" s="23">
        <v>75</v>
      </c>
    </row>
    <row r="33" spans="11:20">
      <c r="K33" s="12">
        <v>110</v>
      </c>
      <c r="L33" s="16">
        <v>45088</v>
      </c>
      <c r="M33" s="13" t="s">
        <v>123</v>
      </c>
      <c r="N33" s="13" t="s">
        <v>10</v>
      </c>
      <c r="O33" s="13">
        <v>27</v>
      </c>
      <c r="P33" s="17" t="s">
        <v>1028</v>
      </c>
      <c r="Q33" s="13" t="s">
        <v>14</v>
      </c>
      <c r="R33" s="13">
        <v>3</v>
      </c>
      <c r="S33" s="18">
        <v>300</v>
      </c>
      <c r="T33" s="19">
        <v>900</v>
      </c>
    </row>
    <row r="34" spans="11:20">
      <c r="K34" s="14">
        <v>114</v>
      </c>
      <c r="L34" s="20">
        <v>45129</v>
      </c>
      <c r="M34" s="15" t="s">
        <v>127</v>
      </c>
      <c r="N34" s="15" t="s">
        <v>13</v>
      </c>
      <c r="O34" s="15">
        <v>22</v>
      </c>
      <c r="P34" s="21" t="s">
        <v>1028</v>
      </c>
      <c r="Q34" s="15" t="s">
        <v>11</v>
      </c>
      <c r="R34" s="15">
        <v>4</v>
      </c>
      <c r="S34" s="22">
        <v>25</v>
      </c>
      <c r="T34" s="23">
        <v>100</v>
      </c>
    </row>
    <row r="35" spans="11:20">
      <c r="K35" s="12">
        <v>116</v>
      </c>
      <c r="L35" s="16">
        <v>45161</v>
      </c>
      <c r="M35" s="13" t="s">
        <v>129</v>
      </c>
      <c r="N35" s="13" t="s">
        <v>13</v>
      </c>
      <c r="O35" s="13">
        <v>23</v>
      </c>
      <c r="P35" s="17" t="s">
        <v>1028</v>
      </c>
      <c r="Q35" s="13" t="s">
        <v>14</v>
      </c>
      <c r="R35" s="13">
        <v>1</v>
      </c>
      <c r="S35" s="18">
        <v>30</v>
      </c>
      <c r="T35" s="19">
        <v>30</v>
      </c>
    </row>
    <row r="36" spans="11:20">
      <c r="K36" s="14">
        <v>118</v>
      </c>
      <c r="L36" s="20">
        <v>45062</v>
      </c>
      <c r="M36" s="15" t="s">
        <v>131</v>
      </c>
      <c r="N36" s="15" t="s">
        <v>13</v>
      </c>
      <c r="O36" s="15">
        <v>30</v>
      </c>
      <c r="P36" s="21" t="s">
        <v>1028</v>
      </c>
      <c r="Q36" s="15" t="s">
        <v>16</v>
      </c>
      <c r="R36" s="15">
        <v>4</v>
      </c>
      <c r="S36" s="22">
        <v>500</v>
      </c>
      <c r="T36" s="23">
        <v>2000</v>
      </c>
    </row>
    <row r="37" spans="11:20">
      <c r="K37" s="12">
        <v>121</v>
      </c>
      <c r="L37" s="16">
        <v>45214</v>
      </c>
      <c r="M37" s="13" t="s">
        <v>134</v>
      </c>
      <c r="N37" s="13" t="s">
        <v>13</v>
      </c>
      <c r="O37" s="13">
        <v>28</v>
      </c>
      <c r="P37" s="17" t="s">
        <v>1028</v>
      </c>
      <c r="Q37" s="13" t="s">
        <v>16</v>
      </c>
      <c r="R37" s="13">
        <v>4</v>
      </c>
      <c r="S37" s="18">
        <v>50</v>
      </c>
      <c r="T37" s="19">
        <v>200</v>
      </c>
    </row>
    <row r="38" spans="11:20">
      <c r="K38" s="14">
        <v>126</v>
      </c>
      <c r="L38" s="20">
        <v>45225</v>
      </c>
      <c r="M38" s="15" t="s">
        <v>139</v>
      </c>
      <c r="N38" s="15" t="s">
        <v>13</v>
      </c>
      <c r="O38" s="15">
        <v>28</v>
      </c>
      <c r="P38" s="21" t="s">
        <v>1028</v>
      </c>
      <c r="Q38" s="15" t="s">
        <v>14</v>
      </c>
      <c r="R38" s="15">
        <v>3</v>
      </c>
      <c r="S38" s="22">
        <v>30</v>
      </c>
      <c r="T38" s="23">
        <v>90</v>
      </c>
    </row>
    <row r="39" spans="11:20">
      <c r="K39" s="12">
        <v>128</v>
      </c>
      <c r="L39" s="16">
        <v>45112</v>
      </c>
      <c r="M39" s="13" t="s">
        <v>141</v>
      </c>
      <c r="N39" s="13" t="s">
        <v>10</v>
      </c>
      <c r="O39" s="13">
        <v>25</v>
      </c>
      <c r="P39" s="17" t="s">
        <v>1028</v>
      </c>
      <c r="Q39" s="13" t="s">
        <v>11</v>
      </c>
      <c r="R39" s="13">
        <v>1</v>
      </c>
      <c r="S39" s="18">
        <v>500</v>
      </c>
      <c r="T39" s="19">
        <v>500</v>
      </c>
    </row>
    <row r="40" spans="11:20">
      <c r="K40" s="14">
        <v>129</v>
      </c>
      <c r="L40" s="20">
        <v>45039</v>
      </c>
      <c r="M40" s="15" t="s">
        <v>142</v>
      </c>
      <c r="N40" s="15" t="s">
        <v>13</v>
      </c>
      <c r="O40" s="15">
        <v>21</v>
      </c>
      <c r="P40" s="21" t="s">
        <v>1028</v>
      </c>
      <c r="Q40" s="15" t="s">
        <v>11</v>
      </c>
      <c r="R40" s="15">
        <v>2</v>
      </c>
      <c r="S40" s="22">
        <v>300</v>
      </c>
      <c r="T40" s="23">
        <v>600</v>
      </c>
    </row>
    <row r="41" spans="11:20">
      <c r="K41" s="12">
        <v>131</v>
      </c>
      <c r="L41" s="16">
        <v>45187</v>
      </c>
      <c r="M41" s="13" t="s">
        <v>144</v>
      </c>
      <c r="N41" s="13" t="s">
        <v>13</v>
      </c>
      <c r="O41" s="13">
        <v>21</v>
      </c>
      <c r="P41" s="17" t="s">
        <v>1028</v>
      </c>
      <c r="Q41" s="13" t="s">
        <v>11</v>
      </c>
      <c r="R41" s="13">
        <v>2</v>
      </c>
      <c r="S41" s="18">
        <v>300</v>
      </c>
      <c r="T41" s="19">
        <v>600</v>
      </c>
    </row>
    <row r="42" spans="11:20">
      <c r="K42" s="14">
        <v>133</v>
      </c>
      <c r="L42" s="20">
        <v>44973</v>
      </c>
      <c r="M42" s="15" t="s">
        <v>146</v>
      </c>
      <c r="N42" s="15" t="s">
        <v>10</v>
      </c>
      <c r="O42" s="15">
        <v>20</v>
      </c>
      <c r="P42" s="21" t="s">
        <v>1027</v>
      </c>
      <c r="Q42" s="15" t="s">
        <v>16</v>
      </c>
      <c r="R42" s="15">
        <v>3</v>
      </c>
      <c r="S42" s="22">
        <v>300</v>
      </c>
      <c r="T42" s="23">
        <v>900</v>
      </c>
    </row>
    <row r="43" spans="11:20">
      <c r="K43" s="12">
        <v>135</v>
      </c>
      <c r="L43" s="16">
        <v>44983</v>
      </c>
      <c r="M43" s="13" t="s">
        <v>148</v>
      </c>
      <c r="N43" s="13" t="s">
        <v>10</v>
      </c>
      <c r="O43" s="13">
        <v>20</v>
      </c>
      <c r="P43" s="17" t="s">
        <v>1027</v>
      </c>
      <c r="Q43" s="13" t="s">
        <v>14</v>
      </c>
      <c r="R43" s="13">
        <v>2</v>
      </c>
      <c r="S43" s="18">
        <v>25</v>
      </c>
      <c r="T43" s="19">
        <v>50</v>
      </c>
    </row>
    <row r="44" spans="11:20">
      <c r="K44" s="14">
        <v>141</v>
      </c>
      <c r="L44" s="20">
        <v>45232</v>
      </c>
      <c r="M44" s="15" t="s">
        <v>154</v>
      </c>
      <c r="N44" s="15" t="s">
        <v>13</v>
      </c>
      <c r="O44" s="15">
        <v>22</v>
      </c>
      <c r="P44" s="21" t="s">
        <v>1028</v>
      </c>
      <c r="Q44" s="15" t="s">
        <v>16</v>
      </c>
      <c r="R44" s="15">
        <v>1</v>
      </c>
      <c r="S44" s="22">
        <v>50</v>
      </c>
      <c r="T44" s="23">
        <v>50</v>
      </c>
    </row>
    <row r="45" spans="11:20">
      <c r="K45" s="12">
        <v>147</v>
      </c>
      <c r="L45" s="16">
        <v>45197</v>
      </c>
      <c r="M45" s="13" t="s">
        <v>160</v>
      </c>
      <c r="N45" s="13" t="s">
        <v>10</v>
      </c>
      <c r="O45" s="13">
        <v>23</v>
      </c>
      <c r="P45" s="17" t="s">
        <v>1028</v>
      </c>
      <c r="Q45" s="13" t="s">
        <v>16</v>
      </c>
      <c r="R45" s="13">
        <v>1</v>
      </c>
      <c r="S45" s="18">
        <v>300</v>
      </c>
      <c r="T45" s="19">
        <v>300</v>
      </c>
    </row>
    <row r="46" spans="11:20">
      <c r="K46" s="14">
        <v>149</v>
      </c>
      <c r="L46" s="20">
        <v>45210</v>
      </c>
      <c r="M46" s="15" t="s">
        <v>162</v>
      </c>
      <c r="N46" s="15" t="s">
        <v>10</v>
      </c>
      <c r="O46" s="15">
        <v>22</v>
      </c>
      <c r="P46" s="21" t="s">
        <v>1028</v>
      </c>
      <c r="Q46" s="15" t="s">
        <v>14</v>
      </c>
      <c r="R46" s="15">
        <v>3</v>
      </c>
      <c r="S46" s="22">
        <v>25</v>
      </c>
      <c r="T46" s="23">
        <v>75</v>
      </c>
    </row>
    <row r="47" spans="11:20">
      <c r="K47" s="12">
        <v>151</v>
      </c>
      <c r="L47" s="16">
        <v>45275</v>
      </c>
      <c r="M47" s="13" t="s">
        <v>164</v>
      </c>
      <c r="N47" s="13" t="s">
        <v>10</v>
      </c>
      <c r="O47" s="13">
        <v>29</v>
      </c>
      <c r="P47" s="17" t="s">
        <v>1028</v>
      </c>
      <c r="Q47" s="13" t="s">
        <v>14</v>
      </c>
      <c r="R47" s="13">
        <v>1</v>
      </c>
      <c r="S47" s="18">
        <v>50</v>
      </c>
      <c r="T47" s="19">
        <v>50</v>
      </c>
    </row>
    <row r="48" spans="11:20">
      <c r="K48" s="14">
        <v>159</v>
      </c>
      <c r="L48" s="20">
        <v>45077</v>
      </c>
      <c r="M48" s="15" t="s">
        <v>172</v>
      </c>
      <c r="N48" s="15" t="s">
        <v>10</v>
      </c>
      <c r="O48" s="15">
        <v>26</v>
      </c>
      <c r="P48" s="21" t="s">
        <v>1028</v>
      </c>
      <c r="Q48" s="15" t="s">
        <v>14</v>
      </c>
      <c r="R48" s="15">
        <v>4</v>
      </c>
      <c r="S48" s="22">
        <v>50</v>
      </c>
      <c r="T48" s="23">
        <v>200</v>
      </c>
    </row>
    <row r="49" spans="11:20">
      <c r="K49" s="12">
        <v>170</v>
      </c>
      <c r="L49" s="16">
        <v>45079</v>
      </c>
      <c r="M49" s="13" t="s">
        <v>183</v>
      </c>
      <c r="N49" s="13" t="s">
        <v>13</v>
      </c>
      <c r="O49" s="13">
        <v>25</v>
      </c>
      <c r="P49" s="17" t="s">
        <v>1028</v>
      </c>
      <c r="Q49" s="13" t="s">
        <v>14</v>
      </c>
      <c r="R49" s="13">
        <v>2</v>
      </c>
      <c r="S49" s="18">
        <v>25</v>
      </c>
      <c r="T49" s="19">
        <v>50</v>
      </c>
    </row>
    <row r="50" spans="11:20">
      <c r="K50" s="14">
        <v>185</v>
      </c>
      <c r="L50" s="20">
        <v>44984</v>
      </c>
      <c r="M50" s="15" t="s">
        <v>198</v>
      </c>
      <c r="N50" s="15" t="s">
        <v>10</v>
      </c>
      <c r="O50" s="15">
        <v>24</v>
      </c>
      <c r="P50" s="21" t="s">
        <v>1028</v>
      </c>
      <c r="Q50" s="15" t="s">
        <v>14</v>
      </c>
      <c r="R50" s="15">
        <v>1</v>
      </c>
      <c r="S50" s="22">
        <v>25</v>
      </c>
      <c r="T50" s="23">
        <v>25</v>
      </c>
    </row>
    <row r="51" spans="11:20">
      <c r="K51" s="12">
        <v>186</v>
      </c>
      <c r="L51" s="16">
        <v>45112</v>
      </c>
      <c r="M51" s="13" t="s">
        <v>199</v>
      </c>
      <c r="N51" s="13" t="s">
        <v>10</v>
      </c>
      <c r="O51" s="13">
        <v>20</v>
      </c>
      <c r="P51" s="17" t="s">
        <v>1027</v>
      </c>
      <c r="Q51" s="13" t="s">
        <v>14</v>
      </c>
      <c r="R51" s="13">
        <v>4</v>
      </c>
      <c r="S51" s="18">
        <v>50</v>
      </c>
      <c r="T51" s="19">
        <v>200</v>
      </c>
    </row>
    <row r="52" spans="11:20">
      <c r="K52" s="14">
        <v>200</v>
      </c>
      <c r="L52" s="20">
        <v>45170</v>
      </c>
      <c r="M52" s="15" t="s">
        <v>213</v>
      </c>
      <c r="N52" s="15" t="s">
        <v>10</v>
      </c>
      <c r="O52" s="15">
        <v>27</v>
      </c>
      <c r="P52" s="21" t="s">
        <v>1028</v>
      </c>
      <c r="Q52" s="15" t="s">
        <v>11</v>
      </c>
      <c r="R52" s="15">
        <v>3</v>
      </c>
      <c r="S52" s="22">
        <v>50</v>
      </c>
      <c r="T52" s="23">
        <v>150</v>
      </c>
    </row>
    <row r="53" spans="11:20">
      <c r="K53" s="12">
        <v>209</v>
      </c>
      <c r="L53" s="16">
        <v>45280</v>
      </c>
      <c r="M53" s="13" t="s">
        <v>222</v>
      </c>
      <c r="N53" s="13" t="s">
        <v>13</v>
      </c>
      <c r="O53" s="13">
        <v>30</v>
      </c>
      <c r="P53" s="17" t="s">
        <v>1028</v>
      </c>
      <c r="Q53" s="13" t="s">
        <v>16</v>
      </c>
      <c r="R53" s="13">
        <v>4</v>
      </c>
      <c r="S53" s="18">
        <v>50</v>
      </c>
      <c r="T53" s="19">
        <v>200</v>
      </c>
    </row>
    <row r="54" spans="11:20">
      <c r="K54" s="14">
        <v>212</v>
      </c>
      <c r="L54" s="20">
        <v>45086</v>
      </c>
      <c r="M54" s="15" t="s">
        <v>225</v>
      </c>
      <c r="N54" s="15" t="s">
        <v>10</v>
      </c>
      <c r="O54" s="15">
        <v>21</v>
      </c>
      <c r="P54" s="21" t="s">
        <v>1028</v>
      </c>
      <c r="Q54" s="15" t="s">
        <v>14</v>
      </c>
      <c r="R54" s="15">
        <v>3</v>
      </c>
      <c r="S54" s="22">
        <v>500</v>
      </c>
      <c r="T54" s="23">
        <v>1500</v>
      </c>
    </row>
    <row r="55" spans="11:20">
      <c r="K55" s="12">
        <v>213</v>
      </c>
      <c r="L55" s="16">
        <v>45131</v>
      </c>
      <c r="M55" s="13" t="s">
        <v>226</v>
      </c>
      <c r="N55" s="13" t="s">
        <v>10</v>
      </c>
      <c r="O55" s="13">
        <v>27</v>
      </c>
      <c r="P55" s="17" t="s">
        <v>1028</v>
      </c>
      <c r="Q55" s="13" t="s">
        <v>11</v>
      </c>
      <c r="R55" s="13">
        <v>3</v>
      </c>
      <c r="S55" s="18">
        <v>500</v>
      </c>
      <c r="T55" s="19">
        <v>1500</v>
      </c>
    </row>
    <row r="56" spans="11:20">
      <c r="K56" s="14">
        <v>214</v>
      </c>
      <c r="L56" s="20">
        <v>45270</v>
      </c>
      <c r="M56" s="15" t="s">
        <v>227</v>
      </c>
      <c r="N56" s="15" t="s">
        <v>10</v>
      </c>
      <c r="O56" s="15">
        <v>20</v>
      </c>
      <c r="P56" s="21" t="s">
        <v>1027</v>
      </c>
      <c r="Q56" s="15" t="s">
        <v>11</v>
      </c>
      <c r="R56" s="15">
        <v>2</v>
      </c>
      <c r="S56" s="22">
        <v>30</v>
      </c>
      <c r="T56" s="23">
        <v>60</v>
      </c>
    </row>
    <row r="57" spans="11:20">
      <c r="K57" s="12">
        <v>224</v>
      </c>
      <c r="L57" s="16">
        <v>45100</v>
      </c>
      <c r="M57" s="13" t="s">
        <v>237</v>
      </c>
      <c r="N57" s="13" t="s">
        <v>13</v>
      </c>
      <c r="O57" s="13">
        <v>25</v>
      </c>
      <c r="P57" s="17" t="s">
        <v>1028</v>
      </c>
      <c r="Q57" s="13" t="s">
        <v>14</v>
      </c>
      <c r="R57" s="13">
        <v>1</v>
      </c>
      <c r="S57" s="18">
        <v>50</v>
      </c>
      <c r="T57" s="19">
        <v>50</v>
      </c>
    </row>
    <row r="58" spans="11:20">
      <c r="K58" s="14">
        <v>231</v>
      </c>
      <c r="L58" s="20">
        <v>44930</v>
      </c>
      <c r="M58" s="15" t="s">
        <v>244</v>
      </c>
      <c r="N58" s="15" t="s">
        <v>13</v>
      </c>
      <c r="O58" s="15">
        <v>23</v>
      </c>
      <c r="P58" s="21" t="s">
        <v>1028</v>
      </c>
      <c r="Q58" s="15" t="s">
        <v>14</v>
      </c>
      <c r="R58" s="15">
        <v>3</v>
      </c>
      <c r="S58" s="22">
        <v>50</v>
      </c>
      <c r="T58" s="23">
        <v>150</v>
      </c>
    </row>
    <row r="59" spans="11:20">
      <c r="K59" s="12">
        <v>235</v>
      </c>
      <c r="L59" s="16">
        <v>44957</v>
      </c>
      <c r="M59" s="13" t="s">
        <v>248</v>
      </c>
      <c r="N59" s="13" t="s">
        <v>13</v>
      </c>
      <c r="O59" s="13">
        <v>23</v>
      </c>
      <c r="P59" s="17" t="s">
        <v>1028</v>
      </c>
      <c r="Q59" s="13" t="s">
        <v>16</v>
      </c>
      <c r="R59" s="13">
        <v>2</v>
      </c>
      <c r="S59" s="18">
        <v>500</v>
      </c>
      <c r="T59" s="19">
        <v>1000</v>
      </c>
    </row>
    <row r="60" spans="11:20">
      <c r="K60" s="14">
        <v>240</v>
      </c>
      <c r="L60" s="20">
        <v>44963</v>
      </c>
      <c r="M60" s="15" t="s">
        <v>253</v>
      </c>
      <c r="N60" s="15" t="s">
        <v>13</v>
      </c>
      <c r="O60" s="15">
        <v>23</v>
      </c>
      <c r="P60" s="21" t="s">
        <v>1028</v>
      </c>
      <c r="Q60" s="15" t="s">
        <v>11</v>
      </c>
      <c r="R60" s="15">
        <v>1</v>
      </c>
      <c r="S60" s="22">
        <v>300</v>
      </c>
      <c r="T60" s="23">
        <v>300</v>
      </c>
    </row>
    <row r="61" spans="11:20">
      <c r="K61" s="12">
        <v>241</v>
      </c>
      <c r="L61" s="16">
        <v>45190</v>
      </c>
      <c r="M61" s="13" t="s">
        <v>254</v>
      </c>
      <c r="N61" s="13" t="s">
        <v>13</v>
      </c>
      <c r="O61" s="13">
        <v>23</v>
      </c>
      <c r="P61" s="17" t="s">
        <v>1028</v>
      </c>
      <c r="Q61" s="13" t="s">
        <v>16</v>
      </c>
      <c r="R61" s="13">
        <v>3</v>
      </c>
      <c r="S61" s="18">
        <v>25</v>
      </c>
      <c r="T61" s="19">
        <v>75</v>
      </c>
    </row>
    <row r="62" spans="11:20">
      <c r="K62" s="14">
        <v>242</v>
      </c>
      <c r="L62" s="20">
        <v>45048</v>
      </c>
      <c r="M62" s="15" t="s">
        <v>255</v>
      </c>
      <c r="N62" s="15" t="s">
        <v>10</v>
      </c>
      <c r="O62" s="15">
        <v>21</v>
      </c>
      <c r="P62" s="21" t="s">
        <v>1028</v>
      </c>
      <c r="Q62" s="15" t="s">
        <v>14</v>
      </c>
      <c r="R62" s="15">
        <v>1</v>
      </c>
      <c r="S62" s="22">
        <v>25</v>
      </c>
      <c r="T62" s="23">
        <v>25</v>
      </c>
    </row>
    <row r="63" spans="11:20">
      <c r="K63" s="12">
        <v>244</v>
      </c>
      <c r="L63" s="16">
        <v>45269</v>
      </c>
      <c r="M63" s="13" t="s">
        <v>257</v>
      </c>
      <c r="N63" s="13" t="s">
        <v>10</v>
      </c>
      <c r="O63" s="13">
        <v>28</v>
      </c>
      <c r="P63" s="17" t="s">
        <v>1028</v>
      </c>
      <c r="Q63" s="13" t="s">
        <v>11</v>
      </c>
      <c r="R63" s="13">
        <v>2</v>
      </c>
      <c r="S63" s="18">
        <v>50</v>
      </c>
      <c r="T63" s="19">
        <v>100</v>
      </c>
    </row>
    <row r="64" spans="11:20">
      <c r="K64" s="14">
        <v>248</v>
      </c>
      <c r="L64" s="20">
        <v>44994</v>
      </c>
      <c r="M64" s="15" t="s">
        <v>261</v>
      </c>
      <c r="N64" s="15" t="s">
        <v>10</v>
      </c>
      <c r="O64" s="15">
        <v>26</v>
      </c>
      <c r="P64" s="21" t="s">
        <v>1028</v>
      </c>
      <c r="Q64" s="15" t="s">
        <v>14</v>
      </c>
      <c r="R64" s="15">
        <v>3</v>
      </c>
      <c r="S64" s="22">
        <v>300</v>
      </c>
      <c r="T64" s="23">
        <v>900</v>
      </c>
    </row>
    <row r="65" spans="11:20">
      <c r="K65" s="12">
        <v>249</v>
      </c>
      <c r="L65" s="16">
        <v>45219</v>
      </c>
      <c r="M65" s="13" t="s">
        <v>262</v>
      </c>
      <c r="N65" s="13" t="s">
        <v>10</v>
      </c>
      <c r="O65" s="13">
        <v>20</v>
      </c>
      <c r="P65" s="17" t="s">
        <v>1027</v>
      </c>
      <c r="Q65" s="13" t="s">
        <v>14</v>
      </c>
      <c r="R65" s="13">
        <v>1</v>
      </c>
      <c r="S65" s="18">
        <v>50</v>
      </c>
      <c r="T65" s="19">
        <v>50</v>
      </c>
    </row>
    <row r="66" spans="11:20">
      <c r="K66" s="14">
        <v>256</v>
      </c>
      <c r="L66" s="20">
        <v>44975</v>
      </c>
      <c r="M66" s="15" t="s">
        <v>269</v>
      </c>
      <c r="N66" s="15" t="s">
        <v>10</v>
      </c>
      <c r="O66" s="15">
        <v>23</v>
      </c>
      <c r="P66" s="21" t="s">
        <v>1028</v>
      </c>
      <c r="Q66" s="15" t="s">
        <v>14</v>
      </c>
      <c r="R66" s="15">
        <v>2</v>
      </c>
      <c r="S66" s="22">
        <v>500</v>
      </c>
      <c r="T66" s="23">
        <v>1000</v>
      </c>
    </row>
    <row r="67" spans="11:20">
      <c r="K67" s="12">
        <v>260</v>
      </c>
      <c r="L67" s="16">
        <v>45108</v>
      </c>
      <c r="M67" s="13" t="s">
        <v>273</v>
      </c>
      <c r="N67" s="13" t="s">
        <v>10</v>
      </c>
      <c r="O67" s="13">
        <v>28</v>
      </c>
      <c r="P67" s="17" t="s">
        <v>1028</v>
      </c>
      <c r="Q67" s="13" t="s">
        <v>11</v>
      </c>
      <c r="R67" s="13">
        <v>2</v>
      </c>
      <c r="S67" s="18">
        <v>30</v>
      </c>
      <c r="T67" s="19">
        <v>60</v>
      </c>
    </row>
    <row r="68" spans="11:20">
      <c r="K68" s="14">
        <v>261</v>
      </c>
      <c r="L68" s="20">
        <v>45143</v>
      </c>
      <c r="M68" s="15" t="s">
        <v>274</v>
      </c>
      <c r="N68" s="15" t="s">
        <v>10</v>
      </c>
      <c r="O68" s="15">
        <v>21</v>
      </c>
      <c r="P68" s="21" t="s">
        <v>1028</v>
      </c>
      <c r="Q68" s="15" t="s">
        <v>14</v>
      </c>
      <c r="R68" s="15">
        <v>2</v>
      </c>
      <c r="S68" s="22">
        <v>25</v>
      </c>
      <c r="T68" s="23">
        <v>50</v>
      </c>
    </row>
    <row r="69" spans="11:20">
      <c r="K69" s="12">
        <v>263</v>
      </c>
      <c r="L69" s="16">
        <v>45166</v>
      </c>
      <c r="M69" s="13" t="s">
        <v>276</v>
      </c>
      <c r="N69" s="13" t="s">
        <v>10</v>
      </c>
      <c r="O69" s="13">
        <v>23</v>
      </c>
      <c r="P69" s="17" t="s">
        <v>1028</v>
      </c>
      <c r="Q69" s="13" t="s">
        <v>11</v>
      </c>
      <c r="R69" s="13">
        <v>2</v>
      </c>
      <c r="S69" s="18">
        <v>30</v>
      </c>
      <c r="T69" s="19">
        <v>60</v>
      </c>
    </row>
    <row r="70" spans="11:20">
      <c r="K70" s="14">
        <v>268</v>
      </c>
      <c r="L70" s="20">
        <v>44977</v>
      </c>
      <c r="M70" s="15" t="s">
        <v>281</v>
      </c>
      <c r="N70" s="15" t="s">
        <v>13</v>
      </c>
      <c r="O70" s="15">
        <v>28</v>
      </c>
      <c r="P70" s="21" t="s">
        <v>1028</v>
      </c>
      <c r="Q70" s="15" t="s">
        <v>16</v>
      </c>
      <c r="R70" s="15">
        <v>1</v>
      </c>
      <c r="S70" s="22">
        <v>30</v>
      </c>
      <c r="T70" s="23">
        <v>30</v>
      </c>
    </row>
    <row r="71" spans="11:20">
      <c r="K71" s="12">
        <v>269</v>
      </c>
      <c r="L71" s="16">
        <v>44958</v>
      </c>
      <c r="M71" s="13" t="s">
        <v>282</v>
      </c>
      <c r="N71" s="13" t="s">
        <v>10</v>
      </c>
      <c r="O71" s="13">
        <v>25</v>
      </c>
      <c r="P71" s="17" t="s">
        <v>1028</v>
      </c>
      <c r="Q71" s="13" t="s">
        <v>14</v>
      </c>
      <c r="R71" s="13">
        <v>4</v>
      </c>
      <c r="S71" s="18">
        <v>500</v>
      </c>
      <c r="T71" s="19">
        <v>2000</v>
      </c>
    </row>
    <row r="72" spans="11:20">
      <c r="K72" s="14">
        <v>273</v>
      </c>
      <c r="L72" s="20">
        <v>45054</v>
      </c>
      <c r="M72" s="15" t="s">
        <v>286</v>
      </c>
      <c r="N72" s="15" t="s">
        <v>13</v>
      </c>
      <c r="O72" s="15">
        <v>22</v>
      </c>
      <c r="P72" s="21" t="s">
        <v>1028</v>
      </c>
      <c r="Q72" s="15" t="s">
        <v>11</v>
      </c>
      <c r="R72" s="15">
        <v>1</v>
      </c>
      <c r="S72" s="22">
        <v>50</v>
      </c>
      <c r="T72" s="23">
        <v>50</v>
      </c>
    </row>
    <row r="73" spans="11:20">
      <c r="K73" s="12">
        <v>274</v>
      </c>
      <c r="L73" s="16">
        <v>45025</v>
      </c>
      <c r="M73" s="13" t="s">
        <v>287</v>
      </c>
      <c r="N73" s="13" t="s">
        <v>13</v>
      </c>
      <c r="O73" s="13">
        <v>23</v>
      </c>
      <c r="P73" s="17" t="s">
        <v>1028</v>
      </c>
      <c r="Q73" s="13" t="s">
        <v>14</v>
      </c>
      <c r="R73" s="13">
        <v>2</v>
      </c>
      <c r="S73" s="18">
        <v>500</v>
      </c>
      <c r="T73" s="19">
        <v>1000</v>
      </c>
    </row>
    <row r="74" spans="11:20">
      <c r="K74" s="14">
        <v>276</v>
      </c>
      <c r="L74" s="20">
        <v>45201</v>
      </c>
      <c r="M74" s="15" t="s">
        <v>289</v>
      </c>
      <c r="N74" s="15" t="s">
        <v>13</v>
      </c>
      <c r="O74" s="15">
        <v>21</v>
      </c>
      <c r="P74" s="21" t="s">
        <v>1028</v>
      </c>
      <c r="Q74" s="15" t="s">
        <v>11</v>
      </c>
      <c r="R74" s="15">
        <v>4</v>
      </c>
      <c r="S74" s="22">
        <v>25</v>
      </c>
      <c r="T74" s="23">
        <v>100</v>
      </c>
    </row>
    <row r="75" spans="11:20">
      <c r="K75" s="12">
        <v>281</v>
      </c>
      <c r="L75" s="16">
        <v>45069</v>
      </c>
      <c r="M75" s="13" t="s">
        <v>294</v>
      </c>
      <c r="N75" s="13" t="s">
        <v>13</v>
      </c>
      <c r="O75" s="13">
        <v>29</v>
      </c>
      <c r="P75" s="17" t="s">
        <v>1028</v>
      </c>
      <c r="Q75" s="13" t="s">
        <v>11</v>
      </c>
      <c r="R75" s="13">
        <v>4</v>
      </c>
      <c r="S75" s="18">
        <v>500</v>
      </c>
      <c r="T75" s="19">
        <v>2000</v>
      </c>
    </row>
    <row r="76" spans="11:20">
      <c r="K76" s="14">
        <v>288</v>
      </c>
      <c r="L76" s="20">
        <v>44952</v>
      </c>
      <c r="M76" s="15" t="s">
        <v>301</v>
      </c>
      <c r="N76" s="15" t="s">
        <v>10</v>
      </c>
      <c r="O76" s="15">
        <v>28</v>
      </c>
      <c r="P76" s="21" t="s">
        <v>1028</v>
      </c>
      <c r="Q76" s="15" t="s">
        <v>14</v>
      </c>
      <c r="R76" s="15">
        <v>4</v>
      </c>
      <c r="S76" s="22">
        <v>30</v>
      </c>
      <c r="T76" s="23">
        <v>120</v>
      </c>
    </row>
    <row r="77" spans="11:20">
      <c r="K77" s="12">
        <v>290</v>
      </c>
      <c r="L77" s="16">
        <v>45203</v>
      </c>
      <c r="M77" s="13" t="s">
        <v>303</v>
      </c>
      <c r="N77" s="13" t="s">
        <v>13</v>
      </c>
      <c r="O77" s="13">
        <v>30</v>
      </c>
      <c r="P77" s="17" t="s">
        <v>1028</v>
      </c>
      <c r="Q77" s="13" t="s">
        <v>11</v>
      </c>
      <c r="R77" s="13">
        <v>2</v>
      </c>
      <c r="S77" s="18">
        <v>300</v>
      </c>
      <c r="T77" s="19">
        <v>600</v>
      </c>
    </row>
    <row r="78" spans="11:20">
      <c r="K78" s="14">
        <v>292</v>
      </c>
      <c r="L78" s="20">
        <v>44974</v>
      </c>
      <c r="M78" s="15" t="s">
        <v>305</v>
      </c>
      <c r="N78" s="15" t="s">
        <v>10</v>
      </c>
      <c r="O78" s="15">
        <v>20</v>
      </c>
      <c r="P78" s="21" t="s">
        <v>1027</v>
      </c>
      <c r="Q78" s="15" t="s">
        <v>11</v>
      </c>
      <c r="R78" s="15">
        <v>4</v>
      </c>
      <c r="S78" s="22">
        <v>300</v>
      </c>
      <c r="T78" s="23">
        <v>1200</v>
      </c>
    </row>
    <row r="79" spans="11:20">
      <c r="K79" s="12">
        <v>294</v>
      </c>
      <c r="L79" s="16">
        <v>45012</v>
      </c>
      <c r="M79" s="13" t="s">
        <v>307</v>
      </c>
      <c r="N79" s="13" t="s">
        <v>13</v>
      </c>
      <c r="O79" s="13">
        <v>23</v>
      </c>
      <c r="P79" s="17" t="s">
        <v>1028</v>
      </c>
      <c r="Q79" s="13" t="s">
        <v>14</v>
      </c>
      <c r="R79" s="13">
        <v>3</v>
      </c>
      <c r="S79" s="18">
        <v>30</v>
      </c>
      <c r="T79" s="19">
        <v>90</v>
      </c>
    </row>
    <row r="80" spans="11:20">
      <c r="K80" s="14">
        <v>295</v>
      </c>
      <c r="L80" s="20">
        <v>45135</v>
      </c>
      <c r="M80" s="15" t="s">
        <v>308</v>
      </c>
      <c r="N80" s="15" t="s">
        <v>13</v>
      </c>
      <c r="O80" s="15">
        <v>27</v>
      </c>
      <c r="P80" s="21" t="s">
        <v>1028</v>
      </c>
      <c r="Q80" s="15" t="s">
        <v>11</v>
      </c>
      <c r="R80" s="15">
        <v>3</v>
      </c>
      <c r="S80" s="22">
        <v>300</v>
      </c>
      <c r="T80" s="23">
        <v>900</v>
      </c>
    </row>
    <row r="81" spans="11:20">
      <c r="K81" s="12">
        <v>296</v>
      </c>
      <c r="L81" s="16">
        <v>45175</v>
      </c>
      <c r="M81" s="13" t="s">
        <v>309</v>
      </c>
      <c r="N81" s="13" t="s">
        <v>13</v>
      </c>
      <c r="O81" s="13">
        <v>22</v>
      </c>
      <c r="P81" s="17" t="s">
        <v>1028</v>
      </c>
      <c r="Q81" s="13" t="s">
        <v>14</v>
      </c>
      <c r="R81" s="13">
        <v>4</v>
      </c>
      <c r="S81" s="18">
        <v>300</v>
      </c>
      <c r="T81" s="19">
        <v>1200</v>
      </c>
    </row>
    <row r="82" spans="11:20">
      <c r="K82" s="14">
        <v>298</v>
      </c>
      <c r="L82" s="20">
        <v>45036</v>
      </c>
      <c r="M82" s="15" t="s">
        <v>311</v>
      </c>
      <c r="N82" s="15" t="s">
        <v>10</v>
      </c>
      <c r="O82" s="15">
        <v>27</v>
      </c>
      <c r="P82" s="21" t="s">
        <v>1028</v>
      </c>
      <c r="Q82" s="15" t="s">
        <v>11</v>
      </c>
      <c r="R82" s="15">
        <v>4</v>
      </c>
      <c r="S82" s="22">
        <v>300</v>
      </c>
      <c r="T82" s="23">
        <v>1200</v>
      </c>
    </row>
    <row r="83" spans="11:20">
      <c r="K83" s="12">
        <v>301</v>
      </c>
      <c r="L83" s="16">
        <v>45011</v>
      </c>
      <c r="M83" s="13" t="s">
        <v>314</v>
      </c>
      <c r="N83" s="13" t="s">
        <v>10</v>
      </c>
      <c r="O83" s="13">
        <v>30</v>
      </c>
      <c r="P83" s="17" t="s">
        <v>1028</v>
      </c>
      <c r="Q83" s="13" t="s">
        <v>14</v>
      </c>
      <c r="R83" s="13">
        <v>4</v>
      </c>
      <c r="S83" s="18">
        <v>30</v>
      </c>
      <c r="T83" s="19">
        <v>120</v>
      </c>
    </row>
    <row r="84" spans="11:20">
      <c r="K84" s="14">
        <v>307</v>
      </c>
      <c r="L84" s="20">
        <v>45073</v>
      </c>
      <c r="M84" s="15" t="s">
        <v>320</v>
      </c>
      <c r="N84" s="15" t="s">
        <v>13</v>
      </c>
      <c r="O84" s="15">
        <v>26</v>
      </c>
      <c r="P84" s="21" t="s">
        <v>1028</v>
      </c>
      <c r="Q84" s="15" t="s">
        <v>16</v>
      </c>
      <c r="R84" s="15">
        <v>2</v>
      </c>
      <c r="S84" s="22">
        <v>25</v>
      </c>
      <c r="T84" s="23">
        <v>50</v>
      </c>
    </row>
    <row r="85" spans="11:20">
      <c r="K85" s="12">
        <v>309</v>
      </c>
      <c r="L85" s="16">
        <v>45283</v>
      </c>
      <c r="M85" s="13" t="s">
        <v>322</v>
      </c>
      <c r="N85" s="13" t="s">
        <v>13</v>
      </c>
      <c r="O85" s="13">
        <v>26</v>
      </c>
      <c r="P85" s="17" t="s">
        <v>1028</v>
      </c>
      <c r="Q85" s="13" t="s">
        <v>11</v>
      </c>
      <c r="R85" s="13">
        <v>1</v>
      </c>
      <c r="S85" s="18">
        <v>25</v>
      </c>
      <c r="T85" s="19">
        <v>25</v>
      </c>
    </row>
    <row r="86" spans="11:20">
      <c r="K86" s="14">
        <v>310</v>
      </c>
      <c r="L86" s="20">
        <v>45211</v>
      </c>
      <c r="M86" s="15" t="s">
        <v>323</v>
      </c>
      <c r="N86" s="15" t="s">
        <v>13</v>
      </c>
      <c r="O86" s="15">
        <v>28</v>
      </c>
      <c r="P86" s="21" t="s">
        <v>1028</v>
      </c>
      <c r="Q86" s="15" t="s">
        <v>11</v>
      </c>
      <c r="R86" s="15">
        <v>1</v>
      </c>
      <c r="S86" s="22">
        <v>25</v>
      </c>
      <c r="T86" s="23">
        <v>25</v>
      </c>
    </row>
    <row r="87" spans="11:20">
      <c r="K87" s="12">
        <v>317</v>
      </c>
      <c r="L87" s="16">
        <v>44956</v>
      </c>
      <c r="M87" s="13" t="s">
        <v>330</v>
      </c>
      <c r="N87" s="13" t="s">
        <v>10</v>
      </c>
      <c r="O87" s="13">
        <v>22</v>
      </c>
      <c r="P87" s="17" t="s">
        <v>1028</v>
      </c>
      <c r="Q87" s="13" t="s">
        <v>16</v>
      </c>
      <c r="R87" s="13">
        <v>3</v>
      </c>
      <c r="S87" s="18">
        <v>30</v>
      </c>
      <c r="T87" s="19">
        <v>90</v>
      </c>
    </row>
    <row r="88" spans="11:20">
      <c r="K88" s="14">
        <v>320</v>
      </c>
      <c r="L88" s="20">
        <v>44958</v>
      </c>
      <c r="M88" s="15" t="s">
        <v>333</v>
      </c>
      <c r="N88" s="15" t="s">
        <v>13</v>
      </c>
      <c r="O88" s="15">
        <v>28</v>
      </c>
      <c r="P88" s="21" t="s">
        <v>1028</v>
      </c>
      <c r="Q88" s="15" t="s">
        <v>16</v>
      </c>
      <c r="R88" s="15">
        <v>4</v>
      </c>
      <c r="S88" s="22">
        <v>300</v>
      </c>
      <c r="T88" s="23">
        <v>1200</v>
      </c>
    </row>
    <row r="89" spans="11:20">
      <c r="K89" s="12">
        <v>321</v>
      </c>
      <c r="L89" s="16">
        <v>45087</v>
      </c>
      <c r="M89" s="13" t="s">
        <v>334</v>
      </c>
      <c r="N89" s="13" t="s">
        <v>13</v>
      </c>
      <c r="O89" s="13">
        <v>26</v>
      </c>
      <c r="P89" s="17" t="s">
        <v>1028</v>
      </c>
      <c r="Q89" s="13" t="s">
        <v>16</v>
      </c>
      <c r="R89" s="13">
        <v>2</v>
      </c>
      <c r="S89" s="18">
        <v>25</v>
      </c>
      <c r="T89" s="19">
        <v>50</v>
      </c>
    </row>
    <row r="90" spans="11:20">
      <c r="K90" s="14">
        <v>323</v>
      </c>
      <c r="L90" s="20">
        <v>44952</v>
      </c>
      <c r="M90" s="15" t="s">
        <v>336</v>
      </c>
      <c r="N90" s="15" t="s">
        <v>13</v>
      </c>
      <c r="O90" s="15">
        <v>29</v>
      </c>
      <c r="P90" s="21" t="s">
        <v>1028</v>
      </c>
      <c r="Q90" s="15" t="s">
        <v>11</v>
      </c>
      <c r="R90" s="15">
        <v>3</v>
      </c>
      <c r="S90" s="22">
        <v>300</v>
      </c>
      <c r="T90" s="23">
        <v>900</v>
      </c>
    </row>
    <row r="91" spans="11:20">
      <c r="K91" s="12">
        <v>330</v>
      </c>
      <c r="L91" s="16">
        <v>45187</v>
      </c>
      <c r="M91" s="13" t="s">
        <v>343</v>
      </c>
      <c r="N91" s="13" t="s">
        <v>13</v>
      </c>
      <c r="O91" s="13">
        <v>25</v>
      </c>
      <c r="P91" s="17" t="s">
        <v>1028</v>
      </c>
      <c r="Q91" s="13" t="s">
        <v>11</v>
      </c>
      <c r="R91" s="13">
        <v>4</v>
      </c>
      <c r="S91" s="18">
        <v>50</v>
      </c>
      <c r="T91" s="19">
        <v>200</v>
      </c>
    </row>
    <row r="92" spans="11:20">
      <c r="K92" s="14">
        <v>331</v>
      </c>
      <c r="L92" s="20">
        <v>44968</v>
      </c>
      <c r="M92" s="15" t="s">
        <v>344</v>
      </c>
      <c r="N92" s="15" t="s">
        <v>10</v>
      </c>
      <c r="O92" s="15">
        <v>28</v>
      </c>
      <c r="P92" s="21" t="s">
        <v>1028</v>
      </c>
      <c r="Q92" s="15" t="s">
        <v>16</v>
      </c>
      <c r="R92" s="15">
        <v>3</v>
      </c>
      <c r="S92" s="22">
        <v>30</v>
      </c>
      <c r="T92" s="23">
        <v>90</v>
      </c>
    </row>
    <row r="93" spans="11:20">
      <c r="K93" s="12">
        <v>339</v>
      </c>
      <c r="L93" s="16">
        <v>44988</v>
      </c>
      <c r="M93" s="13" t="s">
        <v>352</v>
      </c>
      <c r="N93" s="13" t="s">
        <v>13</v>
      </c>
      <c r="O93" s="13">
        <v>22</v>
      </c>
      <c r="P93" s="17" t="s">
        <v>1028</v>
      </c>
      <c r="Q93" s="13" t="s">
        <v>16</v>
      </c>
      <c r="R93" s="13">
        <v>2</v>
      </c>
      <c r="S93" s="18">
        <v>25</v>
      </c>
      <c r="T93" s="19">
        <v>50</v>
      </c>
    </row>
    <row r="94" spans="11:20">
      <c r="K94" s="14">
        <v>343</v>
      </c>
      <c r="L94" s="20">
        <v>45231</v>
      </c>
      <c r="M94" s="15" t="s">
        <v>356</v>
      </c>
      <c r="N94" s="15" t="s">
        <v>10</v>
      </c>
      <c r="O94" s="15">
        <v>21</v>
      </c>
      <c r="P94" s="21" t="s">
        <v>1028</v>
      </c>
      <c r="Q94" s="15" t="s">
        <v>16</v>
      </c>
      <c r="R94" s="15">
        <v>2</v>
      </c>
      <c r="S94" s="22">
        <v>25</v>
      </c>
      <c r="T94" s="23">
        <v>50</v>
      </c>
    </row>
    <row r="95" spans="11:20">
      <c r="K95" s="12">
        <v>350</v>
      </c>
      <c r="L95" s="16">
        <v>45216</v>
      </c>
      <c r="M95" s="13" t="s">
        <v>363</v>
      </c>
      <c r="N95" s="13" t="s">
        <v>10</v>
      </c>
      <c r="O95" s="13">
        <v>25</v>
      </c>
      <c r="P95" s="17" t="s">
        <v>1028</v>
      </c>
      <c r="Q95" s="13" t="s">
        <v>11</v>
      </c>
      <c r="R95" s="13">
        <v>3</v>
      </c>
      <c r="S95" s="18">
        <v>25</v>
      </c>
      <c r="T95" s="19">
        <v>75</v>
      </c>
    </row>
    <row r="96" spans="11:20">
      <c r="K96" s="14">
        <v>369</v>
      </c>
      <c r="L96" s="20">
        <v>45245</v>
      </c>
      <c r="M96" s="15" t="s">
        <v>382</v>
      </c>
      <c r="N96" s="15" t="s">
        <v>10</v>
      </c>
      <c r="O96" s="15">
        <v>23</v>
      </c>
      <c r="P96" s="21" t="s">
        <v>1028</v>
      </c>
      <c r="Q96" s="15" t="s">
        <v>16</v>
      </c>
      <c r="R96" s="15">
        <v>3</v>
      </c>
      <c r="S96" s="22">
        <v>500</v>
      </c>
      <c r="T96" s="23">
        <v>1500</v>
      </c>
    </row>
    <row r="97" spans="11:20">
      <c r="K97" s="12">
        <v>370</v>
      </c>
      <c r="L97" s="16">
        <v>45215</v>
      </c>
      <c r="M97" s="13" t="s">
        <v>383</v>
      </c>
      <c r="N97" s="13" t="s">
        <v>10</v>
      </c>
      <c r="O97" s="13">
        <v>23</v>
      </c>
      <c r="P97" s="17" t="s">
        <v>1028</v>
      </c>
      <c r="Q97" s="13" t="s">
        <v>16</v>
      </c>
      <c r="R97" s="13">
        <v>2</v>
      </c>
      <c r="S97" s="18">
        <v>30</v>
      </c>
      <c r="T97" s="19">
        <v>60</v>
      </c>
    </row>
    <row r="98" spans="11:20">
      <c r="K98" s="14">
        <v>371</v>
      </c>
      <c r="L98" s="20">
        <v>44978</v>
      </c>
      <c r="M98" s="15" t="s">
        <v>384</v>
      </c>
      <c r="N98" s="15" t="s">
        <v>13</v>
      </c>
      <c r="O98" s="15">
        <v>20</v>
      </c>
      <c r="P98" s="21" t="s">
        <v>1027</v>
      </c>
      <c r="Q98" s="15" t="s">
        <v>11</v>
      </c>
      <c r="R98" s="15">
        <v>1</v>
      </c>
      <c r="S98" s="22">
        <v>25</v>
      </c>
      <c r="T98" s="23">
        <v>25</v>
      </c>
    </row>
    <row r="99" spans="11:20">
      <c r="K99" s="12">
        <v>372</v>
      </c>
      <c r="L99" s="16">
        <v>44964</v>
      </c>
      <c r="M99" s="13" t="s">
        <v>385</v>
      </c>
      <c r="N99" s="13" t="s">
        <v>13</v>
      </c>
      <c r="O99" s="13">
        <v>24</v>
      </c>
      <c r="P99" s="17" t="s">
        <v>1028</v>
      </c>
      <c r="Q99" s="13" t="s">
        <v>11</v>
      </c>
      <c r="R99" s="13">
        <v>3</v>
      </c>
      <c r="S99" s="18">
        <v>500</v>
      </c>
      <c r="T99" s="19">
        <v>1500</v>
      </c>
    </row>
    <row r="100" spans="11:20">
      <c r="K100" s="14">
        <v>373</v>
      </c>
      <c r="L100" s="20">
        <v>45202</v>
      </c>
      <c r="M100" s="15" t="s">
        <v>386</v>
      </c>
      <c r="N100" s="15" t="s">
        <v>13</v>
      </c>
      <c r="O100" s="15">
        <v>25</v>
      </c>
      <c r="P100" s="21" t="s">
        <v>1028</v>
      </c>
      <c r="Q100" s="15" t="s">
        <v>11</v>
      </c>
      <c r="R100" s="15">
        <v>2</v>
      </c>
      <c r="S100" s="22">
        <v>300</v>
      </c>
      <c r="T100" s="23">
        <v>600</v>
      </c>
    </row>
    <row r="101" spans="11:20">
      <c r="K101" s="12">
        <v>389</v>
      </c>
      <c r="L101" s="16">
        <v>45261</v>
      </c>
      <c r="M101" s="13" t="s">
        <v>402</v>
      </c>
      <c r="N101" s="13" t="s">
        <v>10</v>
      </c>
      <c r="O101" s="13">
        <v>21</v>
      </c>
      <c r="P101" s="17" t="s">
        <v>1028</v>
      </c>
      <c r="Q101" s="13" t="s">
        <v>14</v>
      </c>
      <c r="R101" s="13">
        <v>2</v>
      </c>
      <c r="S101" s="18">
        <v>25</v>
      </c>
      <c r="T101" s="19">
        <v>50</v>
      </c>
    </row>
    <row r="102" spans="11:20">
      <c r="K102" s="14">
        <v>392</v>
      </c>
      <c r="L102" s="20">
        <v>45268</v>
      </c>
      <c r="M102" s="15" t="s">
        <v>405</v>
      </c>
      <c r="N102" s="15" t="s">
        <v>10</v>
      </c>
      <c r="O102" s="15">
        <v>27</v>
      </c>
      <c r="P102" s="21" t="s">
        <v>1028</v>
      </c>
      <c r="Q102" s="15" t="s">
        <v>14</v>
      </c>
      <c r="R102" s="15">
        <v>2</v>
      </c>
      <c r="S102" s="22">
        <v>300</v>
      </c>
      <c r="T102" s="23">
        <v>600</v>
      </c>
    </row>
    <row r="103" spans="11:20">
      <c r="K103" s="12">
        <v>393</v>
      </c>
      <c r="L103" s="16">
        <v>45210</v>
      </c>
      <c r="M103" s="13" t="s">
        <v>406</v>
      </c>
      <c r="N103" s="13" t="s">
        <v>13</v>
      </c>
      <c r="O103" s="13">
        <v>22</v>
      </c>
      <c r="P103" s="17" t="s">
        <v>1028</v>
      </c>
      <c r="Q103" s="13" t="s">
        <v>11</v>
      </c>
      <c r="R103" s="13">
        <v>2</v>
      </c>
      <c r="S103" s="18">
        <v>500</v>
      </c>
      <c r="T103" s="19">
        <v>1000</v>
      </c>
    </row>
    <row r="104" spans="11:20">
      <c r="K104" s="14">
        <v>394</v>
      </c>
      <c r="L104" s="20">
        <v>45080</v>
      </c>
      <c r="M104" s="15" t="s">
        <v>407</v>
      </c>
      <c r="N104" s="15" t="s">
        <v>13</v>
      </c>
      <c r="O104" s="15">
        <v>27</v>
      </c>
      <c r="P104" s="21" t="s">
        <v>1028</v>
      </c>
      <c r="Q104" s="15" t="s">
        <v>14</v>
      </c>
      <c r="R104" s="15">
        <v>1</v>
      </c>
      <c r="S104" s="22">
        <v>500</v>
      </c>
      <c r="T104" s="23">
        <v>500</v>
      </c>
    </row>
    <row r="105" spans="11:20">
      <c r="K105" s="12">
        <v>397</v>
      </c>
      <c r="L105" s="16">
        <v>44995</v>
      </c>
      <c r="M105" s="13" t="s">
        <v>410</v>
      </c>
      <c r="N105" s="13" t="s">
        <v>13</v>
      </c>
      <c r="O105" s="13">
        <v>30</v>
      </c>
      <c r="P105" s="17" t="s">
        <v>1028</v>
      </c>
      <c r="Q105" s="13" t="s">
        <v>11</v>
      </c>
      <c r="R105" s="13">
        <v>1</v>
      </c>
      <c r="S105" s="18">
        <v>25</v>
      </c>
      <c r="T105" s="19">
        <v>25</v>
      </c>
    </row>
    <row r="106" spans="11:20">
      <c r="K106" s="14">
        <v>405</v>
      </c>
      <c r="L106" s="20">
        <v>45236</v>
      </c>
      <c r="M106" s="15" t="s">
        <v>418</v>
      </c>
      <c r="N106" s="15" t="s">
        <v>13</v>
      </c>
      <c r="O106" s="15">
        <v>25</v>
      </c>
      <c r="P106" s="21" t="s">
        <v>1028</v>
      </c>
      <c r="Q106" s="15" t="s">
        <v>14</v>
      </c>
      <c r="R106" s="15">
        <v>4</v>
      </c>
      <c r="S106" s="22">
        <v>300</v>
      </c>
      <c r="T106" s="23">
        <v>1200</v>
      </c>
    </row>
    <row r="107" spans="11:20">
      <c r="K107" s="12">
        <v>406</v>
      </c>
      <c r="L107" s="16">
        <v>45034</v>
      </c>
      <c r="M107" s="13" t="s">
        <v>419</v>
      </c>
      <c r="N107" s="13" t="s">
        <v>13</v>
      </c>
      <c r="O107" s="13">
        <v>22</v>
      </c>
      <c r="P107" s="17" t="s">
        <v>1028</v>
      </c>
      <c r="Q107" s="13" t="s">
        <v>11</v>
      </c>
      <c r="R107" s="13">
        <v>4</v>
      </c>
      <c r="S107" s="18">
        <v>25</v>
      </c>
      <c r="T107" s="19">
        <v>100</v>
      </c>
    </row>
    <row r="108" spans="11:20">
      <c r="K108" s="14">
        <v>409</v>
      </c>
      <c r="L108" s="20">
        <v>45278</v>
      </c>
      <c r="M108" s="15" t="s">
        <v>422</v>
      </c>
      <c r="N108" s="15" t="s">
        <v>13</v>
      </c>
      <c r="O108" s="15">
        <v>21</v>
      </c>
      <c r="P108" s="21" t="s">
        <v>1028</v>
      </c>
      <c r="Q108" s="15" t="s">
        <v>16</v>
      </c>
      <c r="R108" s="15">
        <v>3</v>
      </c>
      <c r="S108" s="22">
        <v>300</v>
      </c>
      <c r="T108" s="23">
        <v>900</v>
      </c>
    </row>
    <row r="109" spans="11:20">
      <c r="K109" s="12">
        <v>410</v>
      </c>
      <c r="L109" s="16">
        <v>45251</v>
      </c>
      <c r="M109" s="13" t="s">
        <v>423</v>
      </c>
      <c r="N109" s="13" t="s">
        <v>13</v>
      </c>
      <c r="O109" s="13">
        <v>29</v>
      </c>
      <c r="P109" s="17" t="s">
        <v>1028</v>
      </c>
      <c r="Q109" s="13" t="s">
        <v>14</v>
      </c>
      <c r="R109" s="13">
        <v>2</v>
      </c>
      <c r="S109" s="18">
        <v>50</v>
      </c>
      <c r="T109" s="19">
        <v>100</v>
      </c>
    </row>
    <row r="110" spans="11:20">
      <c r="K110" s="14">
        <v>420</v>
      </c>
      <c r="L110" s="20">
        <v>44949</v>
      </c>
      <c r="M110" s="15" t="s">
        <v>433</v>
      </c>
      <c r="N110" s="15" t="s">
        <v>13</v>
      </c>
      <c r="O110" s="15">
        <v>22</v>
      </c>
      <c r="P110" s="21" t="s">
        <v>1028</v>
      </c>
      <c r="Q110" s="15" t="s">
        <v>14</v>
      </c>
      <c r="R110" s="15">
        <v>4</v>
      </c>
      <c r="S110" s="22">
        <v>500</v>
      </c>
      <c r="T110" s="23">
        <v>2000</v>
      </c>
    </row>
    <row r="111" spans="11:20">
      <c r="K111" s="12">
        <v>422</v>
      </c>
      <c r="L111" s="16">
        <v>45097</v>
      </c>
      <c r="M111" s="13" t="s">
        <v>435</v>
      </c>
      <c r="N111" s="13" t="s">
        <v>13</v>
      </c>
      <c r="O111" s="13">
        <v>28</v>
      </c>
      <c r="P111" s="17" t="s">
        <v>1028</v>
      </c>
      <c r="Q111" s="13" t="s">
        <v>14</v>
      </c>
      <c r="R111" s="13">
        <v>3</v>
      </c>
      <c r="S111" s="18">
        <v>30</v>
      </c>
      <c r="T111" s="19">
        <v>90</v>
      </c>
    </row>
    <row r="112" spans="11:20">
      <c r="K112" s="14">
        <v>423</v>
      </c>
      <c r="L112" s="20">
        <v>44993</v>
      </c>
      <c r="M112" s="15" t="s">
        <v>436</v>
      </c>
      <c r="N112" s="15" t="s">
        <v>13</v>
      </c>
      <c r="O112" s="15">
        <v>27</v>
      </c>
      <c r="P112" s="21" t="s">
        <v>1028</v>
      </c>
      <c r="Q112" s="15" t="s">
        <v>14</v>
      </c>
      <c r="R112" s="15">
        <v>1</v>
      </c>
      <c r="S112" s="22">
        <v>25</v>
      </c>
      <c r="T112" s="23">
        <v>25</v>
      </c>
    </row>
    <row r="113" spans="11:20">
      <c r="K113" s="12">
        <v>426</v>
      </c>
      <c r="L113" s="16">
        <v>45009</v>
      </c>
      <c r="M113" s="13" t="s">
        <v>439</v>
      </c>
      <c r="N113" s="13" t="s">
        <v>10</v>
      </c>
      <c r="O113" s="13">
        <v>23</v>
      </c>
      <c r="P113" s="17" t="s">
        <v>1028</v>
      </c>
      <c r="Q113" s="13" t="s">
        <v>16</v>
      </c>
      <c r="R113" s="13">
        <v>3</v>
      </c>
      <c r="S113" s="18">
        <v>50</v>
      </c>
      <c r="T113" s="19">
        <v>150</v>
      </c>
    </row>
    <row r="114" spans="11:20">
      <c r="K114" s="14">
        <v>427</v>
      </c>
      <c r="L114" s="20">
        <v>45153</v>
      </c>
      <c r="M114" s="15" t="s">
        <v>440</v>
      </c>
      <c r="N114" s="15" t="s">
        <v>10</v>
      </c>
      <c r="O114" s="15">
        <v>25</v>
      </c>
      <c r="P114" s="21" t="s">
        <v>1028</v>
      </c>
      <c r="Q114" s="15" t="s">
        <v>16</v>
      </c>
      <c r="R114" s="15">
        <v>1</v>
      </c>
      <c r="S114" s="22">
        <v>25</v>
      </c>
      <c r="T114" s="23">
        <v>25</v>
      </c>
    </row>
    <row r="115" spans="11:20">
      <c r="K115" s="12">
        <v>433</v>
      </c>
      <c r="L115" s="16">
        <v>44984</v>
      </c>
      <c r="M115" s="13" t="s">
        <v>446</v>
      </c>
      <c r="N115" s="13" t="s">
        <v>10</v>
      </c>
      <c r="O115" s="13">
        <v>29</v>
      </c>
      <c r="P115" s="17" t="s">
        <v>1028</v>
      </c>
      <c r="Q115" s="13" t="s">
        <v>11</v>
      </c>
      <c r="R115" s="13">
        <v>4</v>
      </c>
      <c r="S115" s="18">
        <v>50</v>
      </c>
      <c r="T115" s="19">
        <v>200</v>
      </c>
    </row>
    <row r="116" spans="11:20">
      <c r="K116" s="14">
        <v>435</v>
      </c>
      <c r="L116" s="20">
        <v>45280</v>
      </c>
      <c r="M116" s="15" t="s">
        <v>448</v>
      </c>
      <c r="N116" s="15" t="s">
        <v>13</v>
      </c>
      <c r="O116" s="15">
        <v>30</v>
      </c>
      <c r="P116" s="21" t="s">
        <v>1028</v>
      </c>
      <c r="Q116" s="15" t="s">
        <v>11</v>
      </c>
      <c r="R116" s="15">
        <v>3</v>
      </c>
      <c r="S116" s="22">
        <v>300</v>
      </c>
      <c r="T116" s="23">
        <v>900</v>
      </c>
    </row>
    <row r="117" spans="11:20">
      <c r="K117" s="12">
        <v>443</v>
      </c>
      <c r="L117" s="16">
        <v>45147</v>
      </c>
      <c r="M117" s="13" t="s">
        <v>456</v>
      </c>
      <c r="N117" s="13" t="s">
        <v>10</v>
      </c>
      <c r="O117" s="13">
        <v>29</v>
      </c>
      <c r="P117" s="17" t="s">
        <v>1028</v>
      </c>
      <c r="Q117" s="13" t="s">
        <v>14</v>
      </c>
      <c r="R117" s="13">
        <v>2</v>
      </c>
      <c r="S117" s="18">
        <v>300</v>
      </c>
      <c r="T117" s="19">
        <v>600</v>
      </c>
    </row>
    <row r="118" spans="11:20">
      <c r="K118" s="14">
        <v>446</v>
      </c>
      <c r="L118" s="20">
        <v>45084</v>
      </c>
      <c r="M118" s="15" t="s">
        <v>459</v>
      </c>
      <c r="N118" s="15" t="s">
        <v>10</v>
      </c>
      <c r="O118" s="15">
        <v>21</v>
      </c>
      <c r="P118" s="21" t="s">
        <v>1028</v>
      </c>
      <c r="Q118" s="15" t="s">
        <v>16</v>
      </c>
      <c r="R118" s="15">
        <v>1</v>
      </c>
      <c r="S118" s="22">
        <v>50</v>
      </c>
      <c r="T118" s="23">
        <v>50</v>
      </c>
    </row>
    <row r="119" spans="11:20">
      <c r="K119" s="12">
        <v>447</v>
      </c>
      <c r="L119" s="16">
        <v>45113</v>
      </c>
      <c r="M119" s="13" t="s">
        <v>460</v>
      </c>
      <c r="N119" s="13" t="s">
        <v>10</v>
      </c>
      <c r="O119" s="13">
        <v>22</v>
      </c>
      <c r="P119" s="17" t="s">
        <v>1028</v>
      </c>
      <c r="Q119" s="13" t="s">
        <v>11</v>
      </c>
      <c r="R119" s="13">
        <v>4</v>
      </c>
      <c r="S119" s="18">
        <v>500</v>
      </c>
      <c r="T119" s="19">
        <v>2000</v>
      </c>
    </row>
    <row r="120" spans="11:20">
      <c r="K120" s="14">
        <v>449</v>
      </c>
      <c r="L120" s="20">
        <v>45110</v>
      </c>
      <c r="M120" s="15" t="s">
        <v>462</v>
      </c>
      <c r="N120" s="15" t="s">
        <v>10</v>
      </c>
      <c r="O120" s="15">
        <v>25</v>
      </c>
      <c r="P120" s="21" t="s">
        <v>1028</v>
      </c>
      <c r="Q120" s="15" t="s">
        <v>16</v>
      </c>
      <c r="R120" s="15">
        <v>4</v>
      </c>
      <c r="S120" s="22">
        <v>50</v>
      </c>
      <c r="T120" s="23">
        <v>200</v>
      </c>
    </row>
    <row r="121" spans="11:20">
      <c r="K121" s="12">
        <v>453</v>
      </c>
      <c r="L121" s="16">
        <v>45268</v>
      </c>
      <c r="M121" s="13" t="s">
        <v>466</v>
      </c>
      <c r="N121" s="13" t="s">
        <v>13</v>
      </c>
      <c r="O121" s="13">
        <v>26</v>
      </c>
      <c r="P121" s="17" t="s">
        <v>1028</v>
      </c>
      <c r="Q121" s="13" t="s">
        <v>14</v>
      </c>
      <c r="R121" s="13">
        <v>2</v>
      </c>
      <c r="S121" s="18">
        <v>500</v>
      </c>
      <c r="T121" s="19">
        <v>1000</v>
      </c>
    </row>
    <row r="122" spans="11:20">
      <c r="K122" s="14">
        <v>459</v>
      </c>
      <c r="L122" s="20">
        <v>45006</v>
      </c>
      <c r="M122" s="15" t="s">
        <v>472</v>
      </c>
      <c r="N122" s="15" t="s">
        <v>10</v>
      </c>
      <c r="O122" s="15">
        <v>28</v>
      </c>
      <c r="P122" s="21" t="s">
        <v>1028</v>
      </c>
      <c r="Q122" s="15" t="s">
        <v>14</v>
      </c>
      <c r="R122" s="15">
        <v>4</v>
      </c>
      <c r="S122" s="22">
        <v>300</v>
      </c>
      <c r="T122" s="23">
        <v>1200</v>
      </c>
    </row>
    <row r="123" spans="11:20">
      <c r="K123" s="12">
        <v>474</v>
      </c>
      <c r="L123" s="16">
        <v>45122</v>
      </c>
      <c r="M123" s="13" t="s">
        <v>487</v>
      </c>
      <c r="N123" s="13" t="s">
        <v>13</v>
      </c>
      <c r="O123" s="13">
        <v>26</v>
      </c>
      <c r="P123" s="17" t="s">
        <v>1028</v>
      </c>
      <c r="Q123" s="13" t="s">
        <v>14</v>
      </c>
      <c r="R123" s="13">
        <v>3</v>
      </c>
      <c r="S123" s="18">
        <v>500</v>
      </c>
      <c r="T123" s="19">
        <v>1500</v>
      </c>
    </row>
    <row r="124" spans="11:20">
      <c r="K124" s="14">
        <v>475</v>
      </c>
      <c r="L124" s="20">
        <v>44946</v>
      </c>
      <c r="M124" s="15" t="s">
        <v>488</v>
      </c>
      <c r="N124" s="15" t="s">
        <v>10</v>
      </c>
      <c r="O124" s="15">
        <v>26</v>
      </c>
      <c r="P124" s="21" t="s">
        <v>1028</v>
      </c>
      <c r="Q124" s="15" t="s">
        <v>14</v>
      </c>
      <c r="R124" s="15">
        <v>3</v>
      </c>
      <c r="S124" s="22">
        <v>25</v>
      </c>
      <c r="T124" s="23">
        <v>75</v>
      </c>
    </row>
    <row r="125" spans="11:20">
      <c r="K125" s="12">
        <v>476</v>
      </c>
      <c r="L125" s="16">
        <v>45167</v>
      </c>
      <c r="M125" s="13" t="s">
        <v>489</v>
      </c>
      <c r="N125" s="13" t="s">
        <v>13</v>
      </c>
      <c r="O125" s="13">
        <v>27</v>
      </c>
      <c r="P125" s="17" t="s">
        <v>1028</v>
      </c>
      <c r="Q125" s="13" t="s">
        <v>14</v>
      </c>
      <c r="R125" s="13">
        <v>4</v>
      </c>
      <c r="S125" s="18">
        <v>500</v>
      </c>
      <c r="T125" s="19">
        <v>2000</v>
      </c>
    </row>
    <row r="126" spans="11:20">
      <c r="K126" s="14">
        <v>482</v>
      </c>
      <c r="L126" s="20">
        <v>45043</v>
      </c>
      <c r="M126" s="15" t="s">
        <v>495</v>
      </c>
      <c r="N126" s="15" t="s">
        <v>13</v>
      </c>
      <c r="O126" s="15">
        <v>28</v>
      </c>
      <c r="P126" s="21" t="s">
        <v>1028</v>
      </c>
      <c r="Q126" s="15" t="s">
        <v>14</v>
      </c>
      <c r="R126" s="15">
        <v>4</v>
      </c>
      <c r="S126" s="22">
        <v>300</v>
      </c>
      <c r="T126" s="23">
        <v>1200</v>
      </c>
    </row>
    <row r="127" spans="11:20">
      <c r="K127" s="12">
        <v>485</v>
      </c>
      <c r="L127" s="16">
        <v>45264</v>
      </c>
      <c r="M127" s="13" t="s">
        <v>498</v>
      </c>
      <c r="N127" s="13" t="s">
        <v>10</v>
      </c>
      <c r="O127" s="13">
        <v>24</v>
      </c>
      <c r="P127" s="17" t="s">
        <v>1028</v>
      </c>
      <c r="Q127" s="13" t="s">
        <v>16</v>
      </c>
      <c r="R127" s="13">
        <v>1</v>
      </c>
      <c r="S127" s="18">
        <v>30</v>
      </c>
      <c r="T127" s="19">
        <v>30</v>
      </c>
    </row>
    <row r="128" spans="11:20">
      <c r="K128" s="14">
        <v>495</v>
      </c>
      <c r="L128" s="20">
        <v>45131</v>
      </c>
      <c r="M128" s="15" t="s">
        <v>508</v>
      </c>
      <c r="N128" s="15" t="s">
        <v>10</v>
      </c>
      <c r="O128" s="15">
        <v>24</v>
      </c>
      <c r="P128" s="21" t="s">
        <v>1028</v>
      </c>
      <c r="Q128" s="15" t="s">
        <v>11</v>
      </c>
      <c r="R128" s="15">
        <v>2</v>
      </c>
      <c r="S128" s="22">
        <v>30</v>
      </c>
      <c r="T128" s="23">
        <v>60</v>
      </c>
    </row>
    <row r="129" spans="11:20">
      <c r="K129" s="12">
        <v>496</v>
      </c>
      <c r="L129" s="16">
        <v>45274</v>
      </c>
      <c r="M129" s="13" t="s">
        <v>509</v>
      </c>
      <c r="N129" s="13" t="s">
        <v>10</v>
      </c>
      <c r="O129" s="13">
        <v>23</v>
      </c>
      <c r="P129" s="17" t="s">
        <v>1028</v>
      </c>
      <c r="Q129" s="13" t="s">
        <v>14</v>
      </c>
      <c r="R129" s="13">
        <v>2</v>
      </c>
      <c r="S129" s="18">
        <v>300</v>
      </c>
      <c r="T129" s="19">
        <v>600</v>
      </c>
    </row>
    <row r="130" spans="11:20">
      <c r="K130" s="14">
        <v>505</v>
      </c>
      <c r="L130" s="20">
        <v>44946</v>
      </c>
      <c r="M130" s="15" t="s">
        <v>518</v>
      </c>
      <c r="N130" s="15" t="s">
        <v>10</v>
      </c>
      <c r="O130" s="15">
        <v>24</v>
      </c>
      <c r="P130" s="21" t="s">
        <v>1028</v>
      </c>
      <c r="Q130" s="15" t="s">
        <v>11</v>
      </c>
      <c r="R130" s="15">
        <v>1</v>
      </c>
      <c r="S130" s="22">
        <v>50</v>
      </c>
      <c r="T130" s="23">
        <v>50</v>
      </c>
    </row>
    <row r="131" spans="11:20">
      <c r="K131" s="12">
        <v>513</v>
      </c>
      <c r="L131" s="16">
        <v>45188</v>
      </c>
      <c r="M131" s="13" t="s">
        <v>526</v>
      </c>
      <c r="N131" s="13" t="s">
        <v>10</v>
      </c>
      <c r="O131" s="13">
        <v>24</v>
      </c>
      <c r="P131" s="17" t="s">
        <v>1028</v>
      </c>
      <c r="Q131" s="13" t="s">
        <v>16</v>
      </c>
      <c r="R131" s="13">
        <v>4</v>
      </c>
      <c r="S131" s="18">
        <v>25</v>
      </c>
      <c r="T131" s="19">
        <v>100</v>
      </c>
    </row>
    <row r="132" spans="11:20">
      <c r="K132" s="14">
        <v>516</v>
      </c>
      <c r="L132" s="20">
        <v>45222</v>
      </c>
      <c r="M132" s="15" t="s">
        <v>529</v>
      </c>
      <c r="N132" s="15" t="s">
        <v>10</v>
      </c>
      <c r="O132" s="15">
        <v>30</v>
      </c>
      <c r="P132" s="21" t="s">
        <v>1028</v>
      </c>
      <c r="Q132" s="15" t="s">
        <v>11</v>
      </c>
      <c r="R132" s="15">
        <v>4</v>
      </c>
      <c r="S132" s="22">
        <v>25</v>
      </c>
      <c r="T132" s="23">
        <v>100</v>
      </c>
    </row>
    <row r="133" spans="11:20">
      <c r="K133" s="12">
        <v>537</v>
      </c>
      <c r="L133" s="16">
        <v>45080</v>
      </c>
      <c r="M133" s="13" t="s">
        <v>550</v>
      </c>
      <c r="N133" s="13" t="s">
        <v>13</v>
      </c>
      <c r="O133" s="13">
        <v>21</v>
      </c>
      <c r="P133" s="17" t="s">
        <v>1028</v>
      </c>
      <c r="Q133" s="13" t="s">
        <v>11</v>
      </c>
      <c r="R133" s="13">
        <v>1</v>
      </c>
      <c r="S133" s="18">
        <v>500</v>
      </c>
      <c r="T133" s="19">
        <v>500</v>
      </c>
    </row>
    <row r="134" spans="11:20">
      <c r="K134" s="14">
        <v>539</v>
      </c>
      <c r="L134" s="20">
        <v>45085</v>
      </c>
      <c r="M134" s="15" t="s">
        <v>552</v>
      </c>
      <c r="N134" s="15" t="s">
        <v>10</v>
      </c>
      <c r="O134" s="15">
        <v>25</v>
      </c>
      <c r="P134" s="21" t="s">
        <v>1028</v>
      </c>
      <c r="Q134" s="15" t="s">
        <v>11</v>
      </c>
      <c r="R134" s="15">
        <v>1</v>
      </c>
      <c r="S134" s="22">
        <v>500</v>
      </c>
      <c r="T134" s="23">
        <v>500</v>
      </c>
    </row>
    <row r="135" spans="11:20">
      <c r="K135" s="12">
        <v>542</v>
      </c>
      <c r="L135" s="16">
        <v>45094</v>
      </c>
      <c r="M135" s="13" t="s">
        <v>555</v>
      </c>
      <c r="N135" s="13" t="s">
        <v>13</v>
      </c>
      <c r="O135" s="13">
        <v>20</v>
      </c>
      <c r="P135" s="17" t="s">
        <v>1027</v>
      </c>
      <c r="Q135" s="13" t="s">
        <v>11</v>
      </c>
      <c r="R135" s="13">
        <v>1</v>
      </c>
      <c r="S135" s="18">
        <v>50</v>
      </c>
      <c r="T135" s="19">
        <v>50</v>
      </c>
    </row>
    <row r="136" spans="11:20">
      <c r="K136" s="14">
        <v>544</v>
      </c>
      <c r="L136" s="20">
        <v>45283</v>
      </c>
      <c r="M136" s="15" t="s">
        <v>557</v>
      </c>
      <c r="N136" s="15" t="s">
        <v>13</v>
      </c>
      <c r="O136" s="15">
        <v>27</v>
      </c>
      <c r="P136" s="21" t="s">
        <v>1028</v>
      </c>
      <c r="Q136" s="15" t="s">
        <v>16</v>
      </c>
      <c r="R136" s="15">
        <v>1</v>
      </c>
      <c r="S136" s="22">
        <v>25</v>
      </c>
      <c r="T136" s="23">
        <v>25</v>
      </c>
    </row>
    <row r="137" spans="11:20">
      <c r="K137" s="12">
        <v>545</v>
      </c>
      <c r="L137" s="16">
        <v>45078</v>
      </c>
      <c r="M137" s="13" t="s">
        <v>558</v>
      </c>
      <c r="N137" s="13" t="s">
        <v>10</v>
      </c>
      <c r="O137" s="13">
        <v>27</v>
      </c>
      <c r="P137" s="17" t="s">
        <v>1028</v>
      </c>
      <c r="Q137" s="13" t="s">
        <v>14</v>
      </c>
      <c r="R137" s="13">
        <v>2</v>
      </c>
      <c r="S137" s="18">
        <v>25</v>
      </c>
      <c r="T137" s="19">
        <v>50</v>
      </c>
    </row>
    <row r="138" spans="11:20">
      <c r="K138" s="14">
        <v>553</v>
      </c>
      <c r="L138" s="20">
        <v>45016</v>
      </c>
      <c r="M138" s="15" t="s">
        <v>566</v>
      </c>
      <c r="N138" s="15" t="s">
        <v>10</v>
      </c>
      <c r="O138" s="15">
        <v>24</v>
      </c>
      <c r="P138" s="21" t="s">
        <v>1028</v>
      </c>
      <c r="Q138" s="15" t="s">
        <v>14</v>
      </c>
      <c r="R138" s="15">
        <v>4</v>
      </c>
      <c r="S138" s="22">
        <v>300</v>
      </c>
      <c r="T138" s="23">
        <v>1200</v>
      </c>
    </row>
    <row r="139" spans="11:20">
      <c r="K139" s="12">
        <v>555</v>
      </c>
      <c r="L139" s="16">
        <v>45218</v>
      </c>
      <c r="M139" s="13" t="s">
        <v>568</v>
      </c>
      <c r="N139" s="13" t="s">
        <v>10</v>
      </c>
      <c r="O139" s="13">
        <v>25</v>
      </c>
      <c r="P139" s="17" t="s">
        <v>1028</v>
      </c>
      <c r="Q139" s="13" t="s">
        <v>11</v>
      </c>
      <c r="R139" s="13">
        <v>1</v>
      </c>
      <c r="S139" s="18">
        <v>300</v>
      </c>
      <c r="T139" s="19">
        <v>300</v>
      </c>
    </row>
    <row r="140" spans="11:20">
      <c r="K140" s="14">
        <v>557</v>
      </c>
      <c r="L140" s="20">
        <v>45134</v>
      </c>
      <c r="M140" s="15" t="s">
        <v>570</v>
      </c>
      <c r="N140" s="15" t="s">
        <v>13</v>
      </c>
      <c r="O140" s="15">
        <v>20</v>
      </c>
      <c r="P140" s="21" t="s">
        <v>1027</v>
      </c>
      <c r="Q140" s="15" t="s">
        <v>11</v>
      </c>
      <c r="R140" s="15">
        <v>3</v>
      </c>
      <c r="S140" s="22">
        <v>30</v>
      </c>
      <c r="T140" s="23">
        <v>90</v>
      </c>
    </row>
    <row r="141" spans="11:20">
      <c r="K141" s="12">
        <v>560</v>
      </c>
      <c r="L141" s="16">
        <v>45082</v>
      </c>
      <c r="M141" s="13" t="s">
        <v>573</v>
      </c>
      <c r="N141" s="13" t="s">
        <v>13</v>
      </c>
      <c r="O141" s="13">
        <v>25</v>
      </c>
      <c r="P141" s="17" t="s">
        <v>1028</v>
      </c>
      <c r="Q141" s="13" t="s">
        <v>16</v>
      </c>
      <c r="R141" s="13">
        <v>1</v>
      </c>
      <c r="S141" s="18">
        <v>50</v>
      </c>
      <c r="T141" s="19">
        <v>50</v>
      </c>
    </row>
    <row r="142" spans="11:20">
      <c r="K142" s="14">
        <v>563</v>
      </c>
      <c r="L142" s="20">
        <v>45147</v>
      </c>
      <c r="M142" s="15" t="s">
        <v>576</v>
      </c>
      <c r="N142" s="15" t="s">
        <v>10</v>
      </c>
      <c r="O142" s="15">
        <v>20</v>
      </c>
      <c r="P142" s="21" t="s">
        <v>1027</v>
      </c>
      <c r="Q142" s="15" t="s">
        <v>14</v>
      </c>
      <c r="R142" s="15">
        <v>2</v>
      </c>
      <c r="S142" s="22">
        <v>30</v>
      </c>
      <c r="T142" s="23">
        <v>60</v>
      </c>
    </row>
    <row r="143" spans="11:20">
      <c r="K143" s="12">
        <v>567</v>
      </c>
      <c r="L143" s="16">
        <v>45091</v>
      </c>
      <c r="M143" s="13" t="s">
        <v>580</v>
      </c>
      <c r="N143" s="13" t="s">
        <v>13</v>
      </c>
      <c r="O143" s="13">
        <v>25</v>
      </c>
      <c r="P143" s="17" t="s">
        <v>1028</v>
      </c>
      <c r="Q143" s="13" t="s">
        <v>14</v>
      </c>
      <c r="R143" s="13">
        <v>3</v>
      </c>
      <c r="S143" s="18">
        <v>300</v>
      </c>
      <c r="T143" s="19">
        <v>900</v>
      </c>
    </row>
    <row r="144" spans="11:20">
      <c r="K144" s="14">
        <v>577</v>
      </c>
      <c r="L144" s="20">
        <v>44970</v>
      </c>
      <c r="M144" s="15" t="s">
        <v>590</v>
      </c>
      <c r="N144" s="15" t="s">
        <v>10</v>
      </c>
      <c r="O144" s="15">
        <v>21</v>
      </c>
      <c r="P144" s="21" t="s">
        <v>1028</v>
      </c>
      <c r="Q144" s="15" t="s">
        <v>11</v>
      </c>
      <c r="R144" s="15">
        <v>4</v>
      </c>
      <c r="S144" s="22">
        <v>500</v>
      </c>
      <c r="T144" s="23">
        <v>2000</v>
      </c>
    </row>
    <row r="145" spans="11:20">
      <c r="K145" s="12">
        <v>583</v>
      </c>
      <c r="L145" s="16">
        <v>45098</v>
      </c>
      <c r="M145" s="13" t="s">
        <v>596</v>
      </c>
      <c r="N145" s="13" t="s">
        <v>13</v>
      </c>
      <c r="O145" s="13">
        <v>24</v>
      </c>
      <c r="P145" s="17" t="s">
        <v>1028</v>
      </c>
      <c r="Q145" s="13" t="s">
        <v>16</v>
      </c>
      <c r="R145" s="13">
        <v>4</v>
      </c>
      <c r="S145" s="18">
        <v>25</v>
      </c>
      <c r="T145" s="19">
        <v>100</v>
      </c>
    </row>
    <row r="146" spans="11:20">
      <c r="K146" s="14">
        <v>584</v>
      </c>
      <c r="L146" s="20">
        <v>44974</v>
      </c>
      <c r="M146" s="15" t="s">
        <v>597</v>
      </c>
      <c r="N146" s="15" t="s">
        <v>13</v>
      </c>
      <c r="O146" s="15">
        <v>27</v>
      </c>
      <c r="P146" s="21" t="s">
        <v>1028</v>
      </c>
      <c r="Q146" s="15" t="s">
        <v>11</v>
      </c>
      <c r="R146" s="15">
        <v>4</v>
      </c>
      <c r="S146" s="22">
        <v>50</v>
      </c>
      <c r="T146" s="23">
        <v>200</v>
      </c>
    </row>
    <row r="147" spans="11:20">
      <c r="K147" s="12">
        <v>585</v>
      </c>
      <c r="L147" s="16">
        <v>45047</v>
      </c>
      <c r="M147" s="13" t="s">
        <v>598</v>
      </c>
      <c r="N147" s="13" t="s">
        <v>13</v>
      </c>
      <c r="O147" s="13">
        <v>24</v>
      </c>
      <c r="P147" s="17" t="s">
        <v>1028</v>
      </c>
      <c r="Q147" s="13" t="s">
        <v>14</v>
      </c>
      <c r="R147" s="13">
        <v>1</v>
      </c>
      <c r="S147" s="18">
        <v>25</v>
      </c>
      <c r="T147" s="19">
        <v>25</v>
      </c>
    </row>
    <row r="148" spans="11:20">
      <c r="K148" s="14">
        <v>597</v>
      </c>
      <c r="L148" s="20">
        <v>45160</v>
      </c>
      <c r="M148" s="15" t="s">
        <v>610</v>
      </c>
      <c r="N148" s="15" t="s">
        <v>10</v>
      </c>
      <c r="O148" s="15">
        <v>22</v>
      </c>
      <c r="P148" s="21" t="s">
        <v>1028</v>
      </c>
      <c r="Q148" s="15" t="s">
        <v>11</v>
      </c>
      <c r="R148" s="15">
        <v>4</v>
      </c>
      <c r="S148" s="22">
        <v>300</v>
      </c>
      <c r="T148" s="23">
        <v>1200</v>
      </c>
    </row>
    <row r="149" spans="11:20">
      <c r="K149" s="12">
        <v>599</v>
      </c>
      <c r="L149" s="16">
        <v>45249</v>
      </c>
      <c r="M149" s="13" t="s">
        <v>612</v>
      </c>
      <c r="N149" s="13" t="s">
        <v>13</v>
      </c>
      <c r="O149" s="13">
        <v>28</v>
      </c>
      <c r="P149" s="17" t="s">
        <v>1028</v>
      </c>
      <c r="Q149" s="13" t="s">
        <v>11</v>
      </c>
      <c r="R149" s="13">
        <v>2</v>
      </c>
      <c r="S149" s="18">
        <v>50</v>
      </c>
      <c r="T149" s="19">
        <v>100</v>
      </c>
    </row>
    <row r="150" spans="11:20">
      <c r="K150" s="14">
        <v>602</v>
      </c>
      <c r="L150" s="20">
        <v>45283</v>
      </c>
      <c r="M150" s="15" t="s">
        <v>615</v>
      </c>
      <c r="N150" s="15" t="s">
        <v>13</v>
      </c>
      <c r="O150" s="15">
        <v>20</v>
      </c>
      <c r="P150" s="21" t="s">
        <v>1027</v>
      </c>
      <c r="Q150" s="15" t="s">
        <v>16</v>
      </c>
      <c r="R150" s="15">
        <v>1</v>
      </c>
      <c r="S150" s="22">
        <v>300</v>
      </c>
      <c r="T150" s="23">
        <v>300</v>
      </c>
    </row>
    <row r="151" spans="11:20">
      <c r="K151" s="12">
        <v>604</v>
      </c>
      <c r="L151" s="16">
        <v>45180</v>
      </c>
      <c r="M151" s="13" t="s">
        <v>617</v>
      </c>
      <c r="N151" s="13" t="s">
        <v>13</v>
      </c>
      <c r="O151" s="13">
        <v>29</v>
      </c>
      <c r="P151" s="17" t="s">
        <v>1028</v>
      </c>
      <c r="Q151" s="13" t="s">
        <v>16</v>
      </c>
      <c r="R151" s="13">
        <v>4</v>
      </c>
      <c r="S151" s="18">
        <v>50</v>
      </c>
      <c r="T151" s="19">
        <v>200</v>
      </c>
    </row>
    <row r="152" spans="11:20">
      <c r="K152" s="14">
        <v>606</v>
      </c>
      <c r="L152" s="20">
        <v>45051</v>
      </c>
      <c r="M152" s="15" t="s">
        <v>619</v>
      </c>
      <c r="N152" s="15" t="s">
        <v>10</v>
      </c>
      <c r="O152" s="15">
        <v>22</v>
      </c>
      <c r="P152" s="21" t="s">
        <v>1028</v>
      </c>
      <c r="Q152" s="15" t="s">
        <v>16</v>
      </c>
      <c r="R152" s="15">
        <v>1</v>
      </c>
      <c r="S152" s="22">
        <v>50</v>
      </c>
      <c r="T152" s="23">
        <v>50</v>
      </c>
    </row>
    <row r="153" spans="11:20">
      <c r="K153" s="12">
        <v>610</v>
      </c>
      <c r="L153" s="16">
        <v>44929</v>
      </c>
      <c r="M153" s="13" t="s">
        <v>623</v>
      </c>
      <c r="N153" s="13" t="s">
        <v>13</v>
      </c>
      <c r="O153" s="13">
        <v>26</v>
      </c>
      <c r="P153" s="17" t="s">
        <v>1028</v>
      </c>
      <c r="Q153" s="13" t="s">
        <v>11</v>
      </c>
      <c r="R153" s="13">
        <v>2</v>
      </c>
      <c r="S153" s="18">
        <v>300</v>
      </c>
      <c r="T153" s="19">
        <v>600</v>
      </c>
    </row>
    <row r="154" spans="11:20">
      <c r="K154" s="14">
        <v>618</v>
      </c>
      <c r="L154" s="20">
        <v>44952</v>
      </c>
      <c r="M154" s="15" t="s">
        <v>631</v>
      </c>
      <c r="N154" s="15" t="s">
        <v>13</v>
      </c>
      <c r="O154" s="15">
        <v>27</v>
      </c>
      <c r="P154" s="21" t="s">
        <v>1028</v>
      </c>
      <c r="Q154" s="15" t="s">
        <v>11</v>
      </c>
      <c r="R154" s="15">
        <v>1</v>
      </c>
      <c r="S154" s="22">
        <v>50</v>
      </c>
      <c r="T154" s="23">
        <v>50</v>
      </c>
    </row>
    <row r="155" spans="11:20">
      <c r="K155" s="12">
        <v>626</v>
      </c>
      <c r="L155" s="16">
        <v>45198</v>
      </c>
      <c r="M155" s="13" t="s">
        <v>639</v>
      </c>
      <c r="N155" s="13" t="s">
        <v>13</v>
      </c>
      <c r="O155" s="13">
        <v>26</v>
      </c>
      <c r="P155" s="17" t="s">
        <v>1028</v>
      </c>
      <c r="Q155" s="13" t="s">
        <v>14</v>
      </c>
      <c r="R155" s="13">
        <v>4</v>
      </c>
      <c r="S155" s="18">
        <v>500</v>
      </c>
      <c r="T155" s="19">
        <v>2000</v>
      </c>
    </row>
    <row r="156" spans="11:20">
      <c r="K156" s="14">
        <v>632</v>
      </c>
      <c r="L156" s="20">
        <v>45185</v>
      </c>
      <c r="M156" s="15" t="s">
        <v>645</v>
      </c>
      <c r="N156" s="15" t="s">
        <v>13</v>
      </c>
      <c r="O156" s="15">
        <v>26</v>
      </c>
      <c r="P156" s="21" t="s">
        <v>1028</v>
      </c>
      <c r="Q156" s="15" t="s">
        <v>16</v>
      </c>
      <c r="R156" s="15">
        <v>4</v>
      </c>
      <c r="S156" s="22">
        <v>25</v>
      </c>
      <c r="T156" s="23">
        <v>100</v>
      </c>
    </row>
    <row r="157" spans="11:20">
      <c r="K157" s="12">
        <v>636</v>
      </c>
      <c r="L157" s="16">
        <v>45008</v>
      </c>
      <c r="M157" s="13" t="s">
        <v>649</v>
      </c>
      <c r="N157" s="13" t="s">
        <v>13</v>
      </c>
      <c r="O157" s="13">
        <v>21</v>
      </c>
      <c r="P157" s="17" t="s">
        <v>1028</v>
      </c>
      <c r="Q157" s="13" t="s">
        <v>11</v>
      </c>
      <c r="R157" s="13">
        <v>3</v>
      </c>
      <c r="S157" s="18">
        <v>500</v>
      </c>
      <c r="T157" s="19">
        <v>1500</v>
      </c>
    </row>
    <row r="158" spans="11:20">
      <c r="K158" s="14">
        <v>643</v>
      </c>
      <c r="L158" s="20">
        <v>45193</v>
      </c>
      <c r="M158" s="15" t="s">
        <v>656</v>
      </c>
      <c r="N158" s="15" t="s">
        <v>13</v>
      </c>
      <c r="O158" s="15">
        <v>28</v>
      </c>
      <c r="P158" s="21" t="s">
        <v>1028</v>
      </c>
      <c r="Q158" s="15" t="s">
        <v>16</v>
      </c>
      <c r="R158" s="15">
        <v>3</v>
      </c>
      <c r="S158" s="22">
        <v>30</v>
      </c>
      <c r="T158" s="23">
        <v>90</v>
      </c>
    </row>
    <row r="159" spans="11:20">
      <c r="K159" s="12">
        <v>644</v>
      </c>
      <c r="L159" s="16">
        <v>45175</v>
      </c>
      <c r="M159" s="13" t="s">
        <v>657</v>
      </c>
      <c r="N159" s="13" t="s">
        <v>10</v>
      </c>
      <c r="O159" s="13">
        <v>23</v>
      </c>
      <c r="P159" s="17" t="s">
        <v>1028</v>
      </c>
      <c r="Q159" s="13" t="s">
        <v>11</v>
      </c>
      <c r="R159" s="13">
        <v>3</v>
      </c>
      <c r="S159" s="18">
        <v>25</v>
      </c>
      <c r="T159" s="19">
        <v>75</v>
      </c>
    </row>
    <row r="160" spans="11:20">
      <c r="K160" s="14">
        <v>656</v>
      </c>
      <c r="L160" s="20">
        <v>45203</v>
      </c>
      <c r="M160" s="15" t="s">
        <v>669</v>
      </c>
      <c r="N160" s="15" t="s">
        <v>10</v>
      </c>
      <c r="O160" s="15">
        <v>29</v>
      </c>
      <c r="P160" s="21" t="s">
        <v>1028</v>
      </c>
      <c r="Q160" s="15" t="s">
        <v>11</v>
      </c>
      <c r="R160" s="15">
        <v>3</v>
      </c>
      <c r="S160" s="22">
        <v>30</v>
      </c>
      <c r="T160" s="23">
        <v>90</v>
      </c>
    </row>
    <row r="161" spans="11:20">
      <c r="K161" s="12">
        <v>663</v>
      </c>
      <c r="L161" s="16">
        <v>45005</v>
      </c>
      <c r="M161" s="13" t="s">
        <v>676</v>
      </c>
      <c r="N161" s="13" t="s">
        <v>10</v>
      </c>
      <c r="O161" s="13">
        <v>23</v>
      </c>
      <c r="P161" s="17" t="s">
        <v>1028</v>
      </c>
      <c r="Q161" s="13" t="s">
        <v>14</v>
      </c>
      <c r="R161" s="13">
        <v>4</v>
      </c>
      <c r="S161" s="18">
        <v>300</v>
      </c>
      <c r="T161" s="19">
        <v>1200</v>
      </c>
    </row>
    <row r="162" spans="11:20">
      <c r="K162" s="14">
        <v>667</v>
      </c>
      <c r="L162" s="20">
        <v>45139</v>
      </c>
      <c r="M162" s="15" t="s">
        <v>680</v>
      </c>
      <c r="N162" s="15" t="s">
        <v>13</v>
      </c>
      <c r="O162" s="15">
        <v>29</v>
      </c>
      <c r="P162" s="21" t="s">
        <v>1028</v>
      </c>
      <c r="Q162" s="15" t="s">
        <v>16</v>
      </c>
      <c r="R162" s="15">
        <v>1</v>
      </c>
      <c r="S162" s="22">
        <v>500</v>
      </c>
      <c r="T162" s="23">
        <v>500</v>
      </c>
    </row>
    <row r="163" spans="11:20">
      <c r="K163" s="12">
        <v>669</v>
      </c>
      <c r="L163" s="16">
        <v>45096</v>
      </c>
      <c r="M163" s="13" t="s">
        <v>682</v>
      </c>
      <c r="N163" s="13" t="s">
        <v>10</v>
      </c>
      <c r="O163" s="13">
        <v>24</v>
      </c>
      <c r="P163" s="17" t="s">
        <v>1028</v>
      </c>
      <c r="Q163" s="13" t="s">
        <v>11</v>
      </c>
      <c r="R163" s="13">
        <v>4</v>
      </c>
      <c r="S163" s="18">
        <v>300</v>
      </c>
      <c r="T163" s="19">
        <v>1200</v>
      </c>
    </row>
    <row r="164" spans="11:20">
      <c r="K164" s="14">
        <v>670</v>
      </c>
      <c r="L164" s="20">
        <v>45204</v>
      </c>
      <c r="M164" s="15" t="s">
        <v>683</v>
      </c>
      <c r="N164" s="15" t="s">
        <v>10</v>
      </c>
      <c r="O164" s="15">
        <v>27</v>
      </c>
      <c r="P164" s="21" t="s">
        <v>1028</v>
      </c>
      <c r="Q164" s="15" t="s">
        <v>11</v>
      </c>
      <c r="R164" s="15">
        <v>1</v>
      </c>
      <c r="S164" s="22">
        <v>30</v>
      </c>
      <c r="T164" s="23">
        <v>30</v>
      </c>
    </row>
    <row r="165" spans="11:20">
      <c r="K165" s="12">
        <v>684</v>
      </c>
      <c r="L165" s="16">
        <v>45107</v>
      </c>
      <c r="M165" s="13" t="s">
        <v>697</v>
      </c>
      <c r="N165" s="13" t="s">
        <v>13</v>
      </c>
      <c r="O165" s="13">
        <v>28</v>
      </c>
      <c r="P165" s="17" t="s">
        <v>1028</v>
      </c>
      <c r="Q165" s="13" t="s">
        <v>14</v>
      </c>
      <c r="R165" s="13">
        <v>2</v>
      </c>
      <c r="S165" s="18">
        <v>500</v>
      </c>
      <c r="T165" s="19">
        <v>1000</v>
      </c>
    </row>
    <row r="166" spans="11:20">
      <c r="K166" s="14">
        <v>686</v>
      </c>
      <c r="L166" s="20">
        <v>45126</v>
      </c>
      <c r="M166" s="15" t="s">
        <v>699</v>
      </c>
      <c r="N166" s="15" t="s">
        <v>13</v>
      </c>
      <c r="O166" s="15">
        <v>28</v>
      </c>
      <c r="P166" s="21" t="s">
        <v>1028</v>
      </c>
      <c r="Q166" s="15" t="s">
        <v>16</v>
      </c>
      <c r="R166" s="15">
        <v>4</v>
      </c>
      <c r="S166" s="22">
        <v>50</v>
      </c>
      <c r="T166" s="23">
        <v>200</v>
      </c>
    </row>
    <row r="167" spans="11:20">
      <c r="K167" s="12">
        <v>695</v>
      </c>
      <c r="L167" s="16">
        <v>45150</v>
      </c>
      <c r="M167" s="13" t="s">
        <v>708</v>
      </c>
      <c r="N167" s="13" t="s">
        <v>13</v>
      </c>
      <c r="O167" s="13">
        <v>22</v>
      </c>
      <c r="P167" s="17" t="s">
        <v>1028</v>
      </c>
      <c r="Q167" s="13" t="s">
        <v>16</v>
      </c>
      <c r="R167" s="13">
        <v>3</v>
      </c>
      <c r="S167" s="18">
        <v>50</v>
      </c>
      <c r="T167" s="19">
        <v>150</v>
      </c>
    </row>
    <row r="168" spans="11:20">
      <c r="K168" s="14">
        <v>707</v>
      </c>
      <c r="L168" s="20">
        <v>45200</v>
      </c>
      <c r="M168" s="15" t="s">
        <v>720</v>
      </c>
      <c r="N168" s="15" t="s">
        <v>13</v>
      </c>
      <c r="O168" s="15">
        <v>26</v>
      </c>
      <c r="P168" s="21" t="s">
        <v>1028</v>
      </c>
      <c r="Q168" s="15" t="s">
        <v>14</v>
      </c>
      <c r="R168" s="15">
        <v>1</v>
      </c>
      <c r="S168" s="22">
        <v>500</v>
      </c>
      <c r="T168" s="23">
        <v>500</v>
      </c>
    </row>
    <row r="169" spans="11:20">
      <c r="K169" s="12">
        <v>710</v>
      </c>
      <c r="L169" s="16">
        <v>45230</v>
      </c>
      <c r="M169" s="13" t="s">
        <v>723</v>
      </c>
      <c r="N169" s="13" t="s">
        <v>13</v>
      </c>
      <c r="O169" s="13">
        <v>26</v>
      </c>
      <c r="P169" s="17" t="s">
        <v>1028</v>
      </c>
      <c r="Q169" s="13" t="s">
        <v>16</v>
      </c>
      <c r="R169" s="13">
        <v>3</v>
      </c>
      <c r="S169" s="18">
        <v>500</v>
      </c>
      <c r="T169" s="19">
        <v>1500</v>
      </c>
    </row>
    <row r="170" spans="11:20">
      <c r="K170" s="14">
        <v>711</v>
      </c>
      <c r="L170" s="20">
        <v>45215</v>
      </c>
      <c r="M170" s="15" t="s">
        <v>724</v>
      </c>
      <c r="N170" s="15" t="s">
        <v>10</v>
      </c>
      <c r="O170" s="15">
        <v>26</v>
      </c>
      <c r="P170" s="21" t="s">
        <v>1028</v>
      </c>
      <c r="Q170" s="15" t="s">
        <v>16</v>
      </c>
      <c r="R170" s="15">
        <v>3</v>
      </c>
      <c r="S170" s="22">
        <v>500</v>
      </c>
      <c r="T170" s="23">
        <v>1500</v>
      </c>
    </row>
    <row r="171" spans="11:20">
      <c r="K171" s="12">
        <v>722</v>
      </c>
      <c r="L171" s="16">
        <v>45121</v>
      </c>
      <c r="M171" s="13" t="s">
        <v>735</v>
      </c>
      <c r="N171" s="13" t="s">
        <v>10</v>
      </c>
      <c r="O171" s="13">
        <v>20</v>
      </c>
      <c r="P171" s="17" t="s">
        <v>1027</v>
      </c>
      <c r="Q171" s="13" t="s">
        <v>11</v>
      </c>
      <c r="R171" s="13">
        <v>3</v>
      </c>
      <c r="S171" s="18">
        <v>300</v>
      </c>
      <c r="T171" s="19">
        <v>900</v>
      </c>
    </row>
    <row r="172" spans="11:20">
      <c r="K172" s="14">
        <v>729</v>
      </c>
      <c r="L172" s="20">
        <v>45069</v>
      </c>
      <c r="M172" s="15" t="s">
        <v>742</v>
      </c>
      <c r="N172" s="15" t="s">
        <v>10</v>
      </c>
      <c r="O172" s="15">
        <v>29</v>
      </c>
      <c r="P172" s="21" t="s">
        <v>1028</v>
      </c>
      <c r="Q172" s="15" t="s">
        <v>14</v>
      </c>
      <c r="R172" s="15">
        <v>4</v>
      </c>
      <c r="S172" s="22">
        <v>300</v>
      </c>
      <c r="T172" s="23">
        <v>1200</v>
      </c>
    </row>
    <row r="173" spans="11:20">
      <c r="K173" s="12">
        <v>734</v>
      </c>
      <c r="L173" s="16">
        <v>44936</v>
      </c>
      <c r="M173" s="13" t="s">
        <v>747</v>
      </c>
      <c r="N173" s="13" t="s">
        <v>13</v>
      </c>
      <c r="O173" s="13">
        <v>27</v>
      </c>
      <c r="P173" s="17" t="s">
        <v>1028</v>
      </c>
      <c r="Q173" s="13" t="s">
        <v>14</v>
      </c>
      <c r="R173" s="13">
        <v>1</v>
      </c>
      <c r="S173" s="18">
        <v>30</v>
      </c>
      <c r="T173" s="19">
        <v>30</v>
      </c>
    </row>
    <row r="174" spans="11:20">
      <c r="K174" s="14">
        <v>736</v>
      </c>
      <c r="L174" s="20">
        <v>44953</v>
      </c>
      <c r="M174" s="15" t="s">
        <v>749</v>
      </c>
      <c r="N174" s="15" t="s">
        <v>10</v>
      </c>
      <c r="O174" s="15">
        <v>29</v>
      </c>
      <c r="P174" s="21" t="s">
        <v>1028</v>
      </c>
      <c r="Q174" s="15" t="s">
        <v>14</v>
      </c>
      <c r="R174" s="15">
        <v>4</v>
      </c>
      <c r="S174" s="22">
        <v>25</v>
      </c>
      <c r="T174" s="23">
        <v>100</v>
      </c>
    </row>
    <row r="175" spans="11:20">
      <c r="K175" s="12">
        <v>740</v>
      </c>
      <c r="L175" s="16">
        <v>44962</v>
      </c>
      <c r="M175" s="13" t="s">
        <v>753</v>
      </c>
      <c r="N175" s="13" t="s">
        <v>13</v>
      </c>
      <c r="O175" s="13">
        <v>25</v>
      </c>
      <c r="P175" s="17" t="s">
        <v>1028</v>
      </c>
      <c r="Q175" s="13" t="s">
        <v>11</v>
      </c>
      <c r="R175" s="13">
        <v>4</v>
      </c>
      <c r="S175" s="18">
        <v>50</v>
      </c>
      <c r="T175" s="19">
        <v>200</v>
      </c>
    </row>
    <row r="176" spans="11:20">
      <c r="K176" s="14">
        <v>747</v>
      </c>
      <c r="L176" s="20">
        <v>45245</v>
      </c>
      <c r="M176" s="15" t="s">
        <v>760</v>
      </c>
      <c r="N176" s="15" t="s">
        <v>10</v>
      </c>
      <c r="O176" s="15">
        <v>23</v>
      </c>
      <c r="P176" s="21" t="s">
        <v>1028</v>
      </c>
      <c r="Q176" s="15" t="s">
        <v>11</v>
      </c>
      <c r="R176" s="15">
        <v>1</v>
      </c>
      <c r="S176" s="22">
        <v>30</v>
      </c>
      <c r="T176" s="23">
        <v>30</v>
      </c>
    </row>
    <row r="177" spans="11:20">
      <c r="K177" s="12">
        <v>748</v>
      </c>
      <c r="L177" s="16">
        <v>45005</v>
      </c>
      <c r="M177" s="13" t="s">
        <v>761</v>
      </c>
      <c r="N177" s="13" t="s">
        <v>10</v>
      </c>
      <c r="O177" s="13">
        <v>25</v>
      </c>
      <c r="P177" s="17" t="s">
        <v>1028</v>
      </c>
      <c r="Q177" s="13" t="s">
        <v>14</v>
      </c>
      <c r="R177" s="13">
        <v>3</v>
      </c>
      <c r="S177" s="18">
        <v>50</v>
      </c>
      <c r="T177" s="19">
        <v>150</v>
      </c>
    </row>
    <row r="178" spans="11:20">
      <c r="K178" s="14">
        <v>752</v>
      </c>
      <c r="L178" s="20">
        <v>45269</v>
      </c>
      <c r="M178" s="15" t="s">
        <v>765</v>
      </c>
      <c r="N178" s="15" t="s">
        <v>10</v>
      </c>
      <c r="O178" s="15">
        <v>29</v>
      </c>
      <c r="P178" s="21" t="s">
        <v>1028</v>
      </c>
      <c r="Q178" s="15" t="s">
        <v>14</v>
      </c>
      <c r="R178" s="15">
        <v>2</v>
      </c>
      <c r="S178" s="22">
        <v>50</v>
      </c>
      <c r="T178" s="23">
        <v>100</v>
      </c>
    </row>
    <row r="179" spans="11:20">
      <c r="K179" s="12">
        <v>760</v>
      </c>
      <c r="L179" s="16">
        <v>45012</v>
      </c>
      <c r="M179" s="13" t="s">
        <v>773</v>
      </c>
      <c r="N179" s="13" t="s">
        <v>10</v>
      </c>
      <c r="O179" s="13">
        <v>27</v>
      </c>
      <c r="P179" s="17" t="s">
        <v>1028</v>
      </c>
      <c r="Q179" s="13" t="s">
        <v>11</v>
      </c>
      <c r="R179" s="13">
        <v>1</v>
      </c>
      <c r="S179" s="18">
        <v>500</v>
      </c>
      <c r="T179" s="19">
        <v>500</v>
      </c>
    </row>
    <row r="180" spans="11:20">
      <c r="K180" s="14">
        <v>762</v>
      </c>
      <c r="L180" s="20">
        <v>45237</v>
      </c>
      <c r="M180" s="15" t="s">
        <v>775</v>
      </c>
      <c r="N180" s="15" t="s">
        <v>13</v>
      </c>
      <c r="O180" s="15">
        <v>24</v>
      </c>
      <c r="P180" s="21" t="s">
        <v>1028</v>
      </c>
      <c r="Q180" s="15" t="s">
        <v>16</v>
      </c>
      <c r="R180" s="15">
        <v>2</v>
      </c>
      <c r="S180" s="22">
        <v>25</v>
      </c>
      <c r="T180" s="23">
        <v>50</v>
      </c>
    </row>
    <row r="181" spans="11:20">
      <c r="K181" s="12">
        <v>768</v>
      </c>
      <c r="L181" s="16">
        <v>44940</v>
      </c>
      <c r="M181" s="13" t="s">
        <v>781</v>
      </c>
      <c r="N181" s="13" t="s">
        <v>13</v>
      </c>
      <c r="O181" s="13">
        <v>24</v>
      </c>
      <c r="P181" s="17" t="s">
        <v>1028</v>
      </c>
      <c r="Q181" s="13" t="s">
        <v>11</v>
      </c>
      <c r="R181" s="13">
        <v>3</v>
      </c>
      <c r="S181" s="18">
        <v>25</v>
      </c>
      <c r="T181" s="19">
        <v>75</v>
      </c>
    </row>
    <row r="182" spans="11:20">
      <c r="K182" s="14">
        <v>771</v>
      </c>
      <c r="L182" s="20">
        <v>45273</v>
      </c>
      <c r="M182" s="15" t="s">
        <v>784</v>
      </c>
      <c r="N182" s="15" t="s">
        <v>10</v>
      </c>
      <c r="O182" s="15">
        <v>24</v>
      </c>
      <c r="P182" s="21" t="s">
        <v>1028</v>
      </c>
      <c r="Q182" s="15" t="s">
        <v>16</v>
      </c>
      <c r="R182" s="15">
        <v>2</v>
      </c>
      <c r="S182" s="22">
        <v>25</v>
      </c>
      <c r="T182" s="23">
        <v>50</v>
      </c>
    </row>
    <row r="183" spans="11:20">
      <c r="K183" s="12">
        <v>772</v>
      </c>
      <c r="L183" s="16">
        <v>45119</v>
      </c>
      <c r="M183" s="13" t="s">
        <v>785</v>
      </c>
      <c r="N183" s="13" t="s">
        <v>10</v>
      </c>
      <c r="O183" s="13">
        <v>26</v>
      </c>
      <c r="P183" s="17" t="s">
        <v>1028</v>
      </c>
      <c r="Q183" s="13" t="s">
        <v>16</v>
      </c>
      <c r="R183" s="13">
        <v>1</v>
      </c>
      <c r="S183" s="18">
        <v>30</v>
      </c>
      <c r="T183" s="19">
        <v>30</v>
      </c>
    </row>
    <row r="184" spans="11:20">
      <c r="K184" s="14">
        <v>773</v>
      </c>
      <c r="L184" s="20">
        <v>45130</v>
      </c>
      <c r="M184" s="15" t="s">
        <v>786</v>
      </c>
      <c r="N184" s="15" t="s">
        <v>10</v>
      </c>
      <c r="O184" s="15">
        <v>25</v>
      </c>
      <c r="P184" s="21" t="s">
        <v>1028</v>
      </c>
      <c r="Q184" s="15" t="s">
        <v>16</v>
      </c>
      <c r="R184" s="15">
        <v>4</v>
      </c>
      <c r="S184" s="22">
        <v>500</v>
      </c>
      <c r="T184" s="23">
        <v>2000</v>
      </c>
    </row>
    <row r="185" spans="11:20">
      <c r="K185" s="12">
        <v>792</v>
      </c>
      <c r="L185" s="16">
        <v>45116</v>
      </c>
      <c r="M185" s="13" t="s">
        <v>805</v>
      </c>
      <c r="N185" s="13" t="s">
        <v>13</v>
      </c>
      <c r="O185" s="13">
        <v>20</v>
      </c>
      <c r="P185" s="17" t="s">
        <v>1027</v>
      </c>
      <c r="Q185" s="13" t="s">
        <v>11</v>
      </c>
      <c r="R185" s="13">
        <v>1</v>
      </c>
      <c r="S185" s="18">
        <v>50</v>
      </c>
      <c r="T185" s="19">
        <v>50</v>
      </c>
    </row>
    <row r="186" spans="11:20">
      <c r="K186" s="14">
        <v>801</v>
      </c>
      <c r="L186" s="20">
        <v>45148</v>
      </c>
      <c r="M186" s="15" t="s">
        <v>814</v>
      </c>
      <c r="N186" s="15" t="s">
        <v>10</v>
      </c>
      <c r="O186" s="15">
        <v>21</v>
      </c>
      <c r="P186" s="21" t="s">
        <v>1028</v>
      </c>
      <c r="Q186" s="15" t="s">
        <v>14</v>
      </c>
      <c r="R186" s="15">
        <v>4</v>
      </c>
      <c r="S186" s="22">
        <v>50</v>
      </c>
      <c r="T186" s="23">
        <v>200</v>
      </c>
    </row>
    <row r="187" spans="11:20">
      <c r="K187" s="12">
        <v>805</v>
      </c>
      <c r="L187" s="16">
        <v>45289</v>
      </c>
      <c r="M187" s="13" t="s">
        <v>818</v>
      </c>
      <c r="N187" s="13" t="s">
        <v>13</v>
      </c>
      <c r="O187" s="13">
        <v>30</v>
      </c>
      <c r="P187" s="17" t="s">
        <v>1028</v>
      </c>
      <c r="Q187" s="13" t="s">
        <v>11</v>
      </c>
      <c r="R187" s="13">
        <v>3</v>
      </c>
      <c r="S187" s="18">
        <v>500</v>
      </c>
      <c r="T187" s="19">
        <v>1500</v>
      </c>
    </row>
    <row r="188" spans="11:20">
      <c r="K188" s="14">
        <v>817</v>
      </c>
      <c r="L188" s="20">
        <v>45230</v>
      </c>
      <c r="M188" s="15" t="s">
        <v>830</v>
      </c>
      <c r="N188" s="15" t="s">
        <v>10</v>
      </c>
      <c r="O188" s="15">
        <v>30</v>
      </c>
      <c r="P188" s="21" t="s">
        <v>1028</v>
      </c>
      <c r="Q188" s="15" t="s">
        <v>11</v>
      </c>
      <c r="R188" s="15">
        <v>4</v>
      </c>
      <c r="S188" s="22">
        <v>50</v>
      </c>
      <c r="T188" s="23">
        <v>200</v>
      </c>
    </row>
    <row r="189" spans="11:20">
      <c r="K189" s="12">
        <v>818</v>
      </c>
      <c r="L189" s="16">
        <v>45064</v>
      </c>
      <c r="M189" s="13" t="s">
        <v>831</v>
      </c>
      <c r="N189" s="13" t="s">
        <v>10</v>
      </c>
      <c r="O189" s="13">
        <v>30</v>
      </c>
      <c r="P189" s="17" t="s">
        <v>1028</v>
      </c>
      <c r="Q189" s="13" t="s">
        <v>16</v>
      </c>
      <c r="R189" s="13">
        <v>1</v>
      </c>
      <c r="S189" s="18">
        <v>500</v>
      </c>
      <c r="T189" s="19">
        <v>500</v>
      </c>
    </row>
    <row r="190" spans="11:20">
      <c r="K190" s="14">
        <v>831</v>
      </c>
      <c r="L190" s="20">
        <v>44941</v>
      </c>
      <c r="M190" s="15" t="s">
        <v>844</v>
      </c>
      <c r="N190" s="15" t="s">
        <v>10</v>
      </c>
      <c r="O190" s="15">
        <v>27</v>
      </c>
      <c r="P190" s="21" t="s">
        <v>1028</v>
      </c>
      <c r="Q190" s="15" t="s">
        <v>16</v>
      </c>
      <c r="R190" s="15">
        <v>4</v>
      </c>
      <c r="S190" s="22">
        <v>25</v>
      </c>
      <c r="T190" s="23">
        <v>100</v>
      </c>
    </row>
    <row r="191" spans="11:20">
      <c r="K191" s="12">
        <v>836</v>
      </c>
      <c r="L191" s="16">
        <v>45035</v>
      </c>
      <c r="M191" s="13" t="s">
        <v>849</v>
      </c>
      <c r="N191" s="13" t="s">
        <v>13</v>
      </c>
      <c r="O191" s="13">
        <v>22</v>
      </c>
      <c r="P191" s="17" t="s">
        <v>1028</v>
      </c>
      <c r="Q191" s="13" t="s">
        <v>14</v>
      </c>
      <c r="R191" s="13">
        <v>1</v>
      </c>
      <c r="S191" s="18">
        <v>50</v>
      </c>
      <c r="T191" s="19">
        <v>50</v>
      </c>
    </row>
    <row r="192" spans="11:20">
      <c r="K192" s="14">
        <v>839</v>
      </c>
      <c r="L192" s="20">
        <v>45101</v>
      </c>
      <c r="M192" s="15" t="s">
        <v>852</v>
      </c>
      <c r="N192" s="15" t="s">
        <v>13</v>
      </c>
      <c r="O192" s="15">
        <v>20</v>
      </c>
      <c r="P192" s="21" t="s">
        <v>1027</v>
      </c>
      <c r="Q192" s="15" t="s">
        <v>16</v>
      </c>
      <c r="R192" s="15">
        <v>4</v>
      </c>
      <c r="S192" s="22">
        <v>300</v>
      </c>
      <c r="T192" s="23">
        <v>1200</v>
      </c>
    </row>
    <row r="193" spans="6:20">
      <c r="K193" s="12">
        <v>843</v>
      </c>
      <c r="L193" s="16">
        <v>45068</v>
      </c>
      <c r="M193" s="13" t="s">
        <v>856</v>
      </c>
      <c r="N193" s="13" t="s">
        <v>10</v>
      </c>
      <c r="O193" s="13">
        <v>21</v>
      </c>
      <c r="P193" s="17" t="s">
        <v>1028</v>
      </c>
      <c r="Q193" s="13" t="s">
        <v>11</v>
      </c>
      <c r="R193" s="13">
        <v>3</v>
      </c>
      <c r="S193" s="18">
        <v>500</v>
      </c>
      <c r="T193" s="19">
        <v>1500</v>
      </c>
    </row>
    <row r="194" spans="6:20">
      <c r="K194" s="14">
        <v>850</v>
      </c>
      <c r="L194" s="20">
        <v>45135</v>
      </c>
      <c r="M194" s="15" t="s">
        <v>863</v>
      </c>
      <c r="N194" s="15" t="s">
        <v>13</v>
      </c>
      <c r="O194" s="15">
        <v>26</v>
      </c>
      <c r="P194" s="21" t="s">
        <v>1028</v>
      </c>
      <c r="Q194" s="15" t="s">
        <v>11</v>
      </c>
      <c r="R194" s="15">
        <v>2</v>
      </c>
      <c r="S194" s="22">
        <v>500</v>
      </c>
      <c r="T194" s="23">
        <v>1000</v>
      </c>
    </row>
    <row r="195" spans="6:20">
      <c r="K195" s="12">
        <v>853</v>
      </c>
      <c r="L195" s="16">
        <v>45050</v>
      </c>
      <c r="M195" s="13" t="s">
        <v>866</v>
      </c>
      <c r="N195" s="13" t="s">
        <v>10</v>
      </c>
      <c r="O195" s="13">
        <v>21</v>
      </c>
      <c r="P195" s="17" t="s">
        <v>1028</v>
      </c>
      <c r="Q195" s="13" t="s">
        <v>11</v>
      </c>
      <c r="R195" s="13">
        <v>2</v>
      </c>
      <c r="S195" s="18">
        <v>500</v>
      </c>
      <c r="T195" s="19">
        <v>1000</v>
      </c>
    </row>
    <row r="196" spans="6:20">
      <c r="K196" s="14">
        <v>854</v>
      </c>
      <c r="L196" s="20">
        <v>45280</v>
      </c>
      <c r="M196" s="15" t="s">
        <v>867</v>
      </c>
      <c r="N196" s="15" t="s">
        <v>10</v>
      </c>
      <c r="O196" s="15">
        <v>29</v>
      </c>
      <c r="P196" s="21" t="s">
        <v>1028</v>
      </c>
      <c r="Q196" s="15" t="s">
        <v>14</v>
      </c>
      <c r="R196" s="15">
        <v>1</v>
      </c>
      <c r="S196" s="22">
        <v>50</v>
      </c>
      <c r="T196" s="23">
        <v>50</v>
      </c>
    </row>
    <row r="197" spans="6:20">
      <c r="K197" s="12">
        <v>858</v>
      </c>
      <c r="L197" s="16">
        <v>45178</v>
      </c>
      <c r="M197" s="13" t="s">
        <v>871</v>
      </c>
      <c r="N197" s="13" t="s">
        <v>10</v>
      </c>
      <c r="O197" s="13">
        <v>23</v>
      </c>
      <c r="P197" s="17" t="s">
        <v>1028</v>
      </c>
      <c r="Q197" s="13" t="s">
        <v>16</v>
      </c>
      <c r="R197" s="13">
        <v>2</v>
      </c>
      <c r="S197" s="18">
        <v>50</v>
      </c>
      <c r="T197" s="19">
        <v>100</v>
      </c>
    </row>
    <row r="198" spans="6:20">
      <c r="F198" s="4" t="s">
        <v>1070</v>
      </c>
      <c r="K198" s="14">
        <v>862</v>
      </c>
      <c r="L198" s="20">
        <v>45077</v>
      </c>
      <c r="M198" s="15" t="s">
        <v>875</v>
      </c>
      <c r="N198" s="15" t="s">
        <v>10</v>
      </c>
      <c r="O198" s="15">
        <v>28</v>
      </c>
      <c r="P198" s="21" t="s">
        <v>1028</v>
      </c>
      <c r="Q198" s="15" t="s">
        <v>16</v>
      </c>
      <c r="R198" s="15">
        <v>4</v>
      </c>
      <c r="S198" s="22">
        <v>300</v>
      </c>
      <c r="T198" s="23">
        <v>1200</v>
      </c>
    </row>
    <row r="199" spans="6:20">
      <c r="G199" t="s">
        <v>13</v>
      </c>
      <c r="H199" t="s">
        <v>10</v>
      </c>
      <c r="I199" t="s">
        <v>1069</v>
      </c>
      <c r="K199" s="12">
        <v>863</v>
      </c>
      <c r="L199" s="16">
        <v>45040</v>
      </c>
      <c r="M199" s="13" t="s">
        <v>876</v>
      </c>
      <c r="N199" s="13" t="s">
        <v>13</v>
      </c>
      <c r="O199" s="13">
        <v>30</v>
      </c>
      <c r="P199" s="17" t="s">
        <v>1028</v>
      </c>
      <c r="Q199" s="13" t="s">
        <v>16</v>
      </c>
      <c r="R199" s="13">
        <v>2</v>
      </c>
      <c r="S199" s="18">
        <v>25</v>
      </c>
      <c r="T199" s="19">
        <v>50</v>
      </c>
    </row>
    <row r="200" spans="6:20">
      <c r="F200" t="s">
        <v>11</v>
      </c>
      <c r="G200">
        <v>418</v>
      </c>
      <c r="H200">
        <v>353</v>
      </c>
      <c r="I200">
        <v>771</v>
      </c>
      <c r="K200" s="14">
        <v>866</v>
      </c>
      <c r="L200" s="20">
        <v>45051</v>
      </c>
      <c r="M200" s="15" t="s">
        <v>879</v>
      </c>
      <c r="N200" s="15" t="s">
        <v>10</v>
      </c>
      <c r="O200" s="15">
        <v>24</v>
      </c>
      <c r="P200" s="21" t="s">
        <v>1028</v>
      </c>
      <c r="Q200" s="15" t="s">
        <v>16</v>
      </c>
      <c r="R200" s="15">
        <v>1</v>
      </c>
      <c r="S200" s="22">
        <v>50</v>
      </c>
      <c r="T200" s="23">
        <v>50</v>
      </c>
    </row>
    <row r="201" spans="6:20">
      <c r="F201" t="s">
        <v>14</v>
      </c>
      <c r="G201">
        <v>441</v>
      </c>
      <c r="H201">
        <v>453</v>
      </c>
      <c r="I201">
        <v>894</v>
      </c>
      <c r="K201" s="12">
        <v>867</v>
      </c>
      <c r="L201" s="16">
        <v>45083</v>
      </c>
      <c r="M201" s="13" t="s">
        <v>880</v>
      </c>
      <c r="N201" s="13" t="s">
        <v>10</v>
      </c>
      <c r="O201" s="13">
        <v>21</v>
      </c>
      <c r="P201" s="17" t="s">
        <v>1028</v>
      </c>
      <c r="Q201" s="13" t="s">
        <v>16</v>
      </c>
      <c r="R201" s="13">
        <v>1</v>
      </c>
      <c r="S201" s="18">
        <v>500</v>
      </c>
      <c r="T201" s="19">
        <v>500</v>
      </c>
    </row>
    <row r="202" spans="6:20">
      <c r="F202" t="s">
        <v>16</v>
      </c>
      <c r="G202">
        <v>439</v>
      </c>
      <c r="H202">
        <v>410</v>
      </c>
      <c r="I202">
        <v>849</v>
      </c>
      <c r="K202" s="14">
        <v>868</v>
      </c>
      <c r="L202" s="20">
        <v>45266</v>
      </c>
      <c r="M202" s="15" t="s">
        <v>881</v>
      </c>
      <c r="N202" s="15" t="s">
        <v>13</v>
      </c>
      <c r="O202" s="15">
        <v>25</v>
      </c>
      <c r="P202" s="21" t="s">
        <v>1028</v>
      </c>
      <c r="Q202" s="15" t="s">
        <v>16</v>
      </c>
      <c r="R202" s="15">
        <v>1</v>
      </c>
      <c r="S202" s="22">
        <v>300</v>
      </c>
      <c r="T202" s="23">
        <v>300</v>
      </c>
    </row>
    <row r="203" spans="6:20">
      <c r="F203" t="s">
        <v>1069</v>
      </c>
      <c r="G203">
        <v>1298</v>
      </c>
      <c r="H203">
        <v>1216</v>
      </c>
      <c r="I203">
        <v>2514</v>
      </c>
      <c r="K203" s="12">
        <v>873</v>
      </c>
      <c r="L203" s="16">
        <v>45198</v>
      </c>
      <c r="M203" s="13" t="s">
        <v>886</v>
      </c>
      <c r="N203" s="13" t="s">
        <v>13</v>
      </c>
      <c r="O203" s="13">
        <v>27</v>
      </c>
      <c r="P203" s="17" t="s">
        <v>1028</v>
      </c>
      <c r="Q203" s="13" t="s">
        <v>16</v>
      </c>
      <c r="R203" s="13">
        <v>4</v>
      </c>
      <c r="S203" s="18">
        <v>25</v>
      </c>
      <c r="T203" s="19">
        <v>100</v>
      </c>
    </row>
    <row r="204" spans="6:20">
      <c r="K204" s="14">
        <v>878</v>
      </c>
      <c r="L204" s="20">
        <v>45107</v>
      </c>
      <c r="M204" s="15" t="s">
        <v>891</v>
      </c>
      <c r="N204" s="15" t="s">
        <v>13</v>
      </c>
      <c r="O204" s="15">
        <v>20</v>
      </c>
      <c r="P204" s="21" t="s">
        <v>1027</v>
      </c>
      <c r="Q204" s="15" t="s">
        <v>14</v>
      </c>
      <c r="R204" s="15">
        <v>1</v>
      </c>
      <c r="S204" s="22">
        <v>30</v>
      </c>
      <c r="T204" s="23">
        <v>30</v>
      </c>
    </row>
    <row r="205" spans="6:20">
      <c r="K205" s="12">
        <v>879</v>
      </c>
      <c r="L205" s="16">
        <v>45286</v>
      </c>
      <c r="M205" s="13" t="s">
        <v>892</v>
      </c>
      <c r="N205" s="13" t="s">
        <v>10</v>
      </c>
      <c r="O205" s="13">
        <v>23</v>
      </c>
      <c r="P205" s="17" t="s">
        <v>1028</v>
      </c>
      <c r="Q205" s="13" t="s">
        <v>14</v>
      </c>
      <c r="R205" s="13">
        <v>1</v>
      </c>
      <c r="S205" s="18">
        <v>30</v>
      </c>
      <c r="T205" s="19">
        <v>30</v>
      </c>
    </row>
    <row r="206" spans="6:20">
      <c r="K206" s="14">
        <v>880</v>
      </c>
      <c r="L206" s="20">
        <v>45159</v>
      </c>
      <c r="M206" s="15" t="s">
        <v>893</v>
      </c>
      <c r="N206" s="15" t="s">
        <v>10</v>
      </c>
      <c r="O206" s="15">
        <v>22</v>
      </c>
      <c r="P206" s="21" t="s">
        <v>1028</v>
      </c>
      <c r="Q206" s="15" t="s">
        <v>11</v>
      </c>
      <c r="R206" s="15">
        <v>2</v>
      </c>
      <c r="S206" s="22">
        <v>500</v>
      </c>
      <c r="T206" s="23">
        <v>1000</v>
      </c>
    </row>
    <row r="207" spans="6:20">
      <c r="K207" s="12">
        <v>881</v>
      </c>
      <c r="L207" s="16">
        <v>45065</v>
      </c>
      <c r="M207" s="13" t="s">
        <v>894</v>
      </c>
      <c r="N207" s="13" t="s">
        <v>10</v>
      </c>
      <c r="O207" s="13">
        <v>22</v>
      </c>
      <c r="P207" s="17" t="s">
        <v>1028</v>
      </c>
      <c r="Q207" s="13" t="s">
        <v>16</v>
      </c>
      <c r="R207" s="13">
        <v>1</v>
      </c>
      <c r="S207" s="18">
        <v>300</v>
      </c>
      <c r="T207" s="19">
        <v>300</v>
      </c>
    </row>
    <row r="208" spans="6:20">
      <c r="K208" s="14">
        <v>884</v>
      </c>
      <c r="L208" s="20">
        <v>45045</v>
      </c>
      <c r="M208" s="15" t="s">
        <v>897</v>
      </c>
      <c r="N208" s="15" t="s">
        <v>13</v>
      </c>
      <c r="O208" s="15">
        <v>26</v>
      </c>
      <c r="P208" s="21" t="s">
        <v>1028</v>
      </c>
      <c r="Q208" s="15" t="s">
        <v>14</v>
      </c>
      <c r="R208" s="15">
        <v>2</v>
      </c>
      <c r="S208" s="22">
        <v>30</v>
      </c>
      <c r="T208" s="23">
        <v>60</v>
      </c>
    </row>
    <row r="209" spans="4:20">
      <c r="K209" s="12">
        <v>892</v>
      </c>
      <c r="L209" s="16">
        <v>45025</v>
      </c>
      <c r="M209" s="13" t="s">
        <v>905</v>
      </c>
      <c r="N209" s="13" t="s">
        <v>10</v>
      </c>
      <c r="O209" s="13">
        <v>20</v>
      </c>
      <c r="P209" s="17" t="s">
        <v>1027</v>
      </c>
      <c r="Q209" s="13" t="s">
        <v>16</v>
      </c>
      <c r="R209" s="13">
        <v>1</v>
      </c>
      <c r="S209" s="18">
        <v>50</v>
      </c>
      <c r="T209" s="19">
        <v>50</v>
      </c>
    </row>
    <row r="210" spans="4:20">
      <c r="K210" s="14">
        <v>896</v>
      </c>
      <c r="L210" s="20">
        <v>45228</v>
      </c>
      <c r="M210" s="15" t="s">
        <v>909</v>
      </c>
      <c r="N210" s="15" t="s">
        <v>13</v>
      </c>
      <c r="O210" s="15">
        <v>30</v>
      </c>
      <c r="P210" s="21" t="s">
        <v>1028</v>
      </c>
      <c r="Q210" s="15" t="s">
        <v>16</v>
      </c>
      <c r="R210" s="15">
        <v>2</v>
      </c>
      <c r="S210" s="22">
        <v>25</v>
      </c>
      <c r="T210" s="23">
        <v>50</v>
      </c>
    </row>
    <row r="211" spans="4:20">
      <c r="K211" s="12">
        <v>899</v>
      </c>
      <c r="L211" s="16">
        <v>45071</v>
      </c>
      <c r="M211" s="13" t="s">
        <v>912</v>
      </c>
      <c r="N211" s="13" t="s">
        <v>10</v>
      </c>
      <c r="O211" s="13">
        <v>26</v>
      </c>
      <c r="P211" s="17" t="s">
        <v>1028</v>
      </c>
      <c r="Q211" s="13" t="s">
        <v>14</v>
      </c>
      <c r="R211" s="13">
        <v>2</v>
      </c>
      <c r="S211" s="18">
        <v>300</v>
      </c>
      <c r="T211" s="19">
        <v>600</v>
      </c>
    </row>
    <row r="212" spans="4:20">
      <c r="K212" s="14">
        <v>900</v>
      </c>
      <c r="L212" s="20">
        <v>44978</v>
      </c>
      <c r="M212" s="15" t="s">
        <v>913</v>
      </c>
      <c r="N212" s="15" t="s">
        <v>10</v>
      </c>
      <c r="O212" s="15">
        <v>21</v>
      </c>
      <c r="P212" s="21" t="s">
        <v>1028</v>
      </c>
      <c r="Q212" s="15" t="s">
        <v>14</v>
      </c>
      <c r="R212" s="15">
        <v>2</v>
      </c>
      <c r="S212" s="22">
        <v>30</v>
      </c>
      <c r="T212" s="23">
        <v>60</v>
      </c>
    </row>
    <row r="213" spans="4:20">
      <c r="K213" s="12">
        <v>904</v>
      </c>
      <c r="L213" s="16">
        <v>45111</v>
      </c>
      <c r="M213" s="13" t="s">
        <v>917</v>
      </c>
      <c r="N213" s="13" t="s">
        <v>10</v>
      </c>
      <c r="O213" s="13">
        <v>28</v>
      </c>
      <c r="P213" s="17" t="s">
        <v>1028</v>
      </c>
      <c r="Q213" s="13" t="s">
        <v>14</v>
      </c>
      <c r="R213" s="13">
        <v>1</v>
      </c>
      <c r="S213" s="18">
        <v>500</v>
      </c>
      <c r="T213" s="19">
        <v>500</v>
      </c>
    </row>
    <row r="214" spans="4:20">
      <c r="K214" s="14">
        <v>906</v>
      </c>
      <c r="L214" s="20">
        <v>45081</v>
      </c>
      <c r="M214" s="15" t="s">
        <v>919</v>
      </c>
      <c r="N214" s="15" t="s">
        <v>13</v>
      </c>
      <c r="O214" s="15">
        <v>20</v>
      </c>
      <c r="P214" s="21" t="s">
        <v>1027</v>
      </c>
      <c r="Q214" s="15" t="s">
        <v>14</v>
      </c>
      <c r="R214" s="15">
        <v>1</v>
      </c>
      <c r="S214" s="22">
        <v>50</v>
      </c>
      <c r="T214" s="23">
        <v>50</v>
      </c>
    </row>
    <row r="215" spans="4:20">
      <c r="K215" s="12">
        <v>909</v>
      </c>
      <c r="L215" s="16">
        <v>45200</v>
      </c>
      <c r="M215" s="13" t="s">
        <v>922</v>
      </c>
      <c r="N215" s="13" t="s">
        <v>10</v>
      </c>
      <c r="O215" s="13">
        <v>26</v>
      </c>
      <c r="P215" s="17" t="s">
        <v>1028</v>
      </c>
      <c r="Q215" s="13" t="s">
        <v>16</v>
      </c>
      <c r="R215" s="13">
        <v>1</v>
      </c>
      <c r="S215" s="18">
        <v>300</v>
      </c>
      <c r="T215" s="19">
        <v>300</v>
      </c>
    </row>
    <row r="216" spans="4:20">
      <c r="K216" s="14">
        <v>910</v>
      </c>
      <c r="L216" s="20">
        <v>44991</v>
      </c>
      <c r="M216" s="15" t="s">
        <v>923</v>
      </c>
      <c r="N216" s="15" t="s">
        <v>13</v>
      </c>
      <c r="O216" s="15">
        <v>20</v>
      </c>
      <c r="P216" s="21" t="s">
        <v>1027</v>
      </c>
      <c r="Q216" s="15" t="s">
        <v>11</v>
      </c>
      <c r="R216" s="15">
        <v>3</v>
      </c>
      <c r="S216" s="22">
        <v>50</v>
      </c>
      <c r="T216" s="23">
        <v>150</v>
      </c>
    </row>
    <row r="217" spans="4:20">
      <c r="K217" s="12">
        <v>913</v>
      </c>
      <c r="L217" s="16">
        <v>44954</v>
      </c>
      <c r="M217" s="13" t="s">
        <v>926</v>
      </c>
      <c r="N217" s="13" t="s">
        <v>10</v>
      </c>
      <c r="O217" s="13">
        <v>29</v>
      </c>
      <c r="P217" s="17" t="s">
        <v>1028</v>
      </c>
      <c r="Q217" s="13" t="s">
        <v>16</v>
      </c>
      <c r="R217" s="13">
        <v>3</v>
      </c>
      <c r="S217" s="18">
        <v>30</v>
      </c>
      <c r="T217" s="19">
        <v>90</v>
      </c>
    </row>
    <row r="218" spans="4:20">
      <c r="K218" s="14">
        <v>915</v>
      </c>
      <c r="L218" s="20">
        <v>45076</v>
      </c>
      <c r="M218" s="15" t="s">
        <v>928</v>
      </c>
      <c r="N218" s="15" t="s">
        <v>13</v>
      </c>
      <c r="O218" s="15">
        <v>26</v>
      </c>
      <c r="P218" s="21" t="s">
        <v>1028</v>
      </c>
      <c r="Q218" s="15" t="s">
        <v>11</v>
      </c>
      <c r="R218" s="15">
        <v>3</v>
      </c>
      <c r="S218" s="22">
        <v>30</v>
      </c>
      <c r="T218" s="23">
        <v>90</v>
      </c>
    </row>
    <row r="219" spans="4:20">
      <c r="K219" s="12">
        <v>919</v>
      </c>
      <c r="L219" s="16">
        <v>45178</v>
      </c>
      <c r="M219" s="13" t="s">
        <v>932</v>
      </c>
      <c r="N219" s="13" t="s">
        <v>13</v>
      </c>
      <c r="O219" s="13">
        <v>22</v>
      </c>
      <c r="P219" s="17" t="s">
        <v>1028</v>
      </c>
      <c r="Q219" s="13" t="s">
        <v>11</v>
      </c>
      <c r="R219" s="13">
        <v>2</v>
      </c>
      <c r="S219" s="18">
        <v>25</v>
      </c>
      <c r="T219" s="19">
        <v>50</v>
      </c>
    </row>
    <row r="220" spans="4:20">
      <c r="D220" s="4" t="s">
        <v>1021</v>
      </c>
      <c r="E220" s="4" t="s">
        <v>1017</v>
      </c>
      <c r="K220" s="14">
        <v>920</v>
      </c>
      <c r="L220" s="20">
        <v>44979</v>
      </c>
      <c r="M220" s="15" t="s">
        <v>933</v>
      </c>
      <c r="N220" s="15" t="s">
        <v>13</v>
      </c>
      <c r="O220" s="15">
        <v>28</v>
      </c>
      <c r="P220" s="21" t="s">
        <v>1028</v>
      </c>
      <c r="Q220" s="15" t="s">
        <v>11</v>
      </c>
      <c r="R220" s="15">
        <v>3</v>
      </c>
      <c r="S220" s="22">
        <v>25</v>
      </c>
      <c r="T220" s="23">
        <v>75</v>
      </c>
    </row>
    <row r="221" spans="4:20">
      <c r="D221" s="4" t="s">
        <v>4</v>
      </c>
      <c r="E221" t="s">
        <v>11</v>
      </c>
      <c r="F221" t="s">
        <v>14</v>
      </c>
      <c r="G221" t="s">
        <v>16</v>
      </c>
      <c r="H221" t="s">
        <v>1015</v>
      </c>
      <c r="K221" s="12">
        <v>925</v>
      </c>
      <c r="L221" s="16">
        <v>45172</v>
      </c>
      <c r="M221" s="13" t="s">
        <v>938</v>
      </c>
      <c r="N221" s="13" t="s">
        <v>10</v>
      </c>
      <c r="O221" s="13">
        <v>25</v>
      </c>
      <c r="P221" s="17" t="s">
        <v>1028</v>
      </c>
      <c r="Q221" s="13" t="s">
        <v>16</v>
      </c>
      <c r="R221" s="13">
        <v>1</v>
      </c>
      <c r="S221" s="18">
        <v>300</v>
      </c>
      <c r="T221" s="19">
        <v>300</v>
      </c>
    </row>
    <row r="222" spans="4:20">
      <c r="D222" s="5" t="s">
        <v>1027</v>
      </c>
      <c r="E222">
        <v>60</v>
      </c>
      <c r="F222">
        <v>38</v>
      </c>
      <c r="G222">
        <v>60</v>
      </c>
      <c r="H222">
        <v>158</v>
      </c>
      <c r="K222" s="14">
        <v>926</v>
      </c>
      <c r="L222" s="20">
        <v>45152</v>
      </c>
      <c r="M222" s="15" t="s">
        <v>939</v>
      </c>
      <c r="N222" s="15" t="s">
        <v>10</v>
      </c>
      <c r="O222" s="15">
        <v>22</v>
      </c>
      <c r="P222" s="21" t="s">
        <v>1028</v>
      </c>
      <c r="Q222" s="15" t="s">
        <v>16</v>
      </c>
      <c r="R222" s="15">
        <v>1</v>
      </c>
      <c r="S222" s="22">
        <v>30</v>
      </c>
      <c r="T222" s="23">
        <v>30</v>
      </c>
    </row>
    <row r="223" spans="4:20">
      <c r="D223" s="5" t="s">
        <v>1033</v>
      </c>
      <c r="E223">
        <v>186</v>
      </c>
      <c r="F223">
        <v>186</v>
      </c>
      <c r="G223">
        <v>155</v>
      </c>
      <c r="H223">
        <v>527</v>
      </c>
      <c r="K223" s="12">
        <v>929</v>
      </c>
      <c r="L223" s="16">
        <v>44953</v>
      </c>
      <c r="M223" s="13" t="s">
        <v>942</v>
      </c>
      <c r="N223" s="13" t="s">
        <v>13</v>
      </c>
      <c r="O223" s="13">
        <v>23</v>
      </c>
      <c r="P223" s="17" t="s">
        <v>1028</v>
      </c>
      <c r="Q223" s="13" t="s">
        <v>11</v>
      </c>
      <c r="R223" s="13">
        <v>3</v>
      </c>
      <c r="S223" s="18">
        <v>25</v>
      </c>
      <c r="T223" s="19">
        <v>75</v>
      </c>
    </row>
    <row r="224" spans="4:20">
      <c r="D224" s="5" t="s">
        <v>1034</v>
      </c>
      <c r="E224">
        <v>149</v>
      </c>
      <c r="F224">
        <v>179</v>
      </c>
      <c r="G224">
        <v>173</v>
      </c>
      <c r="H224">
        <v>501</v>
      </c>
      <c r="K224" s="14">
        <v>931</v>
      </c>
      <c r="L224" s="20">
        <v>45171</v>
      </c>
      <c r="M224" s="15" t="s">
        <v>944</v>
      </c>
      <c r="N224" s="15" t="s">
        <v>10</v>
      </c>
      <c r="O224" s="15">
        <v>30</v>
      </c>
      <c r="P224" s="21" t="s">
        <v>1028</v>
      </c>
      <c r="Q224" s="15" t="s">
        <v>11</v>
      </c>
      <c r="R224" s="15">
        <v>4</v>
      </c>
      <c r="S224" s="22">
        <v>30</v>
      </c>
      <c r="T224" s="23">
        <v>120</v>
      </c>
    </row>
    <row r="225" spans="4:20">
      <c r="D225" s="5" t="s">
        <v>1035</v>
      </c>
      <c r="E225">
        <v>167</v>
      </c>
      <c r="F225">
        <v>207</v>
      </c>
      <c r="G225">
        <v>177</v>
      </c>
      <c r="H225">
        <v>551</v>
      </c>
      <c r="K225" s="12">
        <v>933</v>
      </c>
      <c r="L225" s="16">
        <v>44960</v>
      </c>
      <c r="M225" s="13" t="s">
        <v>946</v>
      </c>
      <c r="N225" s="13" t="s">
        <v>10</v>
      </c>
      <c r="O225" s="13">
        <v>22</v>
      </c>
      <c r="P225" s="17" t="s">
        <v>1028</v>
      </c>
      <c r="Q225" s="13" t="s">
        <v>11</v>
      </c>
      <c r="R225" s="13">
        <v>1</v>
      </c>
      <c r="S225" s="18">
        <v>30</v>
      </c>
      <c r="T225" s="19">
        <v>30</v>
      </c>
    </row>
    <row r="226" spans="4:20">
      <c r="D226" s="5" t="s">
        <v>1036</v>
      </c>
      <c r="E226">
        <v>154</v>
      </c>
      <c r="F226">
        <v>201</v>
      </c>
      <c r="G226">
        <v>197</v>
      </c>
      <c r="H226">
        <v>552</v>
      </c>
      <c r="K226" s="14">
        <v>934</v>
      </c>
      <c r="L226" s="20">
        <v>45132</v>
      </c>
      <c r="M226" s="15" t="s">
        <v>947</v>
      </c>
      <c r="N226" s="15" t="s">
        <v>10</v>
      </c>
      <c r="O226" s="15">
        <v>30</v>
      </c>
      <c r="P226" s="21" t="s">
        <v>1028</v>
      </c>
      <c r="Q226" s="15" t="s">
        <v>11</v>
      </c>
      <c r="R226" s="15">
        <v>1</v>
      </c>
      <c r="S226" s="22">
        <v>500</v>
      </c>
      <c r="T226" s="23">
        <v>500</v>
      </c>
    </row>
    <row r="227" spans="4:20">
      <c r="D227" s="5" t="s">
        <v>1038</v>
      </c>
      <c r="E227">
        <v>55</v>
      </c>
      <c r="F227">
        <v>83</v>
      </c>
      <c r="G227">
        <v>87</v>
      </c>
      <c r="H227">
        <v>225</v>
      </c>
      <c r="K227" s="12">
        <v>940</v>
      </c>
      <c r="L227" s="16">
        <v>44954</v>
      </c>
      <c r="M227" s="13" t="s">
        <v>953</v>
      </c>
      <c r="N227" s="13" t="s">
        <v>13</v>
      </c>
      <c r="O227" s="13">
        <v>20</v>
      </c>
      <c r="P227" s="17" t="s">
        <v>1027</v>
      </c>
      <c r="Q227" s="13" t="s">
        <v>16</v>
      </c>
      <c r="R227" s="13">
        <v>1</v>
      </c>
      <c r="S227" s="18">
        <v>30</v>
      </c>
      <c r="T227" s="19">
        <v>30</v>
      </c>
    </row>
    <row r="228" spans="4:20">
      <c r="D228" s="5" t="s">
        <v>1015</v>
      </c>
      <c r="E228">
        <v>771</v>
      </c>
      <c r="F228">
        <v>894</v>
      </c>
      <c r="G228">
        <v>849</v>
      </c>
      <c r="H228">
        <v>2514</v>
      </c>
      <c r="K228" s="14">
        <v>945</v>
      </c>
      <c r="L228" s="20">
        <v>44970</v>
      </c>
      <c r="M228" s="15" t="s">
        <v>958</v>
      </c>
      <c r="N228" s="15" t="s">
        <v>10</v>
      </c>
      <c r="O228" s="15">
        <v>30</v>
      </c>
      <c r="P228" s="21" t="s">
        <v>1028</v>
      </c>
      <c r="Q228" s="15" t="s">
        <v>11</v>
      </c>
      <c r="R228" s="15">
        <v>1</v>
      </c>
      <c r="S228" s="22">
        <v>25</v>
      </c>
      <c r="T228" s="23">
        <v>25</v>
      </c>
    </row>
    <row r="229" spans="4:20">
      <c r="K229" s="12">
        <v>948</v>
      </c>
      <c r="L229" s="16">
        <v>45212</v>
      </c>
      <c r="M229" s="13" t="s">
        <v>961</v>
      </c>
      <c r="N229" s="13" t="s">
        <v>13</v>
      </c>
      <c r="O229" s="13">
        <v>23</v>
      </c>
      <c r="P229" s="17" t="s">
        <v>1028</v>
      </c>
      <c r="Q229" s="13" t="s">
        <v>16</v>
      </c>
      <c r="R229" s="13">
        <v>3</v>
      </c>
      <c r="S229" s="18">
        <v>25</v>
      </c>
      <c r="T229" s="19">
        <v>75</v>
      </c>
    </row>
    <row r="230" spans="4:20">
      <c r="K230" s="14">
        <v>956</v>
      </c>
      <c r="L230" s="20">
        <v>45157</v>
      </c>
      <c r="M230" s="15" t="s">
        <v>969</v>
      </c>
      <c r="N230" s="15" t="s">
        <v>10</v>
      </c>
      <c r="O230" s="15">
        <v>30</v>
      </c>
      <c r="P230" s="21" t="s">
        <v>1028</v>
      </c>
      <c r="Q230" s="15" t="s">
        <v>14</v>
      </c>
      <c r="R230" s="15">
        <v>3</v>
      </c>
      <c r="S230" s="22">
        <v>500</v>
      </c>
      <c r="T230" s="23">
        <v>1500</v>
      </c>
    </row>
    <row r="231" spans="4:20">
      <c r="K231" s="12">
        <v>964</v>
      </c>
      <c r="L231" s="16">
        <v>44957</v>
      </c>
      <c r="M231" s="13" t="s">
        <v>977</v>
      </c>
      <c r="N231" s="13" t="s">
        <v>10</v>
      </c>
      <c r="O231" s="13">
        <v>24</v>
      </c>
      <c r="P231" s="17" t="s">
        <v>1028</v>
      </c>
      <c r="Q231" s="13" t="s">
        <v>14</v>
      </c>
      <c r="R231" s="13">
        <v>3</v>
      </c>
      <c r="S231" s="18">
        <v>300</v>
      </c>
      <c r="T231" s="19">
        <v>900</v>
      </c>
    </row>
    <row r="232" spans="4:20">
      <c r="K232" s="14">
        <v>965</v>
      </c>
      <c r="L232" s="20">
        <v>45239</v>
      </c>
      <c r="M232" s="15" t="s">
        <v>978</v>
      </c>
      <c r="N232" s="15" t="s">
        <v>10</v>
      </c>
      <c r="O232" s="15">
        <v>22</v>
      </c>
      <c r="P232" s="21" t="s">
        <v>1028</v>
      </c>
      <c r="Q232" s="15" t="s">
        <v>14</v>
      </c>
      <c r="R232" s="15">
        <v>4</v>
      </c>
      <c r="S232" s="22">
        <v>50</v>
      </c>
      <c r="T232" s="23">
        <v>200</v>
      </c>
    </row>
    <row r="233" spans="4:20">
      <c r="K233" s="12">
        <v>971</v>
      </c>
      <c r="L233" s="16">
        <v>45265</v>
      </c>
      <c r="M233" s="13" t="s">
        <v>984</v>
      </c>
      <c r="N233" s="13" t="s">
        <v>13</v>
      </c>
      <c r="O233" s="13">
        <v>27</v>
      </c>
      <c r="P233" s="17" t="s">
        <v>1028</v>
      </c>
      <c r="Q233" s="13" t="s">
        <v>16</v>
      </c>
      <c r="R233" s="13">
        <v>4</v>
      </c>
      <c r="S233" s="18">
        <v>50</v>
      </c>
      <c r="T233" s="19">
        <v>200</v>
      </c>
    </row>
    <row r="234" spans="4:20">
      <c r="K234" s="14">
        <v>981</v>
      </c>
      <c r="L234" s="20">
        <v>45157</v>
      </c>
      <c r="M234" s="15" t="s">
        <v>994</v>
      </c>
      <c r="N234" s="15" t="s">
        <v>13</v>
      </c>
      <c r="O234" s="15">
        <v>30</v>
      </c>
      <c r="P234" s="21" t="s">
        <v>1028</v>
      </c>
      <c r="Q234" s="15" t="s">
        <v>16</v>
      </c>
      <c r="R234" s="15">
        <v>2</v>
      </c>
      <c r="S234" s="22">
        <v>30</v>
      </c>
      <c r="T234" s="23">
        <v>60</v>
      </c>
    </row>
    <row r="235" spans="4:20">
      <c r="K235" s="12">
        <v>983</v>
      </c>
      <c r="L235" s="16">
        <v>45231</v>
      </c>
      <c r="M235" s="13" t="s">
        <v>996</v>
      </c>
      <c r="N235" s="13" t="s">
        <v>13</v>
      </c>
      <c r="O235" s="13">
        <v>29</v>
      </c>
      <c r="P235" s="17" t="s">
        <v>1028</v>
      </c>
      <c r="Q235" s="13" t="s">
        <v>14</v>
      </c>
      <c r="R235" s="13">
        <v>1</v>
      </c>
      <c r="S235" s="18">
        <v>300</v>
      </c>
      <c r="T235" s="19">
        <v>300</v>
      </c>
    </row>
    <row r="236" spans="4:20">
      <c r="K236" s="14">
        <v>987</v>
      </c>
      <c r="L236" s="20">
        <v>45045</v>
      </c>
      <c r="M236" s="15" t="s">
        <v>1000</v>
      </c>
      <c r="N236" s="15" t="s">
        <v>13</v>
      </c>
      <c r="O236" s="15">
        <v>30</v>
      </c>
      <c r="P236" s="21" t="s">
        <v>1028</v>
      </c>
      <c r="Q236" s="15" t="s">
        <v>14</v>
      </c>
      <c r="R236" s="15">
        <v>3</v>
      </c>
      <c r="S236" s="22">
        <v>300</v>
      </c>
      <c r="T236" s="23">
        <v>900</v>
      </c>
    </row>
    <row r="237" spans="4:20">
      <c r="K237" s="12">
        <v>998</v>
      </c>
      <c r="L237" s="16">
        <v>45228</v>
      </c>
      <c r="M237" s="13" t="s">
        <v>1011</v>
      </c>
      <c r="N237" s="13" t="s">
        <v>13</v>
      </c>
      <c r="O237" s="13">
        <v>23</v>
      </c>
      <c r="P237" s="17" t="s">
        <v>1028</v>
      </c>
      <c r="Q237" s="13" t="s">
        <v>11</v>
      </c>
      <c r="R237" s="13">
        <v>4</v>
      </c>
      <c r="S237" s="18">
        <v>25</v>
      </c>
      <c r="T237" s="19">
        <v>100</v>
      </c>
    </row>
    <row r="240" spans="4:20">
      <c r="M240">
        <f>COUNTA(M7:M237)</f>
        <v>231</v>
      </c>
      <c r="R240">
        <f>SUM(R7:R237)</f>
        <v>574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680E-CAA2-422C-B829-8C9DDD8EF169}">
  <dimension ref="A3:U1044"/>
  <sheetViews>
    <sheetView zoomScale="85" zoomScaleNormal="85" workbookViewId="0">
      <selection activeCell="A4" sqref="A4"/>
    </sheetView>
  </sheetViews>
  <sheetFormatPr baseColWidth="10" defaultRowHeight="15"/>
  <cols>
    <col min="1" max="1" width="21.28515625" bestFit="1" customWidth="1"/>
    <col min="2" max="5" width="14" bestFit="1" customWidth="1"/>
    <col min="6" max="6" width="12.5703125" bestFit="1" customWidth="1"/>
    <col min="10" max="10" width="17.85546875" bestFit="1" customWidth="1"/>
    <col min="11" max="11" width="17.28515625" customWidth="1"/>
    <col min="15" max="15" width="12.5703125" bestFit="1" customWidth="1"/>
    <col min="16" max="16" width="22.42578125" bestFit="1" customWidth="1"/>
    <col min="17" max="17" width="6.28515625" bestFit="1" customWidth="1"/>
    <col min="18" max="18" width="12.5703125" bestFit="1" customWidth="1"/>
    <col min="20" max="20" width="17.85546875" bestFit="1" customWidth="1"/>
    <col min="21" max="21" width="17" bestFit="1" customWidth="1"/>
  </cols>
  <sheetData>
    <row r="3" spans="1:18">
      <c r="A3" s="4" t="s">
        <v>1067</v>
      </c>
    </row>
    <row r="4" spans="1:18">
      <c r="B4" t="s">
        <v>11</v>
      </c>
      <c r="C4" t="s">
        <v>14</v>
      </c>
      <c r="D4" t="s">
        <v>16</v>
      </c>
      <c r="E4" t="s">
        <v>1015</v>
      </c>
      <c r="J4" s="4" t="s">
        <v>1014</v>
      </c>
      <c r="K4" t="s">
        <v>1018</v>
      </c>
      <c r="O4" s="4" t="s">
        <v>1068</v>
      </c>
      <c r="P4" s="4" t="s">
        <v>1017</v>
      </c>
    </row>
    <row r="5" spans="1:18">
      <c r="A5" s="5" t="s">
        <v>13</v>
      </c>
      <c r="B5" s="6">
        <v>74830</v>
      </c>
      <c r="C5" s="6">
        <v>81275</v>
      </c>
      <c r="D5" s="6">
        <v>76735</v>
      </c>
      <c r="E5" s="6">
        <v>232840</v>
      </c>
      <c r="J5" s="5" t="s">
        <v>11</v>
      </c>
      <c r="K5" s="7">
        <v>0.307</v>
      </c>
      <c r="O5" s="4" t="s">
        <v>1014</v>
      </c>
      <c r="P5" t="s">
        <v>13</v>
      </c>
      <c r="Q5" t="s">
        <v>10</v>
      </c>
      <c r="R5" t="s">
        <v>1015</v>
      </c>
    </row>
    <row r="6" spans="1:18">
      <c r="A6" s="5" t="s">
        <v>10</v>
      </c>
      <c r="B6" s="6">
        <v>68685</v>
      </c>
      <c r="C6" s="6">
        <v>74305</v>
      </c>
      <c r="D6" s="6">
        <v>80170</v>
      </c>
      <c r="E6" s="6">
        <v>223160</v>
      </c>
      <c r="J6" s="5" t="s">
        <v>14</v>
      </c>
      <c r="K6" s="7">
        <v>0.35099999999999998</v>
      </c>
      <c r="O6" s="5" t="s">
        <v>11</v>
      </c>
      <c r="P6" s="8">
        <v>418</v>
      </c>
      <c r="Q6" s="8">
        <v>353</v>
      </c>
      <c r="R6" s="8">
        <v>771</v>
      </c>
    </row>
    <row r="7" spans="1:18">
      <c r="A7" s="5" t="s">
        <v>1015</v>
      </c>
      <c r="B7" s="6">
        <v>143515</v>
      </c>
      <c r="C7" s="6">
        <v>155580</v>
      </c>
      <c r="D7" s="6">
        <v>156905</v>
      </c>
      <c r="E7" s="6">
        <v>456000</v>
      </c>
      <c r="J7" s="5" t="s">
        <v>16</v>
      </c>
      <c r="K7" s="7">
        <v>0.34200000000000003</v>
      </c>
      <c r="O7" s="5" t="s">
        <v>14</v>
      </c>
      <c r="P7" s="8">
        <v>441</v>
      </c>
      <c r="Q7" s="8">
        <v>453</v>
      </c>
      <c r="R7" s="8">
        <v>894</v>
      </c>
    </row>
    <row r="8" spans="1:18">
      <c r="J8" s="5" t="s">
        <v>1015</v>
      </c>
      <c r="K8" s="7">
        <v>1</v>
      </c>
      <c r="O8" s="5" t="s">
        <v>16</v>
      </c>
      <c r="P8" s="8">
        <v>439</v>
      </c>
      <c r="Q8" s="8">
        <v>410</v>
      </c>
      <c r="R8" s="8">
        <v>849</v>
      </c>
    </row>
    <row r="9" spans="1:18">
      <c r="A9" s="4" t="s">
        <v>1014</v>
      </c>
      <c r="B9" t="s">
        <v>1020</v>
      </c>
      <c r="O9" s="5" t="s">
        <v>1015</v>
      </c>
      <c r="P9" s="8">
        <v>1298</v>
      </c>
      <c r="Q9" s="8">
        <v>1216</v>
      </c>
      <c r="R9" s="8">
        <v>2514</v>
      </c>
    </row>
    <row r="10" spans="1:18">
      <c r="A10" s="5" t="s">
        <v>11</v>
      </c>
      <c r="B10" s="6">
        <v>143515</v>
      </c>
    </row>
    <row r="11" spans="1:18">
      <c r="A11" s="5" t="s">
        <v>14</v>
      </c>
      <c r="B11" s="6">
        <v>155580</v>
      </c>
    </row>
    <row r="12" spans="1:18">
      <c r="A12" s="5" t="s">
        <v>16</v>
      </c>
      <c r="B12" s="6">
        <v>156905</v>
      </c>
    </row>
    <row r="13" spans="1:18">
      <c r="A13" s="5" t="s">
        <v>1015</v>
      </c>
      <c r="B13" s="6">
        <v>456000</v>
      </c>
    </row>
    <row r="16" spans="1:18">
      <c r="J16" s="4" t="s">
        <v>1014</v>
      </c>
      <c r="K16" t="s">
        <v>1019</v>
      </c>
    </row>
    <row r="17" spans="1:21">
      <c r="J17" s="5" t="s">
        <v>11</v>
      </c>
      <c r="K17" s="8">
        <v>150864</v>
      </c>
    </row>
    <row r="18" spans="1:21">
      <c r="J18" s="5" t="s">
        <v>14</v>
      </c>
      <c r="K18" s="8">
        <v>173725</v>
      </c>
      <c r="T18" s="4" t="s">
        <v>1014</v>
      </c>
      <c r="U18" t="s">
        <v>1021</v>
      </c>
    </row>
    <row r="19" spans="1:21">
      <c r="J19" s="5" t="s">
        <v>16</v>
      </c>
      <c r="K19" s="8">
        <v>175911</v>
      </c>
      <c r="T19" s="5" t="s">
        <v>1027</v>
      </c>
      <c r="U19">
        <v>158</v>
      </c>
    </row>
    <row r="20" spans="1:21">
      <c r="T20" s="5" t="s">
        <v>1033</v>
      </c>
      <c r="U20">
        <v>527</v>
      </c>
    </row>
    <row r="21" spans="1:21">
      <c r="A21" s="4" t="s">
        <v>1014</v>
      </c>
      <c r="B21" t="s">
        <v>1020</v>
      </c>
      <c r="T21" s="5" t="s">
        <v>1034</v>
      </c>
      <c r="U21">
        <v>501</v>
      </c>
    </row>
    <row r="22" spans="1:21">
      <c r="A22" s="5" t="s">
        <v>13</v>
      </c>
      <c r="B22" s="6">
        <v>232840</v>
      </c>
      <c r="T22" s="5" t="s">
        <v>1035</v>
      </c>
      <c r="U22">
        <v>551</v>
      </c>
    </row>
    <row r="23" spans="1:21">
      <c r="A23" s="5" t="s">
        <v>10</v>
      </c>
      <c r="B23" s="6">
        <v>223160</v>
      </c>
      <c r="T23" s="5" t="s">
        <v>1036</v>
      </c>
      <c r="U23">
        <v>552</v>
      </c>
    </row>
    <row r="24" spans="1:21">
      <c r="A24" s="5" t="s">
        <v>1015</v>
      </c>
      <c r="B24" s="6">
        <v>456000</v>
      </c>
      <c r="T24" s="5" t="s">
        <v>1038</v>
      </c>
      <c r="U24">
        <v>225</v>
      </c>
    </row>
    <row r="25" spans="1:21">
      <c r="J25" s="4" t="s">
        <v>1014</v>
      </c>
      <c r="K25" t="s">
        <v>1023</v>
      </c>
      <c r="T25" s="5" t="s">
        <v>1015</v>
      </c>
      <c r="U25">
        <v>2514</v>
      </c>
    </row>
    <row r="26" spans="1:21">
      <c r="J26" s="5" t="s">
        <v>11</v>
      </c>
      <c r="K26" s="6">
        <v>56505</v>
      </c>
    </row>
    <row r="27" spans="1:21">
      <c r="J27" s="5" t="s">
        <v>14</v>
      </c>
      <c r="K27" s="6">
        <v>61175</v>
      </c>
    </row>
    <row r="28" spans="1:21">
      <c r="J28" s="5" t="s">
        <v>16</v>
      </c>
      <c r="K28" s="6">
        <v>62210</v>
      </c>
    </row>
    <row r="29" spans="1:21">
      <c r="J29" s="5" t="s">
        <v>1015</v>
      </c>
      <c r="K29" s="6">
        <v>179890</v>
      </c>
    </row>
    <row r="31" spans="1:21">
      <c r="A31" s="4" t="s">
        <v>1014</v>
      </c>
      <c r="B31" t="s">
        <v>1016</v>
      </c>
    </row>
    <row r="32" spans="1:21">
      <c r="A32" s="5" t="s">
        <v>13</v>
      </c>
      <c r="B32" s="6">
        <v>232840</v>
      </c>
    </row>
    <row r="33" spans="1:16">
      <c r="A33" s="5" t="s">
        <v>10</v>
      </c>
      <c r="B33" s="6">
        <v>223160</v>
      </c>
    </row>
    <row r="34" spans="1:16">
      <c r="A34" s="5" t="s">
        <v>1015</v>
      </c>
      <c r="B34" s="6">
        <v>456000</v>
      </c>
    </row>
    <row r="38" spans="1:16">
      <c r="J38" t="s">
        <v>4</v>
      </c>
      <c r="K38" t="s">
        <v>1032</v>
      </c>
    </row>
    <row r="39" spans="1:16">
      <c r="J39" t="s">
        <v>1028</v>
      </c>
      <c r="K39">
        <v>210</v>
      </c>
    </row>
    <row r="40" spans="1:16">
      <c r="J40" t="s">
        <v>1029</v>
      </c>
      <c r="K40">
        <v>193</v>
      </c>
    </row>
    <row r="41" spans="1:16">
      <c r="J41" t="s">
        <v>1030</v>
      </c>
      <c r="K41">
        <v>221</v>
      </c>
    </row>
    <row r="42" spans="1:16">
      <c r="J42" t="s">
        <v>1031</v>
      </c>
      <c r="K42">
        <v>220</v>
      </c>
    </row>
    <row r="43" spans="1:16">
      <c r="J43" t="s">
        <v>1038</v>
      </c>
      <c r="K43">
        <v>93</v>
      </c>
      <c r="O43" s="4" t="s">
        <v>4</v>
      </c>
      <c r="P43" t="s">
        <v>1016</v>
      </c>
    </row>
    <row r="44" spans="1:16">
      <c r="J44" t="s">
        <v>1027</v>
      </c>
      <c r="K44">
        <v>63</v>
      </c>
      <c r="O44" s="5" t="s">
        <v>9</v>
      </c>
      <c r="P44" s="6">
        <v>150</v>
      </c>
    </row>
    <row r="45" spans="1:16">
      <c r="O45" s="5" t="s">
        <v>12</v>
      </c>
      <c r="P45" s="6">
        <v>1000</v>
      </c>
    </row>
    <row r="46" spans="1:16">
      <c r="O46" s="5" t="s">
        <v>15</v>
      </c>
      <c r="P46" s="6">
        <v>30</v>
      </c>
    </row>
    <row r="47" spans="1:16">
      <c r="O47" s="5" t="s">
        <v>17</v>
      </c>
      <c r="P47" s="6">
        <v>500</v>
      </c>
    </row>
    <row r="48" spans="1:16">
      <c r="A48" s="4" t="s">
        <v>4</v>
      </c>
      <c r="B48" t="s">
        <v>1016</v>
      </c>
      <c r="O48" s="5" t="s">
        <v>18</v>
      </c>
      <c r="P48" s="6">
        <v>100</v>
      </c>
    </row>
    <row r="49" spans="1:16">
      <c r="A49" s="5" t="s">
        <v>1033</v>
      </c>
      <c r="B49" s="6">
        <v>98215</v>
      </c>
      <c r="O49" s="5" t="s">
        <v>19</v>
      </c>
      <c r="P49" s="6">
        <v>30</v>
      </c>
    </row>
    <row r="50" spans="1:16">
      <c r="A50" s="5" t="s">
        <v>1034</v>
      </c>
      <c r="B50" s="6">
        <v>95950</v>
      </c>
      <c r="O50" s="5" t="s">
        <v>20</v>
      </c>
      <c r="P50" s="6">
        <v>50</v>
      </c>
    </row>
    <row r="51" spans="1:16">
      <c r="A51" s="5" t="s">
        <v>1035</v>
      </c>
      <c r="B51" s="6">
        <v>93795</v>
      </c>
      <c r="O51" s="5" t="s">
        <v>21</v>
      </c>
      <c r="P51" s="6">
        <v>100</v>
      </c>
    </row>
    <row r="52" spans="1:16">
      <c r="A52" s="5" t="s">
        <v>1036</v>
      </c>
      <c r="B52" s="6">
        <v>100085</v>
      </c>
      <c r="O52" s="5" t="s">
        <v>22</v>
      </c>
      <c r="P52" s="6">
        <v>600</v>
      </c>
    </row>
    <row r="53" spans="1:16">
      <c r="A53" s="5" t="s">
        <v>1038</v>
      </c>
      <c r="B53" s="6">
        <v>33225</v>
      </c>
      <c r="O53" s="5" t="s">
        <v>23</v>
      </c>
      <c r="P53" s="6">
        <v>200</v>
      </c>
    </row>
    <row r="54" spans="1:16">
      <c r="A54" s="5" t="s">
        <v>1027</v>
      </c>
      <c r="B54" s="6">
        <v>34730</v>
      </c>
      <c r="O54" s="5" t="s">
        <v>24</v>
      </c>
      <c r="P54" s="6">
        <v>100</v>
      </c>
    </row>
    <row r="55" spans="1:16">
      <c r="A55" s="5" t="s">
        <v>1015</v>
      </c>
      <c r="B55" s="6">
        <v>456000</v>
      </c>
      <c r="O55" s="5" t="s">
        <v>25</v>
      </c>
      <c r="P55" s="6">
        <v>75</v>
      </c>
    </row>
    <row r="56" spans="1:16">
      <c r="O56" s="5" t="s">
        <v>26</v>
      </c>
      <c r="P56" s="6">
        <v>1500</v>
      </c>
    </row>
    <row r="57" spans="1:16">
      <c r="O57" s="5" t="s">
        <v>27</v>
      </c>
      <c r="P57" s="6">
        <v>120</v>
      </c>
    </row>
    <row r="58" spans="1:16">
      <c r="O58" s="5" t="s">
        <v>28</v>
      </c>
      <c r="P58" s="6">
        <v>2000</v>
      </c>
    </row>
    <row r="59" spans="1:16">
      <c r="O59" s="5" t="s">
        <v>29</v>
      </c>
      <c r="P59" s="6">
        <v>1500</v>
      </c>
    </row>
    <row r="60" spans="1:16">
      <c r="A60" s="4" t="s">
        <v>4</v>
      </c>
      <c r="B60" t="s">
        <v>1016</v>
      </c>
      <c r="O60" s="5" t="s">
        <v>30</v>
      </c>
      <c r="P60" s="6">
        <v>100</v>
      </c>
    </row>
    <row r="61" spans="1:16">
      <c r="A61" s="5" t="s">
        <v>1027</v>
      </c>
      <c r="B61" s="6">
        <v>34730</v>
      </c>
      <c r="O61" s="5" t="s">
        <v>31</v>
      </c>
      <c r="P61" s="6">
        <v>50</v>
      </c>
    </row>
    <row r="62" spans="1:16">
      <c r="A62" s="5" t="s">
        <v>1033</v>
      </c>
      <c r="B62" s="6">
        <v>98215</v>
      </c>
      <c r="O62" s="5" t="s">
        <v>32</v>
      </c>
      <c r="P62" s="6">
        <v>50</v>
      </c>
    </row>
    <row r="63" spans="1:16">
      <c r="A63" s="5" t="s">
        <v>1034</v>
      </c>
      <c r="B63" s="6">
        <v>95950</v>
      </c>
      <c r="O63" s="5" t="s">
        <v>33</v>
      </c>
      <c r="P63" s="6">
        <v>900</v>
      </c>
    </row>
    <row r="64" spans="1:16">
      <c r="A64" s="5" t="s">
        <v>1035</v>
      </c>
      <c r="B64" s="6">
        <v>93795</v>
      </c>
      <c r="O64" s="5" t="s">
        <v>34</v>
      </c>
      <c r="P64" s="6">
        <v>500</v>
      </c>
    </row>
    <row r="65" spans="1:16">
      <c r="A65" s="5" t="s">
        <v>1036</v>
      </c>
      <c r="B65" s="6">
        <v>100085</v>
      </c>
      <c r="O65" s="5" t="s">
        <v>35</v>
      </c>
      <c r="P65" s="6">
        <v>100</v>
      </c>
    </row>
    <row r="66" spans="1:16">
      <c r="A66" s="5" t="s">
        <v>1038</v>
      </c>
      <c r="B66" s="6">
        <v>33225</v>
      </c>
      <c r="O66" s="5" t="s">
        <v>36</v>
      </c>
      <c r="P66" s="6">
        <v>120</v>
      </c>
    </row>
    <row r="67" spans="1:16">
      <c r="A67" s="5" t="s">
        <v>1015</v>
      </c>
      <c r="B67" s="6">
        <v>456000</v>
      </c>
      <c r="O67" s="5" t="s">
        <v>37</v>
      </c>
      <c r="P67" s="6">
        <v>300</v>
      </c>
    </row>
    <row r="68" spans="1:16">
      <c r="O68" s="5" t="s">
        <v>38</v>
      </c>
      <c r="P68" s="6">
        <v>50</v>
      </c>
    </row>
    <row r="69" spans="1:16">
      <c r="O69" s="5" t="s">
        <v>39</v>
      </c>
      <c r="P69" s="6">
        <v>1000</v>
      </c>
    </row>
    <row r="70" spans="1:16">
      <c r="A70" t="s">
        <v>4</v>
      </c>
      <c r="B70" t="s">
        <v>1016</v>
      </c>
      <c r="O70" s="5" t="s">
        <v>40</v>
      </c>
      <c r="P70" s="6">
        <v>50</v>
      </c>
    </row>
    <row r="71" spans="1:16">
      <c r="A71" t="s">
        <v>1033</v>
      </c>
      <c r="B71" s="3">
        <v>98215</v>
      </c>
      <c r="O71" s="5" t="s">
        <v>41</v>
      </c>
      <c r="P71" s="6">
        <v>500</v>
      </c>
    </row>
    <row r="72" spans="1:16">
      <c r="A72" t="s">
        <v>1034</v>
      </c>
      <c r="B72" s="3">
        <v>95950</v>
      </c>
      <c r="O72" s="5" t="s">
        <v>42</v>
      </c>
      <c r="P72" s="6">
        <v>30</v>
      </c>
    </row>
    <row r="73" spans="1:16">
      <c r="A73" t="s">
        <v>1035</v>
      </c>
      <c r="B73" s="3">
        <v>93795</v>
      </c>
      <c r="O73" s="5" t="s">
        <v>43</v>
      </c>
      <c r="P73" s="6">
        <v>900</v>
      </c>
    </row>
    <row r="74" spans="1:16">
      <c r="A74" t="s">
        <v>1036</v>
      </c>
      <c r="B74" s="3">
        <v>100085</v>
      </c>
      <c r="O74" s="5" t="s">
        <v>44</v>
      </c>
      <c r="P74" s="6">
        <v>1200</v>
      </c>
    </row>
    <row r="75" spans="1:16">
      <c r="A75" t="s">
        <v>1038</v>
      </c>
      <c r="B75" s="3">
        <v>33225</v>
      </c>
      <c r="O75" s="5" t="s">
        <v>45</v>
      </c>
      <c r="P75" s="6">
        <v>90</v>
      </c>
    </row>
    <row r="76" spans="1:16">
      <c r="A76" t="s">
        <v>1027</v>
      </c>
      <c r="B76" s="3">
        <v>34730</v>
      </c>
      <c r="O76" s="5" t="s">
        <v>46</v>
      </c>
      <c r="P76" s="6">
        <v>100</v>
      </c>
    </row>
    <row r="77" spans="1:16">
      <c r="A77" t="s">
        <v>1015</v>
      </c>
      <c r="B77" s="3">
        <v>456000</v>
      </c>
      <c r="O77" s="5" t="s">
        <v>47</v>
      </c>
      <c r="P77" s="6">
        <v>150</v>
      </c>
    </row>
    <row r="78" spans="1:16">
      <c r="O78" s="5" t="s">
        <v>48</v>
      </c>
      <c r="P78" s="6">
        <v>900</v>
      </c>
    </row>
    <row r="79" spans="1:16">
      <c r="O79" s="5" t="s">
        <v>49</v>
      </c>
      <c r="P79" s="6">
        <v>900</v>
      </c>
    </row>
    <row r="80" spans="1:16">
      <c r="O80" s="5" t="s">
        <v>50</v>
      </c>
      <c r="P80" s="6">
        <v>75</v>
      </c>
    </row>
    <row r="81" spans="15:16">
      <c r="O81" s="5" t="s">
        <v>51</v>
      </c>
      <c r="P81" s="6">
        <v>200</v>
      </c>
    </row>
    <row r="82" spans="15:16">
      <c r="O82" s="5" t="s">
        <v>52</v>
      </c>
      <c r="P82" s="6">
        <v>120</v>
      </c>
    </row>
    <row r="83" spans="15:16">
      <c r="O83" s="5" t="s">
        <v>53</v>
      </c>
      <c r="P83" s="6">
        <v>50</v>
      </c>
    </row>
    <row r="84" spans="15:16">
      <c r="O84" s="5" t="s">
        <v>54</v>
      </c>
      <c r="P84" s="6">
        <v>50</v>
      </c>
    </row>
    <row r="85" spans="15:16">
      <c r="O85" s="5" t="s">
        <v>55</v>
      </c>
      <c r="P85" s="6">
        <v>900</v>
      </c>
    </row>
    <row r="86" spans="15:16">
      <c r="O86" s="5" t="s">
        <v>56</v>
      </c>
      <c r="P86" s="6">
        <v>300</v>
      </c>
    </row>
    <row r="87" spans="15:16">
      <c r="O87" s="5" t="s">
        <v>57</v>
      </c>
      <c r="P87" s="6">
        <v>25</v>
      </c>
    </row>
    <row r="88" spans="15:16">
      <c r="O88" s="5" t="s">
        <v>58</v>
      </c>
      <c r="P88" s="6">
        <v>30</v>
      </c>
    </row>
    <row r="89" spans="15:16">
      <c r="O89" s="5" t="s">
        <v>59</v>
      </c>
      <c r="P89" s="6">
        <v>1200</v>
      </c>
    </row>
    <row r="90" spans="15:16">
      <c r="O90" s="5" t="s">
        <v>60</v>
      </c>
      <c r="P90" s="6">
        <v>1500</v>
      </c>
    </row>
    <row r="91" spans="15:16">
      <c r="O91" s="5" t="s">
        <v>61</v>
      </c>
      <c r="P91" s="6">
        <v>900</v>
      </c>
    </row>
    <row r="92" spans="15:16">
      <c r="O92" s="5" t="s">
        <v>62</v>
      </c>
      <c r="P92" s="6">
        <v>1000</v>
      </c>
    </row>
    <row r="93" spans="15:16">
      <c r="O93" s="5" t="s">
        <v>63</v>
      </c>
      <c r="P93" s="6">
        <v>75</v>
      </c>
    </row>
    <row r="94" spans="15:16">
      <c r="O94" s="5" t="s">
        <v>64</v>
      </c>
      <c r="P94" s="6">
        <v>75</v>
      </c>
    </row>
    <row r="95" spans="15:16">
      <c r="O95" s="5" t="s">
        <v>65</v>
      </c>
      <c r="P95" s="6">
        <v>300</v>
      </c>
    </row>
    <row r="96" spans="15:16">
      <c r="O96" s="5" t="s">
        <v>66</v>
      </c>
      <c r="P96" s="6">
        <v>100</v>
      </c>
    </row>
    <row r="97" spans="15:16">
      <c r="O97" s="5" t="s">
        <v>67</v>
      </c>
      <c r="P97" s="6">
        <v>1500</v>
      </c>
    </row>
    <row r="98" spans="15:16">
      <c r="O98" s="5" t="s">
        <v>68</v>
      </c>
      <c r="P98" s="6">
        <v>120</v>
      </c>
    </row>
    <row r="99" spans="15:16">
      <c r="O99" s="5" t="s">
        <v>69</v>
      </c>
      <c r="P99" s="6">
        <v>900</v>
      </c>
    </row>
    <row r="100" spans="15:16">
      <c r="O100" s="5" t="s">
        <v>70</v>
      </c>
      <c r="P100" s="6">
        <v>30</v>
      </c>
    </row>
    <row r="101" spans="15:16">
      <c r="O101" s="5" t="s">
        <v>71</v>
      </c>
      <c r="P101" s="6">
        <v>1200</v>
      </c>
    </row>
    <row r="102" spans="15:16">
      <c r="O102" s="5" t="s">
        <v>72</v>
      </c>
      <c r="P102" s="6">
        <v>50</v>
      </c>
    </row>
    <row r="103" spans="15:16">
      <c r="O103" s="5" t="s">
        <v>73</v>
      </c>
      <c r="P103" s="6">
        <v>150</v>
      </c>
    </row>
    <row r="104" spans="15:16">
      <c r="O104" s="5" t="s">
        <v>74</v>
      </c>
      <c r="P104" s="6">
        <v>200</v>
      </c>
    </row>
    <row r="105" spans="15:16">
      <c r="O105" s="5" t="s">
        <v>75</v>
      </c>
      <c r="P105" s="6">
        <v>100</v>
      </c>
    </row>
    <row r="106" spans="15:16">
      <c r="O106" s="5" t="s">
        <v>76</v>
      </c>
      <c r="P106" s="6">
        <v>50</v>
      </c>
    </row>
    <row r="107" spans="15:16">
      <c r="O107" s="5" t="s">
        <v>77</v>
      </c>
      <c r="P107" s="6">
        <v>100</v>
      </c>
    </row>
    <row r="108" spans="15:16">
      <c r="O108" s="5" t="s">
        <v>78</v>
      </c>
      <c r="P108" s="6">
        <v>2000</v>
      </c>
    </row>
    <row r="109" spans="15:16">
      <c r="O109" s="5" t="s">
        <v>79</v>
      </c>
      <c r="P109" s="6">
        <v>30</v>
      </c>
    </row>
    <row r="110" spans="15:16">
      <c r="O110" s="5" t="s">
        <v>80</v>
      </c>
      <c r="P110" s="6">
        <v>1200</v>
      </c>
    </row>
    <row r="111" spans="15:16">
      <c r="O111" s="5" t="s">
        <v>81</v>
      </c>
      <c r="P111" s="6">
        <v>300</v>
      </c>
    </row>
    <row r="112" spans="15:16">
      <c r="O112" s="5" t="s">
        <v>82</v>
      </c>
      <c r="P112" s="6">
        <v>75</v>
      </c>
    </row>
    <row r="113" spans="15:16">
      <c r="O113" s="5" t="s">
        <v>83</v>
      </c>
      <c r="P113" s="6">
        <v>300</v>
      </c>
    </row>
    <row r="114" spans="15:16">
      <c r="O114" s="5" t="s">
        <v>84</v>
      </c>
      <c r="P114" s="6">
        <v>100</v>
      </c>
    </row>
    <row r="115" spans="15:16">
      <c r="O115" s="5" t="s">
        <v>85</v>
      </c>
      <c r="P115" s="6">
        <v>2000</v>
      </c>
    </row>
    <row r="116" spans="15:16">
      <c r="O116" s="5" t="s">
        <v>86</v>
      </c>
      <c r="P116" s="6">
        <v>90</v>
      </c>
    </row>
    <row r="117" spans="15:16">
      <c r="O117" s="5" t="s">
        <v>87</v>
      </c>
      <c r="P117" s="6">
        <v>2000</v>
      </c>
    </row>
    <row r="118" spans="15:16">
      <c r="O118" s="5" t="s">
        <v>88</v>
      </c>
      <c r="P118" s="6">
        <v>200</v>
      </c>
    </row>
    <row r="119" spans="15:16">
      <c r="O119" s="5" t="s">
        <v>89</v>
      </c>
      <c r="P119" s="6">
        <v>100</v>
      </c>
    </row>
    <row r="120" spans="15:16">
      <c r="O120" s="5" t="s">
        <v>90</v>
      </c>
      <c r="P120" s="6">
        <v>100</v>
      </c>
    </row>
    <row r="121" spans="15:16">
      <c r="O121" s="5" t="s">
        <v>91</v>
      </c>
      <c r="P121" s="6">
        <v>1500</v>
      </c>
    </row>
    <row r="122" spans="15:16">
      <c r="O122" s="5" t="s">
        <v>92</v>
      </c>
      <c r="P122" s="6">
        <v>300</v>
      </c>
    </row>
    <row r="123" spans="15:16">
      <c r="O123" s="5" t="s">
        <v>93</v>
      </c>
      <c r="P123" s="6">
        <v>60</v>
      </c>
    </row>
    <row r="124" spans="15:16">
      <c r="O124" s="5" t="s">
        <v>94</v>
      </c>
      <c r="P124" s="6">
        <v>50</v>
      </c>
    </row>
    <row r="125" spans="15:16">
      <c r="O125" s="5" t="s">
        <v>95</v>
      </c>
      <c r="P125" s="6">
        <v>200</v>
      </c>
    </row>
    <row r="126" spans="15:16">
      <c r="O126" s="5" t="s">
        <v>96</v>
      </c>
      <c r="P126" s="6">
        <v>100</v>
      </c>
    </row>
    <row r="127" spans="15:16">
      <c r="O127" s="5" t="s">
        <v>97</v>
      </c>
      <c r="P127" s="6">
        <v>90</v>
      </c>
    </row>
    <row r="128" spans="15:16">
      <c r="O128" s="5" t="s">
        <v>98</v>
      </c>
      <c r="P128" s="6">
        <v>150</v>
      </c>
    </row>
    <row r="129" spans="15:16">
      <c r="O129" s="5" t="s">
        <v>99</v>
      </c>
      <c r="P129" s="6">
        <v>90</v>
      </c>
    </row>
    <row r="130" spans="15:16">
      <c r="O130" s="5" t="s">
        <v>100</v>
      </c>
      <c r="P130" s="6">
        <v>100</v>
      </c>
    </row>
    <row r="131" spans="15:16">
      <c r="O131" s="5" t="s">
        <v>101</v>
      </c>
      <c r="P131" s="6">
        <v>500</v>
      </c>
    </row>
    <row r="132" spans="15:16">
      <c r="O132" s="5" t="s">
        <v>102</v>
      </c>
      <c r="P132" s="6">
        <v>2000</v>
      </c>
    </row>
    <row r="133" spans="15:16">
      <c r="O133" s="5" t="s">
        <v>103</v>
      </c>
      <c r="P133" s="6">
        <v>30</v>
      </c>
    </row>
    <row r="134" spans="15:16">
      <c r="O134" s="5" t="s">
        <v>104</v>
      </c>
      <c r="P134" s="6">
        <v>500</v>
      </c>
    </row>
    <row r="135" spans="15:16">
      <c r="O135" s="5" t="s">
        <v>105</v>
      </c>
      <c r="P135" s="6">
        <v>120</v>
      </c>
    </row>
    <row r="136" spans="15:16">
      <c r="O136" s="5" t="s">
        <v>106</v>
      </c>
      <c r="P136" s="6">
        <v>2000</v>
      </c>
    </row>
    <row r="137" spans="15:16">
      <c r="O137" s="5" t="s">
        <v>107</v>
      </c>
      <c r="P137" s="6">
        <v>1000</v>
      </c>
    </row>
    <row r="138" spans="15:16">
      <c r="O138" s="5" t="s">
        <v>108</v>
      </c>
      <c r="P138" s="6">
        <v>60</v>
      </c>
    </row>
    <row r="139" spans="15:16">
      <c r="O139" s="5" t="s">
        <v>109</v>
      </c>
      <c r="P139" s="6">
        <v>600</v>
      </c>
    </row>
    <row r="140" spans="15:16">
      <c r="O140" s="5" t="s">
        <v>110</v>
      </c>
      <c r="P140" s="6">
        <v>1000</v>
      </c>
    </row>
    <row r="141" spans="15:16">
      <c r="O141" s="5" t="s">
        <v>111</v>
      </c>
      <c r="P141" s="6">
        <v>100</v>
      </c>
    </row>
    <row r="142" spans="15:16">
      <c r="O142" s="5" t="s">
        <v>112</v>
      </c>
      <c r="P142" s="6">
        <v>1200</v>
      </c>
    </row>
    <row r="143" spans="15:16">
      <c r="O143" s="5" t="s">
        <v>113</v>
      </c>
      <c r="P143" s="6">
        <v>30</v>
      </c>
    </row>
    <row r="144" spans="15:16">
      <c r="O144" s="5" t="s">
        <v>1013</v>
      </c>
      <c r="P144" s="6">
        <v>120</v>
      </c>
    </row>
    <row r="145" spans="15:16">
      <c r="O145" s="5" t="s">
        <v>114</v>
      </c>
      <c r="P145" s="6">
        <v>600</v>
      </c>
    </row>
    <row r="146" spans="15:16">
      <c r="O146" s="5" t="s">
        <v>115</v>
      </c>
      <c r="P146" s="6">
        <v>50</v>
      </c>
    </row>
    <row r="147" spans="15:16">
      <c r="O147" s="5" t="s">
        <v>116</v>
      </c>
      <c r="P147" s="6">
        <v>25</v>
      </c>
    </row>
    <row r="148" spans="15:16">
      <c r="O148" s="5" t="s">
        <v>117</v>
      </c>
      <c r="P148" s="6">
        <v>1000</v>
      </c>
    </row>
    <row r="149" spans="15:16">
      <c r="O149" s="5" t="s">
        <v>118</v>
      </c>
      <c r="P149" s="6">
        <v>500</v>
      </c>
    </row>
    <row r="150" spans="15:16">
      <c r="O150" s="5" t="s">
        <v>119</v>
      </c>
      <c r="P150" s="6">
        <v>50</v>
      </c>
    </row>
    <row r="151" spans="15:16">
      <c r="O151" s="5" t="s">
        <v>120</v>
      </c>
      <c r="P151" s="6">
        <v>1200</v>
      </c>
    </row>
    <row r="152" spans="15:16">
      <c r="O152" s="5" t="s">
        <v>121</v>
      </c>
      <c r="P152" s="6">
        <v>75</v>
      </c>
    </row>
    <row r="153" spans="15:16">
      <c r="O153" s="5" t="s">
        <v>122</v>
      </c>
      <c r="P153" s="6">
        <v>2000</v>
      </c>
    </row>
    <row r="154" spans="15:16">
      <c r="O154" s="5" t="s">
        <v>123</v>
      </c>
      <c r="P154" s="6">
        <v>900</v>
      </c>
    </row>
    <row r="155" spans="15:16">
      <c r="O155" s="5" t="s">
        <v>124</v>
      </c>
      <c r="P155" s="6">
        <v>1500</v>
      </c>
    </row>
    <row r="156" spans="15:16">
      <c r="O156" s="5" t="s">
        <v>125</v>
      </c>
      <c r="P156" s="6">
        <v>1500</v>
      </c>
    </row>
    <row r="157" spans="15:16">
      <c r="O157" s="5" t="s">
        <v>126</v>
      </c>
      <c r="P157" s="6">
        <v>50</v>
      </c>
    </row>
    <row r="158" spans="15:16">
      <c r="O158" s="5" t="s">
        <v>127</v>
      </c>
      <c r="P158" s="6">
        <v>100</v>
      </c>
    </row>
    <row r="159" spans="15:16">
      <c r="O159" s="5" t="s">
        <v>128</v>
      </c>
      <c r="P159" s="6">
        <v>1500</v>
      </c>
    </row>
    <row r="160" spans="15:16">
      <c r="O160" s="5" t="s">
        <v>129</v>
      </c>
      <c r="P160" s="6">
        <v>30</v>
      </c>
    </row>
    <row r="161" spans="15:16">
      <c r="O161" s="5" t="s">
        <v>130</v>
      </c>
      <c r="P161" s="6">
        <v>1000</v>
      </c>
    </row>
    <row r="162" spans="15:16">
      <c r="O162" s="5" t="s">
        <v>131</v>
      </c>
      <c r="P162" s="6">
        <v>2000</v>
      </c>
    </row>
    <row r="163" spans="15:16">
      <c r="O163" s="5" t="s">
        <v>132</v>
      </c>
      <c r="P163" s="6">
        <v>150</v>
      </c>
    </row>
    <row r="164" spans="15:16">
      <c r="O164" s="5" t="s">
        <v>133</v>
      </c>
      <c r="P164" s="6">
        <v>50</v>
      </c>
    </row>
    <row r="165" spans="15:16">
      <c r="O165" s="5" t="s">
        <v>134</v>
      </c>
      <c r="P165" s="6">
        <v>200</v>
      </c>
    </row>
    <row r="166" spans="15:16">
      <c r="O166" s="5" t="s">
        <v>135</v>
      </c>
      <c r="P166" s="6">
        <v>120</v>
      </c>
    </row>
    <row r="167" spans="15:16">
      <c r="O167" s="5" t="s">
        <v>136</v>
      </c>
      <c r="P167" s="6">
        <v>60</v>
      </c>
    </row>
    <row r="168" spans="15:16">
      <c r="O168" s="5" t="s">
        <v>137</v>
      </c>
      <c r="P168" s="6">
        <v>2000</v>
      </c>
    </row>
    <row r="169" spans="15:16">
      <c r="O169" s="5" t="s">
        <v>138</v>
      </c>
      <c r="P169" s="6">
        <v>100</v>
      </c>
    </row>
    <row r="170" spans="15:16">
      <c r="O170" s="5" t="s">
        <v>139</v>
      </c>
      <c r="P170" s="6">
        <v>90</v>
      </c>
    </row>
    <row r="171" spans="15:16">
      <c r="O171" s="5" t="s">
        <v>140</v>
      </c>
      <c r="P171" s="6">
        <v>50</v>
      </c>
    </row>
    <row r="172" spans="15:16">
      <c r="O172" s="5" t="s">
        <v>141</v>
      </c>
      <c r="P172" s="6">
        <v>500</v>
      </c>
    </row>
    <row r="173" spans="15:16">
      <c r="O173" s="5" t="s">
        <v>142</v>
      </c>
      <c r="P173" s="6">
        <v>600</v>
      </c>
    </row>
    <row r="174" spans="15:16">
      <c r="O174" s="5" t="s">
        <v>143</v>
      </c>
      <c r="P174" s="6">
        <v>500</v>
      </c>
    </row>
    <row r="175" spans="15:16">
      <c r="O175" s="5" t="s">
        <v>144</v>
      </c>
      <c r="P175" s="6">
        <v>600</v>
      </c>
    </row>
    <row r="176" spans="15:16">
      <c r="O176" s="5" t="s">
        <v>145</v>
      </c>
      <c r="P176" s="6">
        <v>200</v>
      </c>
    </row>
    <row r="177" spans="15:16">
      <c r="O177" s="5" t="s">
        <v>146</v>
      </c>
      <c r="P177" s="6">
        <v>900</v>
      </c>
    </row>
    <row r="178" spans="15:16">
      <c r="O178" s="5" t="s">
        <v>147</v>
      </c>
      <c r="P178" s="6">
        <v>50</v>
      </c>
    </row>
    <row r="179" spans="15:16">
      <c r="O179" s="5" t="s">
        <v>148</v>
      </c>
      <c r="P179" s="6">
        <v>50</v>
      </c>
    </row>
    <row r="180" spans="15:16">
      <c r="O180" s="5" t="s">
        <v>149</v>
      </c>
      <c r="P180" s="6">
        <v>600</v>
      </c>
    </row>
    <row r="181" spans="15:16">
      <c r="O181" s="5" t="s">
        <v>150</v>
      </c>
      <c r="P181" s="6">
        <v>1000</v>
      </c>
    </row>
    <row r="182" spans="15:16">
      <c r="O182" s="5" t="s">
        <v>151</v>
      </c>
      <c r="P182" s="6">
        <v>200</v>
      </c>
    </row>
    <row r="183" spans="15:16">
      <c r="O183" s="5" t="s">
        <v>152</v>
      </c>
      <c r="P183" s="6">
        <v>2000</v>
      </c>
    </row>
    <row r="184" spans="15:16">
      <c r="O184" s="5" t="s">
        <v>153</v>
      </c>
      <c r="P184" s="6">
        <v>30</v>
      </c>
    </row>
    <row r="185" spans="15:16">
      <c r="O185" s="5" t="s">
        <v>154</v>
      </c>
      <c r="P185" s="6">
        <v>50</v>
      </c>
    </row>
    <row r="186" spans="15:16">
      <c r="O186" s="5" t="s">
        <v>155</v>
      </c>
      <c r="P186" s="6">
        <v>1200</v>
      </c>
    </row>
    <row r="187" spans="15:16">
      <c r="O187" s="5" t="s">
        <v>156</v>
      </c>
      <c r="P187" s="6">
        <v>50</v>
      </c>
    </row>
    <row r="188" spans="15:16">
      <c r="O188" s="5" t="s">
        <v>157</v>
      </c>
      <c r="P188" s="6">
        <v>1500</v>
      </c>
    </row>
    <row r="189" spans="15:16">
      <c r="O189" s="5" t="s">
        <v>158</v>
      </c>
      <c r="P189" s="6">
        <v>75</v>
      </c>
    </row>
    <row r="190" spans="15:16">
      <c r="O190" s="5" t="s">
        <v>159</v>
      </c>
      <c r="P190" s="6">
        <v>200</v>
      </c>
    </row>
    <row r="191" spans="15:16">
      <c r="O191" s="5" t="s">
        <v>160</v>
      </c>
      <c r="P191" s="6">
        <v>300</v>
      </c>
    </row>
    <row r="192" spans="15:16">
      <c r="O192" s="5" t="s">
        <v>161</v>
      </c>
      <c r="P192" s="6">
        <v>60</v>
      </c>
    </row>
    <row r="193" spans="15:16">
      <c r="O193" s="5" t="s">
        <v>162</v>
      </c>
      <c r="P193" s="6">
        <v>75</v>
      </c>
    </row>
    <row r="194" spans="15:16">
      <c r="O194" s="5" t="s">
        <v>163</v>
      </c>
      <c r="P194" s="6">
        <v>120</v>
      </c>
    </row>
    <row r="195" spans="15:16">
      <c r="O195" s="5" t="s">
        <v>164</v>
      </c>
      <c r="P195" s="6">
        <v>50</v>
      </c>
    </row>
    <row r="196" spans="15:16">
      <c r="O196" s="5" t="s">
        <v>165</v>
      </c>
      <c r="P196" s="6">
        <v>2000</v>
      </c>
    </row>
    <row r="197" spans="15:16">
      <c r="O197" s="5" t="s">
        <v>166</v>
      </c>
      <c r="P197" s="6">
        <v>1000</v>
      </c>
    </row>
    <row r="198" spans="15:16">
      <c r="O198" s="5" t="s">
        <v>167</v>
      </c>
      <c r="P198" s="6">
        <v>900</v>
      </c>
    </row>
    <row r="199" spans="15:16">
      <c r="O199" s="5" t="s">
        <v>168</v>
      </c>
      <c r="P199" s="6">
        <v>2000</v>
      </c>
    </row>
    <row r="200" spans="15:16">
      <c r="O200" s="5" t="s">
        <v>169</v>
      </c>
      <c r="P200" s="6">
        <v>100</v>
      </c>
    </row>
    <row r="201" spans="15:16">
      <c r="O201" s="5" t="s">
        <v>170</v>
      </c>
      <c r="P201" s="6">
        <v>2000</v>
      </c>
    </row>
    <row r="202" spans="15:16">
      <c r="O202" s="5" t="s">
        <v>171</v>
      </c>
      <c r="P202" s="6">
        <v>600</v>
      </c>
    </row>
    <row r="203" spans="15:16">
      <c r="O203" s="5" t="s">
        <v>172</v>
      </c>
      <c r="P203" s="6">
        <v>200</v>
      </c>
    </row>
    <row r="204" spans="15:16">
      <c r="O204" s="5" t="s">
        <v>173</v>
      </c>
      <c r="P204" s="6">
        <v>100</v>
      </c>
    </row>
    <row r="205" spans="15:16">
      <c r="O205" s="5" t="s">
        <v>174</v>
      </c>
      <c r="P205" s="6">
        <v>1000</v>
      </c>
    </row>
    <row r="206" spans="15:16">
      <c r="O206" s="5" t="s">
        <v>175</v>
      </c>
      <c r="P206" s="6">
        <v>60</v>
      </c>
    </row>
    <row r="207" spans="15:16">
      <c r="O207" s="5" t="s">
        <v>176</v>
      </c>
      <c r="P207" s="6">
        <v>150</v>
      </c>
    </row>
    <row r="208" spans="15:16">
      <c r="O208" s="5" t="s">
        <v>177</v>
      </c>
      <c r="P208" s="6">
        <v>1500</v>
      </c>
    </row>
    <row r="209" spans="15:16">
      <c r="O209" s="5" t="s">
        <v>178</v>
      </c>
      <c r="P209" s="6">
        <v>1200</v>
      </c>
    </row>
    <row r="210" spans="15:16">
      <c r="O210" s="5" t="s">
        <v>179</v>
      </c>
      <c r="P210" s="6">
        <v>2000</v>
      </c>
    </row>
    <row r="211" spans="15:16">
      <c r="O211" s="5" t="s">
        <v>180</v>
      </c>
      <c r="P211" s="6">
        <v>150</v>
      </c>
    </row>
    <row r="212" spans="15:16">
      <c r="O212" s="5" t="s">
        <v>181</v>
      </c>
      <c r="P212" s="6">
        <v>300</v>
      </c>
    </row>
    <row r="213" spans="15:16">
      <c r="O213" s="5" t="s">
        <v>182</v>
      </c>
      <c r="P213" s="6">
        <v>1500</v>
      </c>
    </row>
    <row r="214" spans="15:16">
      <c r="O214" s="5" t="s">
        <v>183</v>
      </c>
      <c r="P214" s="6">
        <v>50</v>
      </c>
    </row>
    <row r="215" spans="15:16">
      <c r="O215" s="5" t="s">
        <v>184</v>
      </c>
      <c r="P215" s="6">
        <v>900</v>
      </c>
    </row>
    <row r="216" spans="15:16">
      <c r="O216" s="5" t="s">
        <v>185</v>
      </c>
      <c r="P216" s="6">
        <v>50</v>
      </c>
    </row>
    <row r="217" spans="15:16">
      <c r="O217" s="5" t="s">
        <v>186</v>
      </c>
      <c r="P217" s="6">
        <v>120</v>
      </c>
    </row>
    <row r="218" spans="15:16">
      <c r="O218" s="5" t="s">
        <v>187</v>
      </c>
      <c r="P218" s="6">
        <v>300</v>
      </c>
    </row>
    <row r="219" spans="15:16">
      <c r="O219" s="5" t="s">
        <v>188</v>
      </c>
      <c r="P219" s="6">
        <v>100</v>
      </c>
    </row>
    <row r="220" spans="15:16">
      <c r="O220" s="5" t="s">
        <v>189</v>
      </c>
      <c r="P220" s="6">
        <v>100</v>
      </c>
    </row>
    <row r="221" spans="15:16">
      <c r="O221" s="5" t="s">
        <v>190</v>
      </c>
      <c r="P221" s="6">
        <v>100</v>
      </c>
    </row>
    <row r="222" spans="15:16">
      <c r="O222" s="5" t="s">
        <v>191</v>
      </c>
      <c r="P222" s="6">
        <v>60</v>
      </c>
    </row>
    <row r="223" spans="15:16">
      <c r="O223" s="5" t="s">
        <v>192</v>
      </c>
      <c r="P223" s="6">
        <v>300</v>
      </c>
    </row>
    <row r="224" spans="15:16">
      <c r="O224" s="5" t="s">
        <v>193</v>
      </c>
      <c r="P224" s="6">
        <v>900</v>
      </c>
    </row>
    <row r="225" spans="15:16">
      <c r="O225" s="5" t="s">
        <v>194</v>
      </c>
      <c r="P225" s="6">
        <v>1200</v>
      </c>
    </row>
    <row r="226" spans="15:16">
      <c r="O226" s="5" t="s">
        <v>195</v>
      </c>
      <c r="P226" s="6">
        <v>120</v>
      </c>
    </row>
    <row r="227" spans="15:16">
      <c r="O227" s="5" t="s">
        <v>196</v>
      </c>
      <c r="P227" s="6">
        <v>900</v>
      </c>
    </row>
    <row r="228" spans="15:16">
      <c r="O228" s="5" t="s">
        <v>197</v>
      </c>
      <c r="P228" s="6">
        <v>200</v>
      </c>
    </row>
    <row r="229" spans="15:16">
      <c r="O229" s="5" t="s">
        <v>198</v>
      </c>
      <c r="P229" s="6">
        <v>25</v>
      </c>
    </row>
    <row r="230" spans="15:16">
      <c r="O230" s="5" t="s">
        <v>199</v>
      </c>
      <c r="P230" s="6">
        <v>200</v>
      </c>
    </row>
    <row r="231" spans="15:16">
      <c r="O231" s="5" t="s">
        <v>200</v>
      </c>
      <c r="P231" s="6">
        <v>100</v>
      </c>
    </row>
    <row r="232" spans="15:16">
      <c r="O232" s="5" t="s">
        <v>201</v>
      </c>
      <c r="P232" s="6">
        <v>75</v>
      </c>
    </row>
    <row r="233" spans="15:16">
      <c r="O233" s="5" t="s">
        <v>202</v>
      </c>
      <c r="P233" s="6">
        <v>50</v>
      </c>
    </row>
    <row r="234" spans="15:16">
      <c r="O234" s="5" t="s">
        <v>203</v>
      </c>
      <c r="P234" s="6">
        <v>90</v>
      </c>
    </row>
    <row r="235" spans="15:16">
      <c r="O235" s="5" t="s">
        <v>204</v>
      </c>
      <c r="P235" s="6">
        <v>25</v>
      </c>
    </row>
    <row r="236" spans="15:16">
      <c r="O236" s="5" t="s">
        <v>205</v>
      </c>
      <c r="P236" s="6">
        <v>100</v>
      </c>
    </row>
    <row r="237" spans="15:16">
      <c r="O237" s="5" t="s">
        <v>206</v>
      </c>
      <c r="P237" s="6">
        <v>1500</v>
      </c>
    </row>
    <row r="238" spans="15:16">
      <c r="O238" s="5" t="s">
        <v>207</v>
      </c>
      <c r="P238" s="6">
        <v>200</v>
      </c>
    </row>
    <row r="239" spans="15:16">
      <c r="O239" s="5" t="s">
        <v>208</v>
      </c>
      <c r="P239" s="6">
        <v>30</v>
      </c>
    </row>
    <row r="240" spans="15:16">
      <c r="O240" s="5" t="s">
        <v>209</v>
      </c>
      <c r="P240" s="6">
        <v>900</v>
      </c>
    </row>
    <row r="241" spans="15:16">
      <c r="O241" s="5" t="s">
        <v>210</v>
      </c>
      <c r="P241" s="6">
        <v>200</v>
      </c>
    </row>
    <row r="242" spans="15:16">
      <c r="O242" s="5" t="s">
        <v>211</v>
      </c>
      <c r="P242" s="6">
        <v>900</v>
      </c>
    </row>
    <row r="243" spans="15:16">
      <c r="O243" s="5" t="s">
        <v>212</v>
      </c>
      <c r="P243" s="6">
        <v>1500</v>
      </c>
    </row>
    <row r="244" spans="15:16">
      <c r="O244" s="5" t="s">
        <v>213</v>
      </c>
      <c r="P244" s="6">
        <v>150</v>
      </c>
    </row>
    <row r="245" spans="15:16">
      <c r="O245" s="5" t="s">
        <v>214</v>
      </c>
      <c r="P245" s="6">
        <v>25</v>
      </c>
    </row>
    <row r="246" spans="15:16">
      <c r="O246" s="5" t="s">
        <v>215</v>
      </c>
      <c r="P246" s="6">
        <v>1200</v>
      </c>
    </row>
    <row r="247" spans="15:16">
      <c r="O247" s="5" t="s">
        <v>216</v>
      </c>
      <c r="P247" s="6">
        <v>1000</v>
      </c>
    </row>
    <row r="248" spans="15:16">
      <c r="O248" s="5" t="s">
        <v>217</v>
      </c>
      <c r="P248" s="6">
        <v>25</v>
      </c>
    </row>
    <row r="249" spans="15:16">
      <c r="O249" s="5" t="s">
        <v>218</v>
      </c>
      <c r="P249" s="6">
        <v>25</v>
      </c>
    </row>
    <row r="250" spans="15:16">
      <c r="O250" s="5" t="s">
        <v>219</v>
      </c>
      <c r="P250" s="6">
        <v>25</v>
      </c>
    </row>
    <row r="251" spans="15:16">
      <c r="O251" s="5" t="s">
        <v>220</v>
      </c>
      <c r="P251" s="6">
        <v>50</v>
      </c>
    </row>
    <row r="252" spans="15:16">
      <c r="O252" s="5" t="s">
        <v>221</v>
      </c>
      <c r="P252" s="6">
        <v>200</v>
      </c>
    </row>
    <row r="253" spans="15:16">
      <c r="O253" s="5" t="s">
        <v>222</v>
      </c>
      <c r="P253" s="6">
        <v>200</v>
      </c>
    </row>
    <row r="254" spans="15:16">
      <c r="O254" s="5" t="s">
        <v>223</v>
      </c>
      <c r="P254" s="6">
        <v>200</v>
      </c>
    </row>
    <row r="255" spans="15:16">
      <c r="O255" s="5" t="s">
        <v>224</v>
      </c>
      <c r="P255" s="6">
        <v>1500</v>
      </c>
    </row>
    <row r="256" spans="15:16">
      <c r="O256" s="5" t="s">
        <v>225</v>
      </c>
      <c r="P256" s="6">
        <v>1500</v>
      </c>
    </row>
    <row r="257" spans="15:16">
      <c r="O257" s="5" t="s">
        <v>226</v>
      </c>
      <c r="P257" s="6">
        <v>1500</v>
      </c>
    </row>
    <row r="258" spans="15:16">
      <c r="O258" s="5" t="s">
        <v>227</v>
      </c>
      <c r="P258" s="6">
        <v>60</v>
      </c>
    </row>
    <row r="259" spans="15:16">
      <c r="O259" s="5" t="s">
        <v>228</v>
      </c>
      <c r="P259" s="6">
        <v>1500</v>
      </c>
    </row>
    <row r="260" spans="15:16">
      <c r="O260" s="5" t="s">
        <v>229</v>
      </c>
      <c r="P260" s="6">
        <v>100</v>
      </c>
    </row>
    <row r="261" spans="15:16">
      <c r="O261" s="5" t="s">
        <v>230</v>
      </c>
      <c r="P261" s="6">
        <v>200</v>
      </c>
    </row>
    <row r="262" spans="15:16">
      <c r="O262" s="5" t="s">
        <v>231</v>
      </c>
      <c r="P262" s="6">
        <v>90</v>
      </c>
    </row>
    <row r="263" spans="15:16">
      <c r="O263" s="5" t="s">
        <v>232</v>
      </c>
      <c r="P263" s="6">
        <v>90</v>
      </c>
    </row>
    <row r="264" spans="15:16">
      <c r="O264" s="5" t="s">
        <v>233</v>
      </c>
      <c r="P264" s="6">
        <v>500</v>
      </c>
    </row>
    <row r="265" spans="15:16">
      <c r="O265" s="5" t="s">
        <v>234</v>
      </c>
      <c r="P265" s="6">
        <v>600</v>
      </c>
    </row>
    <row r="266" spans="15:16">
      <c r="O266" s="5" t="s">
        <v>235</v>
      </c>
      <c r="P266" s="6">
        <v>120</v>
      </c>
    </row>
    <row r="267" spans="15:16">
      <c r="O267" s="5" t="s">
        <v>236</v>
      </c>
      <c r="P267" s="6">
        <v>25</v>
      </c>
    </row>
    <row r="268" spans="15:16">
      <c r="O268" s="5" t="s">
        <v>237</v>
      </c>
      <c r="P268" s="6">
        <v>50</v>
      </c>
    </row>
    <row r="269" spans="15:16">
      <c r="O269" s="5" t="s">
        <v>238</v>
      </c>
      <c r="P269" s="6">
        <v>100</v>
      </c>
    </row>
    <row r="270" spans="15:16">
      <c r="O270" s="5" t="s">
        <v>239</v>
      </c>
      <c r="P270" s="6">
        <v>50</v>
      </c>
    </row>
    <row r="271" spans="15:16">
      <c r="O271" s="5" t="s">
        <v>240</v>
      </c>
      <c r="P271" s="6">
        <v>100</v>
      </c>
    </row>
    <row r="272" spans="15:16">
      <c r="O272" s="5" t="s">
        <v>241</v>
      </c>
      <c r="P272" s="6">
        <v>60</v>
      </c>
    </row>
    <row r="273" spans="15:16">
      <c r="O273" s="5" t="s">
        <v>242</v>
      </c>
      <c r="P273" s="6">
        <v>90</v>
      </c>
    </row>
    <row r="274" spans="15:16">
      <c r="O274" s="5" t="s">
        <v>243</v>
      </c>
      <c r="P274" s="6">
        <v>25</v>
      </c>
    </row>
    <row r="275" spans="15:16">
      <c r="O275" s="5" t="s">
        <v>244</v>
      </c>
      <c r="P275" s="6">
        <v>150</v>
      </c>
    </row>
    <row r="276" spans="15:16">
      <c r="O276" s="5" t="s">
        <v>245</v>
      </c>
      <c r="P276" s="6">
        <v>25</v>
      </c>
    </row>
    <row r="277" spans="15:16">
      <c r="O277" s="5" t="s">
        <v>246</v>
      </c>
      <c r="P277" s="6">
        <v>600</v>
      </c>
    </row>
    <row r="278" spans="15:16">
      <c r="O278" s="5" t="s">
        <v>247</v>
      </c>
      <c r="P278" s="6">
        <v>50</v>
      </c>
    </row>
    <row r="279" spans="15:16">
      <c r="O279" s="5" t="s">
        <v>248</v>
      </c>
      <c r="P279" s="6">
        <v>1000</v>
      </c>
    </row>
    <row r="280" spans="15:16">
      <c r="O280" s="5" t="s">
        <v>249</v>
      </c>
      <c r="P280" s="6">
        <v>25</v>
      </c>
    </row>
    <row r="281" spans="15:16">
      <c r="O281" s="5" t="s">
        <v>250</v>
      </c>
      <c r="P281" s="6">
        <v>1000</v>
      </c>
    </row>
    <row r="282" spans="15:16">
      <c r="O282" s="5" t="s">
        <v>251</v>
      </c>
      <c r="P282" s="6">
        <v>500</v>
      </c>
    </row>
    <row r="283" spans="15:16">
      <c r="O283" s="5" t="s">
        <v>252</v>
      </c>
      <c r="P283" s="6">
        <v>1500</v>
      </c>
    </row>
    <row r="284" spans="15:16">
      <c r="O284" s="5" t="s">
        <v>253</v>
      </c>
      <c r="P284" s="6">
        <v>300</v>
      </c>
    </row>
    <row r="285" spans="15:16">
      <c r="O285" s="5" t="s">
        <v>254</v>
      </c>
      <c r="P285" s="6">
        <v>75</v>
      </c>
    </row>
    <row r="286" spans="15:16">
      <c r="O286" s="5" t="s">
        <v>255</v>
      </c>
      <c r="P286" s="6">
        <v>25</v>
      </c>
    </row>
    <row r="287" spans="15:16">
      <c r="O287" s="5" t="s">
        <v>256</v>
      </c>
      <c r="P287" s="6">
        <v>900</v>
      </c>
    </row>
    <row r="288" spans="15:16">
      <c r="O288" s="5" t="s">
        <v>257</v>
      </c>
      <c r="P288" s="6">
        <v>100</v>
      </c>
    </row>
    <row r="289" spans="15:16">
      <c r="O289" s="5" t="s">
        <v>258</v>
      </c>
      <c r="P289" s="6">
        <v>90</v>
      </c>
    </row>
    <row r="290" spans="15:16">
      <c r="O290" s="5" t="s">
        <v>259</v>
      </c>
      <c r="P290" s="6">
        <v>50</v>
      </c>
    </row>
    <row r="291" spans="15:16">
      <c r="O291" s="5" t="s">
        <v>260</v>
      </c>
      <c r="P291" s="6">
        <v>60</v>
      </c>
    </row>
    <row r="292" spans="15:16">
      <c r="O292" s="5" t="s">
        <v>261</v>
      </c>
      <c r="P292" s="6">
        <v>900</v>
      </c>
    </row>
    <row r="293" spans="15:16">
      <c r="O293" s="5" t="s">
        <v>262</v>
      </c>
      <c r="P293" s="6">
        <v>50</v>
      </c>
    </row>
    <row r="294" spans="15:16">
      <c r="O294" s="5" t="s">
        <v>263</v>
      </c>
      <c r="P294" s="6">
        <v>50</v>
      </c>
    </row>
    <row r="295" spans="15:16">
      <c r="O295" s="5" t="s">
        <v>264</v>
      </c>
      <c r="P295" s="6">
        <v>200</v>
      </c>
    </row>
    <row r="296" spans="15:16">
      <c r="O296" s="5" t="s">
        <v>265</v>
      </c>
      <c r="P296" s="6">
        <v>300</v>
      </c>
    </row>
    <row r="297" spans="15:16">
      <c r="O297" s="5" t="s">
        <v>266</v>
      </c>
      <c r="P297" s="6">
        <v>2000</v>
      </c>
    </row>
    <row r="298" spans="15:16">
      <c r="O298" s="5" t="s">
        <v>267</v>
      </c>
      <c r="P298" s="6">
        <v>500</v>
      </c>
    </row>
    <row r="299" spans="15:16">
      <c r="O299" s="5" t="s">
        <v>268</v>
      </c>
      <c r="P299" s="6">
        <v>30</v>
      </c>
    </row>
    <row r="300" spans="15:16">
      <c r="O300" s="5" t="s">
        <v>269</v>
      </c>
      <c r="P300" s="6">
        <v>1000</v>
      </c>
    </row>
    <row r="301" spans="15:16">
      <c r="O301" s="5" t="s">
        <v>270</v>
      </c>
      <c r="P301" s="6">
        <v>2000</v>
      </c>
    </row>
    <row r="302" spans="15:16">
      <c r="O302" s="5" t="s">
        <v>271</v>
      </c>
      <c r="P302" s="6">
        <v>50</v>
      </c>
    </row>
    <row r="303" spans="15:16">
      <c r="O303" s="5" t="s">
        <v>272</v>
      </c>
      <c r="P303" s="6">
        <v>200</v>
      </c>
    </row>
    <row r="304" spans="15:16">
      <c r="O304" s="5" t="s">
        <v>273</v>
      </c>
      <c r="P304" s="6">
        <v>60</v>
      </c>
    </row>
    <row r="305" spans="15:16">
      <c r="O305" s="5" t="s">
        <v>274</v>
      </c>
      <c r="P305" s="6">
        <v>50</v>
      </c>
    </row>
    <row r="306" spans="15:16">
      <c r="O306" s="5" t="s">
        <v>275</v>
      </c>
      <c r="P306" s="6">
        <v>120</v>
      </c>
    </row>
    <row r="307" spans="15:16">
      <c r="O307" s="5" t="s">
        <v>276</v>
      </c>
      <c r="P307" s="6">
        <v>60</v>
      </c>
    </row>
    <row r="308" spans="15:16">
      <c r="O308" s="5" t="s">
        <v>277</v>
      </c>
      <c r="P308" s="6">
        <v>900</v>
      </c>
    </row>
    <row r="309" spans="15:16">
      <c r="O309" s="5" t="s">
        <v>278</v>
      </c>
      <c r="P309" s="6">
        <v>900</v>
      </c>
    </row>
    <row r="310" spans="15:16">
      <c r="O310" s="5" t="s">
        <v>279</v>
      </c>
      <c r="P310" s="6">
        <v>60</v>
      </c>
    </row>
    <row r="311" spans="15:16">
      <c r="O311" s="5" t="s">
        <v>280</v>
      </c>
      <c r="P311" s="6">
        <v>90</v>
      </c>
    </row>
    <row r="312" spans="15:16">
      <c r="O312" s="5" t="s">
        <v>281</v>
      </c>
      <c r="P312" s="6">
        <v>30</v>
      </c>
    </row>
    <row r="313" spans="15:16">
      <c r="O313" s="5" t="s">
        <v>282</v>
      </c>
      <c r="P313" s="6">
        <v>2000</v>
      </c>
    </row>
    <row r="314" spans="15:16">
      <c r="O314" s="5" t="s">
        <v>283</v>
      </c>
      <c r="P314" s="6">
        <v>300</v>
      </c>
    </row>
    <row r="315" spans="15:16">
      <c r="O315" s="5" t="s">
        <v>284</v>
      </c>
      <c r="P315" s="6">
        <v>120</v>
      </c>
    </row>
    <row r="316" spans="15:16">
      <c r="O316" s="5" t="s">
        <v>285</v>
      </c>
      <c r="P316" s="6">
        <v>100</v>
      </c>
    </row>
    <row r="317" spans="15:16">
      <c r="O317" s="5" t="s">
        <v>286</v>
      </c>
      <c r="P317" s="6">
        <v>50</v>
      </c>
    </row>
    <row r="318" spans="15:16">
      <c r="O318" s="5" t="s">
        <v>287</v>
      </c>
      <c r="P318" s="6">
        <v>1000</v>
      </c>
    </row>
    <row r="319" spans="15:16">
      <c r="O319" s="5" t="s">
        <v>288</v>
      </c>
      <c r="P319" s="6">
        <v>1000</v>
      </c>
    </row>
    <row r="320" spans="15:16">
      <c r="O320" s="5" t="s">
        <v>289</v>
      </c>
      <c r="P320" s="6">
        <v>100</v>
      </c>
    </row>
    <row r="321" spans="15:16">
      <c r="O321" s="5" t="s">
        <v>290</v>
      </c>
      <c r="P321" s="6">
        <v>100</v>
      </c>
    </row>
    <row r="322" spans="15:16">
      <c r="O322" s="5" t="s">
        <v>291</v>
      </c>
      <c r="P322" s="6">
        <v>100</v>
      </c>
    </row>
    <row r="323" spans="15:16">
      <c r="O323" s="5" t="s">
        <v>292</v>
      </c>
      <c r="P323" s="6">
        <v>500</v>
      </c>
    </row>
    <row r="324" spans="15:16">
      <c r="O324" s="5" t="s">
        <v>293</v>
      </c>
      <c r="P324" s="6">
        <v>1500</v>
      </c>
    </row>
    <row r="325" spans="15:16">
      <c r="O325" s="5" t="s">
        <v>294</v>
      </c>
      <c r="P325" s="6">
        <v>2000</v>
      </c>
    </row>
    <row r="326" spans="15:16">
      <c r="O326" s="5" t="s">
        <v>295</v>
      </c>
      <c r="P326" s="6">
        <v>200</v>
      </c>
    </row>
    <row r="327" spans="15:16">
      <c r="O327" s="5" t="s">
        <v>296</v>
      </c>
      <c r="P327" s="6">
        <v>500</v>
      </c>
    </row>
    <row r="328" spans="15:16">
      <c r="O328" s="5" t="s">
        <v>297</v>
      </c>
      <c r="P328" s="6">
        <v>200</v>
      </c>
    </row>
    <row r="329" spans="15:16">
      <c r="O329" s="5" t="s">
        <v>298</v>
      </c>
      <c r="P329" s="6">
        <v>25</v>
      </c>
    </row>
    <row r="330" spans="15:16">
      <c r="O330" s="5" t="s">
        <v>299</v>
      </c>
      <c r="P330" s="6">
        <v>50</v>
      </c>
    </row>
    <row r="331" spans="15:16">
      <c r="O331" s="5" t="s">
        <v>300</v>
      </c>
      <c r="P331" s="6">
        <v>100</v>
      </c>
    </row>
    <row r="332" spans="15:16">
      <c r="O332" s="5" t="s">
        <v>301</v>
      </c>
      <c r="P332" s="6">
        <v>120</v>
      </c>
    </row>
    <row r="333" spans="15:16">
      <c r="O333" s="5" t="s">
        <v>302</v>
      </c>
      <c r="P333" s="6">
        <v>60</v>
      </c>
    </row>
    <row r="334" spans="15:16">
      <c r="O334" s="5" t="s">
        <v>303</v>
      </c>
      <c r="P334" s="6">
        <v>600</v>
      </c>
    </row>
    <row r="335" spans="15:16">
      <c r="O335" s="5" t="s">
        <v>304</v>
      </c>
      <c r="P335" s="6">
        <v>600</v>
      </c>
    </row>
    <row r="336" spans="15:16">
      <c r="O336" s="5" t="s">
        <v>305</v>
      </c>
      <c r="P336" s="6">
        <v>1200</v>
      </c>
    </row>
    <row r="337" spans="15:16">
      <c r="O337" s="5" t="s">
        <v>306</v>
      </c>
      <c r="P337" s="6">
        <v>90</v>
      </c>
    </row>
    <row r="338" spans="15:16">
      <c r="O338" s="5" t="s">
        <v>307</v>
      </c>
      <c r="P338" s="6">
        <v>90</v>
      </c>
    </row>
    <row r="339" spans="15:16">
      <c r="O339" s="5" t="s">
        <v>308</v>
      </c>
      <c r="P339" s="6">
        <v>900</v>
      </c>
    </row>
    <row r="340" spans="15:16">
      <c r="O340" s="5" t="s">
        <v>309</v>
      </c>
      <c r="P340" s="6">
        <v>1200</v>
      </c>
    </row>
    <row r="341" spans="15:16">
      <c r="O341" s="5" t="s">
        <v>310</v>
      </c>
      <c r="P341" s="6">
        <v>1000</v>
      </c>
    </row>
    <row r="342" spans="15:16">
      <c r="O342" s="5" t="s">
        <v>311</v>
      </c>
      <c r="P342" s="6">
        <v>1200</v>
      </c>
    </row>
    <row r="343" spans="15:16">
      <c r="O343" s="5" t="s">
        <v>312</v>
      </c>
      <c r="P343" s="6">
        <v>1000</v>
      </c>
    </row>
    <row r="344" spans="15:16">
      <c r="O344" s="5" t="s">
        <v>313</v>
      </c>
      <c r="P344" s="6">
        <v>200</v>
      </c>
    </row>
    <row r="345" spans="15:16">
      <c r="O345" s="5" t="s">
        <v>314</v>
      </c>
      <c r="P345" s="6">
        <v>120</v>
      </c>
    </row>
    <row r="346" spans="15:16">
      <c r="O346" s="5" t="s">
        <v>315</v>
      </c>
      <c r="P346" s="6">
        <v>600</v>
      </c>
    </row>
    <row r="347" spans="15:16">
      <c r="O347" s="5" t="s">
        <v>316</v>
      </c>
      <c r="P347" s="6">
        <v>90</v>
      </c>
    </row>
    <row r="348" spans="15:16">
      <c r="O348" s="5" t="s">
        <v>317</v>
      </c>
      <c r="P348" s="6">
        <v>60</v>
      </c>
    </row>
    <row r="349" spans="15:16">
      <c r="O349" s="5" t="s">
        <v>318</v>
      </c>
      <c r="P349" s="6">
        <v>30</v>
      </c>
    </row>
    <row r="350" spans="15:16">
      <c r="O350" s="5" t="s">
        <v>319</v>
      </c>
      <c r="P350" s="6">
        <v>50</v>
      </c>
    </row>
    <row r="351" spans="15:16">
      <c r="O351" s="5" t="s">
        <v>320</v>
      </c>
      <c r="P351" s="6">
        <v>50</v>
      </c>
    </row>
    <row r="352" spans="15:16">
      <c r="O352" s="5" t="s">
        <v>321</v>
      </c>
      <c r="P352" s="6">
        <v>1200</v>
      </c>
    </row>
    <row r="353" spans="15:16">
      <c r="O353" s="5" t="s">
        <v>322</v>
      </c>
      <c r="P353" s="6">
        <v>25</v>
      </c>
    </row>
    <row r="354" spans="15:16">
      <c r="O354" s="5" t="s">
        <v>323</v>
      </c>
      <c r="P354" s="6">
        <v>25</v>
      </c>
    </row>
    <row r="355" spans="15:16">
      <c r="O355" s="5" t="s">
        <v>324</v>
      </c>
      <c r="P355" s="6">
        <v>100</v>
      </c>
    </row>
    <row r="356" spans="15:16">
      <c r="O356" s="5" t="s">
        <v>325</v>
      </c>
      <c r="P356" s="6">
        <v>120</v>
      </c>
    </row>
    <row r="357" spans="15:16">
      <c r="O357" s="5" t="s">
        <v>326</v>
      </c>
      <c r="P357" s="6">
        <v>1500</v>
      </c>
    </row>
    <row r="358" spans="15:16">
      <c r="O358" s="5" t="s">
        <v>327</v>
      </c>
      <c r="P358" s="6">
        <v>120</v>
      </c>
    </row>
    <row r="359" spans="15:16">
      <c r="O359" s="5" t="s">
        <v>328</v>
      </c>
      <c r="P359" s="6">
        <v>60</v>
      </c>
    </row>
    <row r="360" spans="15:16">
      <c r="O360" s="5" t="s">
        <v>329</v>
      </c>
      <c r="P360" s="6">
        <v>50</v>
      </c>
    </row>
    <row r="361" spans="15:16">
      <c r="O361" s="5" t="s">
        <v>330</v>
      </c>
      <c r="P361" s="6">
        <v>90</v>
      </c>
    </row>
    <row r="362" spans="15:16">
      <c r="O362" s="5" t="s">
        <v>331</v>
      </c>
      <c r="P362" s="6">
        <v>25</v>
      </c>
    </row>
    <row r="363" spans="15:16">
      <c r="O363" s="5" t="s">
        <v>332</v>
      </c>
      <c r="P363" s="6">
        <v>500</v>
      </c>
    </row>
    <row r="364" spans="15:16">
      <c r="O364" s="5" t="s">
        <v>333</v>
      </c>
      <c r="P364" s="6">
        <v>1200</v>
      </c>
    </row>
    <row r="365" spans="15:16">
      <c r="O365" s="5" t="s">
        <v>334</v>
      </c>
      <c r="P365" s="6">
        <v>50</v>
      </c>
    </row>
    <row r="366" spans="15:16">
      <c r="O366" s="5" t="s">
        <v>335</v>
      </c>
      <c r="P366" s="6">
        <v>500</v>
      </c>
    </row>
    <row r="367" spans="15:16">
      <c r="O367" s="5" t="s">
        <v>336</v>
      </c>
      <c r="P367" s="6">
        <v>900</v>
      </c>
    </row>
    <row r="368" spans="15:16">
      <c r="O368" s="5" t="s">
        <v>337</v>
      </c>
      <c r="P368" s="6">
        <v>150</v>
      </c>
    </row>
    <row r="369" spans="15:16">
      <c r="O369" s="5" t="s">
        <v>338</v>
      </c>
      <c r="P369" s="6">
        <v>50</v>
      </c>
    </row>
    <row r="370" spans="15:16">
      <c r="O370" s="5" t="s">
        <v>339</v>
      </c>
      <c r="P370" s="6">
        <v>75</v>
      </c>
    </row>
    <row r="371" spans="15:16">
      <c r="O371" s="5" t="s">
        <v>340</v>
      </c>
      <c r="P371" s="6">
        <v>150</v>
      </c>
    </row>
    <row r="372" spans="15:16">
      <c r="O372" s="5" t="s">
        <v>341</v>
      </c>
      <c r="P372" s="6">
        <v>100</v>
      </c>
    </row>
    <row r="373" spans="15:16">
      <c r="O373" s="5" t="s">
        <v>342</v>
      </c>
      <c r="P373" s="6">
        <v>100</v>
      </c>
    </row>
    <row r="374" spans="15:16">
      <c r="O374" s="5" t="s">
        <v>343</v>
      </c>
      <c r="P374" s="6">
        <v>200</v>
      </c>
    </row>
    <row r="375" spans="15:16">
      <c r="O375" s="5" t="s">
        <v>344</v>
      </c>
      <c r="P375" s="6">
        <v>90</v>
      </c>
    </row>
    <row r="376" spans="15:16">
      <c r="O376" s="5" t="s">
        <v>345</v>
      </c>
      <c r="P376" s="6">
        <v>1200</v>
      </c>
    </row>
    <row r="377" spans="15:16">
      <c r="O377" s="5" t="s">
        <v>346</v>
      </c>
      <c r="P377" s="6">
        <v>1200</v>
      </c>
    </row>
    <row r="378" spans="15:16">
      <c r="O378" s="5" t="s">
        <v>347</v>
      </c>
      <c r="P378" s="6">
        <v>900</v>
      </c>
    </row>
    <row r="379" spans="15:16">
      <c r="O379" s="5" t="s">
        <v>348</v>
      </c>
      <c r="P379" s="6">
        <v>120</v>
      </c>
    </row>
    <row r="380" spans="15:16">
      <c r="O380" s="5" t="s">
        <v>349</v>
      </c>
      <c r="P380" s="6">
        <v>150</v>
      </c>
    </row>
    <row r="381" spans="15:16">
      <c r="O381" s="5" t="s">
        <v>350</v>
      </c>
      <c r="P381" s="6">
        <v>500</v>
      </c>
    </row>
    <row r="382" spans="15:16">
      <c r="O382" s="5" t="s">
        <v>351</v>
      </c>
      <c r="P382" s="6">
        <v>100</v>
      </c>
    </row>
    <row r="383" spans="15:16">
      <c r="O383" s="5" t="s">
        <v>352</v>
      </c>
      <c r="P383" s="6">
        <v>50</v>
      </c>
    </row>
    <row r="384" spans="15:16">
      <c r="O384" s="5" t="s">
        <v>353</v>
      </c>
      <c r="P384" s="6">
        <v>1200</v>
      </c>
    </row>
    <row r="385" spans="15:16">
      <c r="O385" s="5" t="s">
        <v>354</v>
      </c>
      <c r="P385" s="6">
        <v>200</v>
      </c>
    </row>
    <row r="386" spans="15:16">
      <c r="O386" s="5" t="s">
        <v>355</v>
      </c>
      <c r="P386" s="6">
        <v>2000</v>
      </c>
    </row>
    <row r="387" spans="15:16">
      <c r="O387" s="5" t="s">
        <v>356</v>
      </c>
      <c r="P387" s="6">
        <v>50</v>
      </c>
    </row>
    <row r="388" spans="15:16">
      <c r="O388" s="5" t="s">
        <v>357</v>
      </c>
      <c r="P388" s="6">
        <v>30</v>
      </c>
    </row>
    <row r="389" spans="15:16">
      <c r="O389" s="5" t="s">
        <v>358</v>
      </c>
      <c r="P389" s="6">
        <v>30</v>
      </c>
    </row>
    <row r="390" spans="15:16">
      <c r="O390" s="5" t="s">
        <v>359</v>
      </c>
      <c r="P390" s="6">
        <v>1000</v>
      </c>
    </row>
    <row r="391" spans="15:16">
      <c r="O391" s="5" t="s">
        <v>360</v>
      </c>
      <c r="P391" s="6">
        <v>25</v>
      </c>
    </row>
    <row r="392" spans="15:16">
      <c r="O392" s="5" t="s">
        <v>361</v>
      </c>
      <c r="P392" s="6">
        <v>600</v>
      </c>
    </row>
    <row r="393" spans="15:16">
      <c r="O393" s="5" t="s">
        <v>362</v>
      </c>
      <c r="P393" s="6">
        <v>50</v>
      </c>
    </row>
    <row r="394" spans="15:16">
      <c r="O394" s="5" t="s">
        <v>363</v>
      </c>
      <c r="P394" s="6">
        <v>75</v>
      </c>
    </row>
    <row r="395" spans="15:16">
      <c r="O395" s="5" t="s">
        <v>364</v>
      </c>
      <c r="P395" s="6">
        <v>90</v>
      </c>
    </row>
    <row r="396" spans="15:16">
      <c r="O396" s="5" t="s">
        <v>365</v>
      </c>
      <c r="P396" s="6">
        <v>1000</v>
      </c>
    </row>
    <row r="397" spans="15:16">
      <c r="O397" s="5" t="s">
        <v>366</v>
      </c>
      <c r="P397" s="6">
        <v>500</v>
      </c>
    </row>
    <row r="398" spans="15:16">
      <c r="O398" s="5" t="s">
        <v>367</v>
      </c>
      <c r="P398" s="6">
        <v>200</v>
      </c>
    </row>
    <row r="399" spans="15:16">
      <c r="O399" s="5" t="s">
        <v>368</v>
      </c>
      <c r="P399" s="6">
        <v>500</v>
      </c>
    </row>
    <row r="400" spans="15:16">
      <c r="O400" s="5" t="s">
        <v>369</v>
      </c>
      <c r="P400" s="6">
        <v>1500</v>
      </c>
    </row>
    <row r="401" spans="15:16">
      <c r="O401" s="5" t="s">
        <v>370</v>
      </c>
      <c r="P401" s="6">
        <v>75</v>
      </c>
    </row>
    <row r="402" spans="15:16">
      <c r="O402" s="5" t="s">
        <v>371</v>
      </c>
      <c r="P402" s="6">
        <v>300</v>
      </c>
    </row>
    <row r="403" spans="15:16">
      <c r="O403" s="5" t="s">
        <v>372</v>
      </c>
      <c r="P403" s="6">
        <v>50</v>
      </c>
    </row>
    <row r="404" spans="15:16">
      <c r="O404" s="5" t="s">
        <v>373</v>
      </c>
      <c r="P404" s="6">
        <v>100</v>
      </c>
    </row>
    <row r="405" spans="15:16">
      <c r="O405" s="5" t="s">
        <v>374</v>
      </c>
      <c r="P405" s="6">
        <v>1200</v>
      </c>
    </row>
    <row r="406" spans="15:16">
      <c r="O406" s="5" t="s">
        <v>375</v>
      </c>
      <c r="P406" s="6">
        <v>25</v>
      </c>
    </row>
    <row r="407" spans="15:16">
      <c r="O407" s="5" t="s">
        <v>376</v>
      </c>
      <c r="P407" s="6">
        <v>25</v>
      </c>
    </row>
    <row r="408" spans="15:16">
      <c r="O408" s="5" t="s">
        <v>377</v>
      </c>
      <c r="P408" s="6">
        <v>500</v>
      </c>
    </row>
    <row r="409" spans="15:16">
      <c r="O409" s="5" t="s">
        <v>378</v>
      </c>
      <c r="P409" s="6">
        <v>300</v>
      </c>
    </row>
    <row r="410" spans="15:16">
      <c r="O410" s="5" t="s">
        <v>379</v>
      </c>
      <c r="P410" s="6">
        <v>100</v>
      </c>
    </row>
    <row r="411" spans="15:16">
      <c r="O411" s="5" t="s">
        <v>380</v>
      </c>
      <c r="P411" s="6">
        <v>50</v>
      </c>
    </row>
    <row r="412" spans="15:16">
      <c r="O412" s="5" t="s">
        <v>381</v>
      </c>
      <c r="P412" s="6">
        <v>1200</v>
      </c>
    </row>
    <row r="413" spans="15:16">
      <c r="O413" s="5" t="s">
        <v>382</v>
      </c>
      <c r="P413" s="6">
        <v>1500</v>
      </c>
    </row>
    <row r="414" spans="15:16">
      <c r="O414" s="5" t="s">
        <v>383</v>
      </c>
      <c r="P414" s="6">
        <v>60</v>
      </c>
    </row>
    <row r="415" spans="15:16">
      <c r="O415" s="5" t="s">
        <v>384</v>
      </c>
      <c r="P415" s="6">
        <v>25</v>
      </c>
    </row>
    <row r="416" spans="15:16">
      <c r="O416" s="5" t="s">
        <v>385</v>
      </c>
      <c r="P416" s="6">
        <v>1500</v>
      </c>
    </row>
    <row r="417" spans="15:16">
      <c r="O417" s="5" t="s">
        <v>386</v>
      </c>
      <c r="P417" s="6">
        <v>600</v>
      </c>
    </row>
    <row r="418" spans="15:16">
      <c r="O418" s="5" t="s">
        <v>387</v>
      </c>
      <c r="P418" s="6">
        <v>75</v>
      </c>
    </row>
    <row r="419" spans="15:16">
      <c r="O419" s="5" t="s">
        <v>388</v>
      </c>
      <c r="P419" s="6">
        <v>50</v>
      </c>
    </row>
    <row r="420" spans="15:16">
      <c r="O420" s="5" t="s">
        <v>389</v>
      </c>
      <c r="P420" s="6">
        <v>30</v>
      </c>
    </row>
    <row r="421" spans="15:16">
      <c r="O421" s="5" t="s">
        <v>390</v>
      </c>
      <c r="P421" s="6">
        <v>200</v>
      </c>
    </row>
    <row r="422" spans="15:16">
      <c r="O422" s="5" t="s">
        <v>391</v>
      </c>
      <c r="P422" s="6">
        <v>300</v>
      </c>
    </row>
    <row r="423" spans="15:16">
      <c r="O423" s="5" t="s">
        <v>392</v>
      </c>
      <c r="P423" s="6">
        <v>25</v>
      </c>
    </row>
    <row r="424" spans="15:16">
      <c r="O424" s="5" t="s">
        <v>393</v>
      </c>
      <c r="P424" s="6">
        <v>600</v>
      </c>
    </row>
    <row r="425" spans="15:16">
      <c r="O425" s="5" t="s">
        <v>394</v>
      </c>
      <c r="P425" s="6">
        <v>100</v>
      </c>
    </row>
    <row r="426" spans="15:16">
      <c r="O426" s="5" t="s">
        <v>395</v>
      </c>
      <c r="P426" s="6">
        <v>1000</v>
      </c>
    </row>
    <row r="427" spans="15:16">
      <c r="O427" s="5" t="s">
        <v>396</v>
      </c>
      <c r="P427" s="6">
        <v>90</v>
      </c>
    </row>
    <row r="428" spans="15:16">
      <c r="O428" s="5" t="s">
        <v>397</v>
      </c>
      <c r="P428" s="6">
        <v>500</v>
      </c>
    </row>
    <row r="429" spans="15:16">
      <c r="O429" s="5" t="s">
        <v>398</v>
      </c>
      <c r="P429" s="6">
        <v>1500</v>
      </c>
    </row>
    <row r="430" spans="15:16">
      <c r="O430" s="5" t="s">
        <v>399</v>
      </c>
      <c r="P430" s="6">
        <v>600</v>
      </c>
    </row>
    <row r="431" spans="15:16">
      <c r="O431" s="5" t="s">
        <v>400</v>
      </c>
      <c r="P431" s="6">
        <v>30</v>
      </c>
    </row>
    <row r="432" spans="15:16">
      <c r="O432" s="5" t="s">
        <v>401</v>
      </c>
      <c r="P432" s="6">
        <v>25</v>
      </c>
    </row>
    <row r="433" spans="15:16">
      <c r="O433" s="5" t="s">
        <v>402</v>
      </c>
      <c r="P433" s="6">
        <v>50</v>
      </c>
    </row>
    <row r="434" spans="15:16">
      <c r="O434" s="5" t="s">
        <v>403</v>
      </c>
      <c r="P434" s="6">
        <v>100</v>
      </c>
    </row>
    <row r="435" spans="15:16">
      <c r="O435" s="5" t="s">
        <v>404</v>
      </c>
      <c r="P435" s="6">
        <v>50</v>
      </c>
    </row>
    <row r="436" spans="15:16">
      <c r="O436" s="5" t="s">
        <v>405</v>
      </c>
      <c r="P436" s="6">
        <v>600</v>
      </c>
    </row>
    <row r="437" spans="15:16">
      <c r="O437" s="5" t="s">
        <v>406</v>
      </c>
      <c r="P437" s="6">
        <v>1000</v>
      </c>
    </row>
    <row r="438" spans="15:16">
      <c r="O438" s="5" t="s">
        <v>407</v>
      </c>
      <c r="P438" s="6">
        <v>500</v>
      </c>
    </row>
    <row r="439" spans="15:16">
      <c r="O439" s="5" t="s">
        <v>408</v>
      </c>
      <c r="P439" s="6">
        <v>1000</v>
      </c>
    </row>
    <row r="440" spans="15:16">
      <c r="O440" s="5" t="s">
        <v>409</v>
      </c>
      <c r="P440" s="6">
        <v>30</v>
      </c>
    </row>
    <row r="441" spans="15:16">
      <c r="O441" s="5" t="s">
        <v>410</v>
      </c>
      <c r="P441" s="6">
        <v>25</v>
      </c>
    </row>
    <row r="442" spans="15:16">
      <c r="O442" s="5" t="s">
        <v>411</v>
      </c>
      <c r="P442" s="6">
        <v>600</v>
      </c>
    </row>
    <row r="443" spans="15:16">
      <c r="O443" s="5" t="s">
        <v>412</v>
      </c>
      <c r="P443" s="6">
        <v>60</v>
      </c>
    </row>
    <row r="444" spans="15:16">
      <c r="O444" s="5" t="s">
        <v>413</v>
      </c>
      <c r="P444" s="6">
        <v>200</v>
      </c>
    </row>
    <row r="445" spans="15:16">
      <c r="O445" s="5" t="s">
        <v>414</v>
      </c>
      <c r="P445" s="6">
        <v>300</v>
      </c>
    </row>
    <row r="446" spans="15:16">
      <c r="O446" s="5" t="s">
        <v>415</v>
      </c>
      <c r="P446" s="6">
        <v>600</v>
      </c>
    </row>
    <row r="447" spans="15:16">
      <c r="O447" s="5" t="s">
        <v>416</v>
      </c>
      <c r="P447" s="6">
        <v>600</v>
      </c>
    </row>
    <row r="448" spans="15:16">
      <c r="O448" s="5" t="s">
        <v>417</v>
      </c>
      <c r="P448" s="6">
        <v>1000</v>
      </c>
    </row>
    <row r="449" spans="15:16">
      <c r="O449" s="5" t="s">
        <v>418</v>
      </c>
      <c r="P449" s="6">
        <v>1200</v>
      </c>
    </row>
    <row r="450" spans="15:16">
      <c r="O450" s="5" t="s">
        <v>419</v>
      </c>
      <c r="P450" s="6">
        <v>100</v>
      </c>
    </row>
    <row r="451" spans="15:16">
      <c r="O451" s="5" t="s">
        <v>420</v>
      </c>
      <c r="P451" s="6">
        <v>900</v>
      </c>
    </row>
    <row r="452" spans="15:16">
      <c r="O452" s="5" t="s">
        <v>421</v>
      </c>
      <c r="P452" s="6">
        <v>500</v>
      </c>
    </row>
    <row r="453" spans="15:16">
      <c r="O453" s="5" t="s">
        <v>422</v>
      </c>
      <c r="P453" s="6">
        <v>900</v>
      </c>
    </row>
    <row r="454" spans="15:16">
      <c r="O454" s="5" t="s">
        <v>423</v>
      </c>
      <c r="P454" s="6">
        <v>100</v>
      </c>
    </row>
    <row r="455" spans="15:16">
      <c r="O455" s="5" t="s">
        <v>424</v>
      </c>
      <c r="P455" s="6">
        <v>200</v>
      </c>
    </row>
    <row r="456" spans="15:16">
      <c r="O456" s="5" t="s">
        <v>425</v>
      </c>
      <c r="P456" s="6">
        <v>2000</v>
      </c>
    </row>
    <row r="457" spans="15:16">
      <c r="O457" s="5" t="s">
        <v>426</v>
      </c>
      <c r="P457" s="6">
        <v>75</v>
      </c>
    </row>
    <row r="458" spans="15:16">
      <c r="O458" s="5" t="s">
        <v>427</v>
      </c>
      <c r="P458" s="6">
        <v>100</v>
      </c>
    </row>
    <row r="459" spans="15:16">
      <c r="O459" s="5" t="s">
        <v>428</v>
      </c>
      <c r="P459" s="6">
        <v>60</v>
      </c>
    </row>
    <row r="460" spans="15:16">
      <c r="O460" s="5" t="s">
        <v>429</v>
      </c>
      <c r="P460" s="6">
        <v>2000</v>
      </c>
    </row>
    <row r="461" spans="15:16">
      <c r="O461" s="5" t="s">
        <v>430</v>
      </c>
      <c r="P461" s="6">
        <v>900</v>
      </c>
    </row>
    <row r="462" spans="15:16">
      <c r="O462" s="5" t="s">
        <v>431</v>
      </c>
      <c r="P462" s="6">
        <v>1000</v>
      </c>
    </row>
    <row r="463" spans="15:16">
      <c r="O463" s="5" t="s">
        <v>432</v>
      </c>
      <c r="P463" s="6">
        <v>90</v>
      </c>
    </row>
    <row r="464" spans="15:16">
      <c r="O464" s="5" t="s">
        <v>433</v>
      </c>
      <c r="P464" s="6">
        <v>2000</v>
      </c>
    </row>
    <row r="465" spans="15:16">
      <c r="O465" s="5" t="s">
        <v>434</v>
      </c>
      <c r="P465" s="6">
        <v>1500</v>
      </c>
    </row>
    <row r="466" spans="15:16">
      <c r="O466" s="5" t="s">
        <v>435</v>
      </c>
      <c r="P466" s="6">
        <v>90</v>
      </c>
    </row>
    <row r="467" spans="15:16">
      <c r="O467" s="5" t="s">
        <v>436</v>
      </c>
      <c r="P467" s="6">
        <v>25</v>
      </c>
    </row>
    <row r="468" spans="15:16">
      <c r="O468" s="5" t="s">
        <v>437</v>
      </c>
      <c r="P468" s="6">
        <v>1200</v>
      </c>
    </row>
    <row r="469" spans="15:16">
      <c r="O469" s="5" t="s">
        <v>438</v>
      </c>
      <c r="P469" s="6">
        <v>120</v>
      </c>
    </row>
    <row r="470" spans="15:16">
      <c r="O470" s="5" t="s">
        <v>439</v>
      </c>
      <c r="P470" s="6">
        <v>150</v>
      </c>
    </row>
    <row r="471" spans="15:16">
      <c r="O471" s="5" t="s">
        <v>440</v>
      </c>
      <c r="P471" s="6">
        <v>25</v>
      </c>
    </row>
    <row r="472" spans="15:16">
      <c r="O472" s="5" t="s">
        <v>441</v>
      </c>
      <c r="P472" s="6">
        <v>200</v>
      </c>
    </row>
    <row r="473" spans="15:16">
      <c r="O473" s="5" t="s">
        <v>442</v>
      </c>
      <c r="P473" s="6">
        <v>50</v>
      </c>
    </row>
    <row r="474" spans="15:16">
      <c r="O474" s="5" t="s">
        <v>443</v>
      </c>
      <c r="P474" s="6">
        <v>900</v>
      </c>
    </row>
    <row r="475" spans="15:16">
      <c r="O475" s="5" t="s">
        <v>444</v>
      </c>
      <c r="P475" s="6">
        <v>1200</v>
      </c>
    </row>
    <row r="476" spans="15:16">
      <c r="O476" s="5" t="s">
        <v>445</v>
      </c>
      <c r="P476" s="6">
        <v>1000</v>
      </c>
    </row>
    <row r="477" spans="15:16">
      <c r="O477" s="5" t="s">
        <v>446</v>
      </c>
      <c r="P477" s="6">
        <v>200</v>
      </c>
    </row>
    <row r="478" spans="15:16">
      <c r="O478" s="5" t="s">
        <v>447</v>
      </c>
      <c r="P478" s="6">
        <v>50</v>
      </c>
    </row>
    <row r="479" spans="15:16">
      <c r="O479" s="5" t="s">
        <v>448</v>
      </c>
      <c r="P479" s="6">
        <v>900</v>
      </c>
    </row>
    <row r="480" spans="15:16">
      <c r="O480" s="5" t="s">
        <v>449</v>
      </c>
      <c r="P480" s="6">
        <v>120</v>
      </c>
    </row>
    <row r="481" spans="15:16">
      <c r="O481" s="5" t="s">
        <v>450</v>
      </c>
      <c r="P481" s="6">
        <v>1200</v>
      </c>
    </row>
    <row r="482" spans="15:16">
      <c r="O482" s="5" t="s">
        <v>451</v>
      </c>
      <c r="P482" s="6">
        <v>30</v>
      </c>
    </row>
    <row r="483" spans="15:16">
      <c r="O483" s="5" t="s">
        <v>452</v>
      </c>
      <c r="P483" s="6">
        <v>75</v>
      </c>
    </row>
    <row r="484" spans="15:16">
      <c r="O484" s="5" t="s">
        <v>453</v>
      </c>
      <c r="P484" s="6">
        <v>600</v>
      </c>
    </row>
    <row r="485" spans="15:16">
      <c r="O485" s="5" t="s">
        <v>454</v>
      </c>
      <c r="P485" s="6">
        <v>1200</v>
      </c>
    </row>
    <row r="486" spans="15:16">
      <c r="O486" s="5" t="s">
        <v>455</v>
      </c>
      <c r="P486" s="6">
        <v>100</v>
      </c>
    </row>
    <row r="487" spans="15:16">
      <c r="O487" s="5" t="s">
        <v>456</v>
      </c>
      <c r="P487" s="6">
        <v>600</v>
      </c>
    </row>
    <row r="488" spans="15:16">
      <c r="O488" s="5" t="s">
        <v>457</v>
      </c>
      <c r="P488" s="6">
        <v>90</v>
      </c>
    </row>
    <row r="489" spans="15:16">
      <c r="O489" s="5" t="s">
        <v>458</v>
      </c>
      <c r="P489" s="6">
        <v>300</v>
      </c>
    </row>
    <row r="490" spans="15:16">
      <c r="O490" s="5" t="s">
        <v>459</v>
      </c>
      <c r="P490" s="6">
        <v>50</v>
      </c>
    </row>
    <row r="491" spans="15:16">
      <c r="O491" s="5" t="s">
        <v>460</v>
      </c>
      <c r="P491" s="6">
        <v>2000</v>
      </c>
    </row>
    <row r="492" spans="15:16">
      <c r="O492" s="5" t="s">
        <v>461</v>
      </c>
      <c r="P492" s="6">
        <v>60</v>
      </c>
    </row>
    <row r="493" spans="15:16">
      <c r="O493" s="5" t="s">
        <v>462</v>
      </c>
      <c r="P493" s="6">
        <v>200</v>
      </c>
    </row>
    <row r="494" spans="15:16">
      <c r="O494" s="5" t="s">
        <v>463</v>
      </c>
      <c r="P494" s="6">
        <v>50</v>
      </c>
    </row>
    <row r="495" spans="15:16">
      <c r="O495" s="5" t="s">
        <v>464</v>
      </c>
      <c r="P495" s="6">
        <v>30</v>
      </c>
    </row>
    <row r="496" spans="15:16">
      <c r="O496" s="5" t="s">
        <v>465</v>
      </c>
      <c r="P496" s="6">
        <v>1500</v>
      </c>
    </row>
    <row r="497" spans="15:16">
      <c r="O497" s="5" t="s">
        <v>466</v>
      </c>
      <c r="P497" s="6">
        <v>1000</v>
      </c>
    </row>
    <row r="498" spans="15:16">
      <c r="O498" s="5" t="s">
        <v>467</v>
      </c>
      <c r="P498" s="6">
        <v>25</v>
      </c>
    </row>
    <row r="499" spans="15:16">
      <c r="O499" s="5" t="s">
        <v>468</v>
      </c>
      <c r="P499" s="6">
        <v>100</v>
      </c>
    </row>
    <row r="500" spans="15:16">
      <c r="O500" s="5" t="s">
        <v>469</v>
      </c>
      <c r="P500" s="6">
        <v>60</v>
      </c>
    </row>
    <row r="501" spans="15:16">
      <c r="O501" s="5" t="s">
        <v>470</v>
      </c>
      <c r="P501" s="6">
        <v>900</v>
      </c>
    </row>
    <row r="502" spans="15:16">
      <c r="O502" s="5" t="s">
        <v>471</v>
      </c>
      <c r="P502" s="6">
        <v>100</v>
      </c>
    </row>
    <row r="503" spans="15:16">
      <c r="O503" s="5" t="s">
        <v>472</v>
      </c>
      <c r="P503" s="6">
        <v>1200</v>
      </c>
    </row>
    <row r="504" spans="15:16">
      <c r="O504" s="5" t="s">
        <v>473</v>
      </c>
      <c r="P504" s="6">
        <v>50</v>
      </c>
    </row>
    <row r="505" spans="15:16">
      <c r="O505" s="5" t="s">
        <v>474</v>
      </c>
      <c r="P505" s="6">
        <v>1000</v>
      </c>
    </row>
    <row r="506" spans="15:16">
      <c r="O506" s="5" t="s">
        <v>475</v>
      </c>
      <c r="P506" s="6">
        <v>1200</v>
      </c>
    </row>
    <row r="507" spans="15:16">
      <c r="O507" s="5" t="s">
        <v>476</v>
      </c>
      <c r="P507" s="6">
        <v>1500</v>
      </c>
    </row>
    <row r="508" spans="15:16">
      <c r="O508" s="5" t="s">
        <v>477</v>
      </c>
      <c r="P508" s="6">
        <v>600</v>
      </c>
    </row>
    <row r="509" spans="15:16">
      <c r="O509" s="5" t="s">
        <v>478</v>
      </c>
      <c r="P509" s="6">
        <v>150</v>
      </c>
    </row>
    <row r="510" spans="15:16">
      <c r="O510" s="5" t="s">
        <v>479</v>
      </c>
      <c r="P510" s="6">
        <v>100</v>
      </c>
    </row>
    <row r="511" spans="15:16">
      <c r="O511" s="5" t="s">
        <v>480</v>
      </c>
      <c r="P511" s="6">
        <v>150</v>
      </c>
    </row>
    <row r="512" spans="15:16">
      <c r="O512" s="5" t="s">
        <v>481</v>
      </c>
      <c r="P512" s="6">
        <v>25</v>
      </c>
    </row>
    <row r="513" spans="15:16">
      <c r="O513" s="5" t="s">
        <v>482</v>
      </c>
      <c r="P513" s="6">
        <v>75</v>
      </c>
    </row>
    <row r="514" spans="15:16">
      <c r="O514" s="5" t="s">
        <v>483</v>
      </c>
      <c r="P514" s="6">
        <v>1000</v>
      </c>
    </row>
    <row r="515" spans="15:16">
      <c r="O515" s="5" t="s">
        <v>484</v>
      </c>
      <c r="P515" s="6">
        <v>150</v>
      </c>
    </row>
    <row r="516" spans="15:16">
      <c r="O516" s="5" t="s">
        <v>485</v>
      </c>
      <c r="P516" s="6">
        <v>900</v>
      </c>
    </row>
    <row r="517" spans="15:16">
      <c r="O517" s="5" t="s">
        <v>486</v>
      </c>
      <c r="P517" s="6">
        <v>50</v>
      </c>
    </row>
    <row r="518" spans="15:16">
      <c r="O518" s="5" t="s">
        <v>487</v>
      </c>
      <c r="P518" s="6">
        <v>1500</v>
      </c>
    </row>
    <row r="519" spans="15:16">
      <c r="O519" s="5" t="s">
        <v>488</v>
      </c>
      <c r="P519" s="6">
        <v>75</v>
      </c>
    </row>
    <row r="520" spans="15:16">
      <c r="O520" s="5" t="s">
        <v>489</v>
      </c>
      <c r="P520" s="6">
        <v>2000</v>
      </c>
    </row>
    <row r="521" spans="15:16">
      <c r="O521" s="5" t="s">
        <v>490</v>
      </c>
      <c r="P521" s="6">
        <v>120</v>
      </c>
    </row>
    <row r="522" spans="15:16">
      <c r="O522" s="5" t="s">
        <v>491</v>
      </c>
      <c r="P522" s="6">
        <v>60</v>
      </c>
    </row>
    <row r="523" spans="15:16">
      <c r="O523" s="5" t="s">
        <v>492</v>
      </c>
      <c r="P523" s="6">
        <v>1200</v>
      </c>
    </row>
    <row r="524" spans="15:16">
      <c r="O524" s="5" t="s">
        <v>493</v>
      </c>
      <c r="P524" s="6">
        <v>2000</v>
      </c>
    </row>
    <row r="525" spans="15:16">
      <c r="O525" s="5" t="s">
        <v>494</v>
      </c>
      <c r="P525" s="6">
        <v>1200</v>
      </c>
    </row>
    <row r="526" spans="15:16">
      <c r="O526" s="5" t="s">
        <v>495</v>
      </c>
      <c r="P526" s="6">
        <v>1200</v>
      </c>
    </row>
    <row r="527" spans="15:16">
      <c r="O527" s="5" t="s">
        <v>496</v>
      </c>
      <c r="P527" s="6">
        <v>30</v>
      </c>
    </row>
    <row r="528" spans="15:16">
      <c r="O528" s="5" t="s">
        <v>497</v>
      </c>
      <c r="P528" s="6">
        <v>1200</v>
      </c>
    </row>
    <row r="529" spans="15:16">
      <c r="O529" s="5" t="s">
        <v>498</v>
      </c>
      <c r="P529" s="6">
        <v>30</v>
      </c>
    </row>
    <row r="530" spans="15:16">
      <c r="O530" s="5" t="s">
        <v>499</v>
      </c>
      <c r="P530" s="6">
        <v>25</v>
      </c>
    </row>
    <row r="531" spans="15:16">
      <c r="O531" s="5" t="s">
        <v>500</v>
      </c>
      <c r="P531" s="6">
        <v>2000</v>
      </c>
    </row>
    <row r="532" spans="15:16">
      <c r="O532" s="5" t="s">
        <v>501</v>
      </c>
      <c r="P532" s="6">
        <v>900</v>
      </c>
    </row>
    <row r="533" spans="15:16">
      <c r="O533" s="5" t="s">
        <v>502</v>
      </c>
      <c r="P533" s="6">
        <v>30</v>
      </c>
    </row>
    <row r="534" spans="15:16">
      <c r="O534" s="5" t="s">
        <v>503</v>
      </c>
      <c r="P534" s="6">
        <v>150</v>
      </c>
    </row>
    <row r="535" spans="15:16">
      <c r="O535" s="5" t="s">
        <v>504</v>
      </c>
      <c r="P535" s="6">
        <v>900</v>
      </c>
    </row>
    <row r="536" spans="15:16">
      <c r="O536" s="5" t="s">
        <v>505</v>
      </c>
      <c r="P536" s="6">
        <v>100</v>
      </c>
    </row>
    <row r="537" spans="15:16">
      <c r="O537" s="5" t="s">
        <v>506</v>
      </c>
      <c r="P537" s="6">
        <v>50</v>
      </c>
    </row>
    <row r="538" spans="15:16">
      <c r="O538" s="5" t="s">
        <v>507</v>
      </c>
      <c r="P538" s="6">
        <v>200</v>
      </c>
    </row>
    <row r="539" spans="15:16">
      <c r="O539" s="5" t="s">
        <v>508</v>
      </c>
      <c r="P539" s="6">
        <v>60</v>
      </c>
    </row>
    <row r="540" spans="15:16">
      <c r="O540" s="5" t="s">
        <v>509</v>
      </c>
      <c r="P540" s="6">
        <v>600</v>
      </c>
    </row>
    <row r="541" spans="15:16">
      <c r="O541" s="5" t="s">
        <v>510</v>
      </c>
      <c r="P541" s="6">
        <v>120</v>
      </c>
    </row>
    <row r="542" spans="15:16">
      <c r="O542" s="5" t="s">
        <v>511</v>
      </c>
      <c r="P542" s="6">
        <v>100</v>
      </c>
    </row>
    <row r="543" spans="15:16">
      <c r="O543" s="5" t="s">
        <v>512</v>
      </c>
      <c r="P543" s="6">
        <v>60</v>
      </c>
    </row>
    <row r="544" spans="15:16">
      <c r="O544" s="5" t="s">
        <v>513</v>
      </c>
      <c r="P544" s="6">
        <v>100</v>
      </c>
    </row>
    <row r="545" spans="15:16">
      <c r="O545" s="5" t="s">
        <v>514</v>
      </c>
      <c r="P545" s="6">
        <v>60</v>
      </c>
    </row>
    <row r="546" spans="15:16">
      <c r="O546" s="5" t="s">
        <v>515</v>
      </c>
      <c r="P546" s="6">
        <v>150</v>
      </c>
    </row>
    <row r="547" spans="15:16">
      <c r="O547" s="5" t="s">
        <v>516</v>
      </c>
      <c r="P547" s="6">
        <v>2000</v>
      </c>
    </row>
    <row r="548" spans="15:16">
      <c r="O548" s="5" t="s">
        <v>517</v>
      </c>
      <c r="P548" s="6">
        <v>150</v>
      </c>
    </row>
    <row r="549" spans="15:16">
      <c r="O549" s="5" t="s">
        <v>518</v>
      </c>
      <c r="P549" s="6">
        <v>50</v>
      </c>
    </row>
    <row r="550" spans="15:16">
      <c r="O550" s="5" t="s">
        <v>519</v>
      </c>
      <c r="P550" s="6">
        <v>1500</v>
      </c>
    </row>
    <row r="551" spans="15:16">
      <c r="O551" s="5" t="s">
        <v>520</v>
      </c>
      <c r="P551" s="6">
        <v>1500</v>
      </c>
    </row>
    <row r="552" spans="15:16">
      <c r="O552" s="5" t="s">
        <v>521</v>
      </c>
      <c r="P552" s="6">
        <v>600</v>
      </c>
    </row>
    <row r="553" spans="15:16">
      <c r="O553" s="5" t="s">
        <v>522</v>
      </c>
      <c r="P553" s="6">
        <v>900</v>
      </c>
    </row>
    <row r="554" spans="15:16">
      <c r="O554" s="5" t="s">
        <v>523</v>
      </c>
      <c r="P554" s="6">
        <v>200</v>
      </c>
    </row>
    <row r="555" spans="15:16">
      <c r="O555" s="5" t="s">
        <v>524</v>
      </c>
      <c r="P555" s="6">
        <v>100</v>
      </c>
    </row>
    <row r="556" spans="15:16">
      <c r="O556" s="5" t="s">
        <v>525</v>
      </c>
      <c r="P556" s="6">
        <v>25</v>
      </c>
    </row>
    <row r="557" spans="15:16">
      <c r="O557" s="5" t="s">
        <v>526</v>
      </c>
      <c r="P557" s="6">
        <v>100</v>
      </c>
    </row>
    <row r="558" spans="15:16">
      <c r="O558" s="5" t="s">
        <v>527</v>
      </c>
      <c r="P558" s="6">
        <v>300</v>
      </c>
    </row>
    <row r="559" spans="15:16">
      <c r="O559" s="5" t="s">
        <v>528</v>
      </c>
      <c r="P559" s="6">
        <v>900</v>
      </c>
    </row>
    <row r="560" spans="15:16">
      <c r="O560" s="5" t="s">
        <v>529</v>
      </c>
      <c r="P560" s="6">
        <v>100</v>
      </c>
    </row>
    <row r="561" spans="15:16">
      <c r="O561" s="5" t="s">
        <v>530</v>
      </c>
      <c r="P561" s="6">
        <v>100</v>
      </c>
    </row>
    <row r="562" spans="15:16">
      <c r="O562" s="5" t="s">
        <v>531</v>
      </c>
      <c r="P562" s="6">
        <v>30</v>
      </c>
    </row>
    <row r="563" spans="15:16">
      <c r="O563" s="5" t="s">
        <v>532</v>
      </c>
      <c r="P563" s="6">
        <v>120</v>
      </c>
    </row>
    <row r="564" spans="15:16">
      <c r="O564" s="5" t="s">
        <v>533</v>
      </c>
      <c r="P564" s="6">
        <v>100</v>
      </c>
    </row>
    <row r="565" spans="15:16">
      <c r="O565" s="5" t="s">
        <v>534</v>
      </c>
      <c r="P565" s="6">
        <v>120</v>
      </c>
    </row>
    <row r="566" spans="15:16">
      <c r="O566" s="5" t="s">
        <v>535</v>
      </c>
      <c r="P566" s="6">
        <v>1500</v>
      </c>
    </row>
    <row r="567" spans="15:16">
      <c r="O567" s="5" t="s">
        <v>536</v>
      </c>
      <c r="P567" s="6">
        <v>300</v>
      </c>
    </row>
    <row r="568" spans="15:16">
      <c r="O568" s="5" t="s">
        <v>537</v>
      </c>
      <c r="P568" s="6">
        <v>1200</v>
      </c>
    </row>
    <row r="569" spans="15:16">
      <c r="O569" s="5" t="s">
        <v>538</v>
      </c>
      <c r="P569" s="6">
        <v>50</v>
      </c>
    </row>
    <row r="570" spans="15:16">
      <c r="O570" s="5" t="s">
        <v>539</v>
      </c>
      <c r="P570" s="6">
        <v>100</v>
      </c>
    </row>
    <row r="571" spans="15:16">
      <c r="O571" s="5" t="s">
        <v>540</v>
      </c>
      <c r="P571" s="6">
        <v>50</v>
      </c>
    </row>
    <row r="572" spans="15:16">
      <c r="O572" s="5" t="s">
        <v>541</v>
      </c>
      <c r="P572" s="6">
        <v>60</v>
      </c>
    </row>
    <row r="573" spans="15:16">
      <c r="O573" s="5" t="s">
        <v>542</v>
      </c>
      <c r="P573" s="6">
        <v>150</v>
      </c>
    </row>
    <row r="574" spans="15:16">
      <c r="O574" s="5" t="s">
        <v>543</v>
      </c>
      <c r="P574" s="6">
        <v>120</v>
      </c>
    </row>
    <row r="575" spans="15:16">
      <c r="O575" s="5" t="s">
        <v>544</v>
      </c>
      <c r="P575" s="6">
        <v>500</v>
      </c>
    </row>
    <row r="576" spans="15:16">
      <c r="O576" s="5" t="s">
        <v>545</v>
      </c>
      <c r="P576" s="6">
        <v>120</v>
      </c>
    </row>
    <row r="577" spans="15:16">
      <c r="O577" s="5" t="s">
        <v>546</v>
      </c>
      <c r="P577" s="6">
        <v>1500</v>
      </c>
    </row>
    <row r="578" spans="15:16">
      <c r="O578" s="5" t="s">
        <v>547</v>
      </c>
      <c r="P578" s="6">
        <v>1000</v>
      </c>
    </row>
    <row r="579" spans="15:16">
      <c r="O579" s="5" t="s">
        <v>548</v>
      </c>
      <c r="P579" s="6">
        <v>90</v>
      </c>
    </row>
    <row r="580" spans="15:16">
      <c r="O580" s="5" t="s">
        <v>549</v>
      </c>
      <c r="P580" s="6">
        <v>120</v>
      </c>
    </row>
    <row r="581" spans="15:16">
      <c r="O581" s="5" t="s">
        <v>550</v>
      </c>
      <c r="P581" s="6">
        <v>500</v>
      </c>
    </row>
    <row r="582" spans="15:16">
      <c r="O582" s="5" t="s">
        <v>551</v>
      </c>
      <c r="P582" s="6">
        <v>150</v>
      </c>
    </row>
    <row r="583" spans="15:16">
      <c r="O583" s="5" t="s">
        <v>552</v>
      </c>
      <c r="P583" s="6">
        <v>500</v>
      </c>
    </row>
    <row r="584" spans="15:16">
      <c r="O584" s="5" t="s">
        <v>553</v>
      </c>
      <c r="P584" s="6">
        <v>900</v>
      </c>
    </row>
    <row r="585" spans="15:16">
      <c r="O585" s="5" t="s">
        <v>554</v>
      </c>
      <c r="P585" s="6">
        <v>500</v>
      </c>
    </row>
    <row r="586" spans="15:16">
      <c r="O586" s="5" t="s">
        <v>555</v>
      </c>
      <c r="P586" s="6">
        <v>50</v>
      </c>
    </row>
    <row r="587" spans="15:16">
      <c r="O587" s="5" t="s">
        <v>556</v>
      </c>
      <c r="P587" s="6">
        <v>600</v>
      </c>
    </row>
    <row r="588" spans="15:16">
      <c r="O588" s="5" t="s">
        <v>557</v>
      </c>
      <c r="P588" s="6">
        <v>25</v>
      </c>
    </row>
    <row r="589" spans="15:16">
      <c r="O589" s="5" t="s">
        <v>558</v>
      </c>
      <c r="P589" s="6">
        <v>50</v>
      </c>
    </row>
    <row r="590" spans="15:16">
      <c r="O590" s="5" t="s">
        <v>559</v>
      </c>
      <c r="P590" s="6">
        <v>200</v>
      </c>
    </row>
    <row r="591" spans="15:16">
      <c r="O591" s="5" t="s">
        <v>560</v>
      </c>
      <c r="P591" s="6">
        <v>2000</v>
      </c>
    </row>
    <row r="592" spans="15:16">
      <c r="O592" s="5" t="s">
        <v>561</v>
      </c>
      <c r="P592" s="6">
        <v>60</v>
      </c>
    </row>
    <row r="593" spans="15:16">
      <c r="O593" s="5" t="s">
        <v>562</v>
      </c>
      <c r="P593" s="6">
        <v>100</v>
      </c>
    </row>
    <row r="594" spans="15:16">
      <c r="O594" s="5" t="s">
        <v>563</v>
      </c>
      <c r="P594" s="6">
        <v>900</v>
      </c>
    </row>
    <row r="595" spans="15:16">
      <c r="O595" s="5" t="s">
        <v>564</v>
      </c>
      <c r="P595" s="6">
        <v>900</v>
      </c>
    </row>
    <row r="596" spans="15:16">
      <c r="O596" s="5" t="s">
        <v>565</v>
      </c>
      <c r="P596" s="6">
        <v>75</v>
      </c>
    </row>
    <row r="597" spans="15:16">
      <c r="O597" s="5" t="s">
        <v>566</v>
      </c>
      <c r="P597" s="6">
        <v>1200</v>
      </c>
    </row>
    <row r="598" spans="15:16">
      <c r="O598" s="5" t="s">
        <v>567</v>
      </c>
      <c r="P598" s="6">
        <v>150</v>
      </c>
    </row>
    <row r="599" spans="15:16">
      <c r="O599" s="5" t="s">
        <v>568</v>
      </c>
      <c r="P599" s="6">
        <v>300</v>
      </c>
    </row>
    <row r="600" spans="15:16">
      <c r="O600" s="5" t="s">
        <v>569</v>
      </c>
      <c r="P600" s="6">
        <v>50</v>
      </c>
    </row>
    <row r="601" spans="15:16">
      <c r="O601" s="5" t="s">
        <v>570</v>
      </c>
      <c r="P601" s="6">
        <v>90</v>
      </c>
    </row>
    <row r="602" spans="15:16">
      <c r="O602" s="5" t="s">
        <v>571</v>
      </c>
      <c r="P602" s="6">
        <v>25</v>
      </c>
    </row>
    <row r="603" spans="15:16">
      <c r="O603" s="5" t="s">
        <v>572</v>
      </c>
      <c r="P603" s="6">
        <v>1200</v>
      </c>
    </row>
    <row r="604" spans="15:16">
      <c r="O604" s="5" t="s">
        <v>573</v>
      </c>
      <c r="P604" s="6">
        <v>50</v>
      </c>
    </row>
    <row r="605" spans="15:16">
      <c r="O605" s="5" t="s">
        <v>574</v>
      </c>
      <c r="P605" s="6">
        <v>2000</v>
      </c>
    </row>
    <row r="606" spans="15:16">
      <c r="O606" s="5" t="s">
        <v>575</v>
      </c>
      <c r="P606" s="6">
        <v>50</v>
      </c>
    </row>
    <row r="607" spans="15:16">
      <c r="O607" s="5" t="s">
        <v>576</v>
      </c>
      <c r="P607" s="6">
        <v>60</v>
      </c>
    </row>
    <row r="608" spans="15:16">
      <c r="O608" s="5" t="s">
        <v>577</v>
      </c>
      <c r="P608" s="6">
        <v>100</v>
      </c>
    </row>
    <row r="609" spans="15:16">
      <c r="O609" s="5" t="s">
        <v>578</v>
      </c>
      <c r="P609" s="6">
        <v>60</v>
      </c>
    </row>
    <row r="610" spans="15:16">
      <c r="O610" s="5" t="s">
        <v>579</v>
      </c>
      <c r="P610" s="6">
        <v>30</v>
      </c>
    </row>
    <row r="611" spans="15:16">
      <c r="O611" s="5" t="s">
        <v>580</v>
      </c>
      <c r="P611" s="6">
        <v>900</v>
      </c>
    </row>
    <row r="612" spans="15:16">
      <c r="O612" s="5" t="s">
        <v>581</v>
      </c>
      <c r="P612" s="6">
        <v>300</v>
      </c>
    </row>
    <row r="613" spans="15:16">
      <c r="O613" s="5" t="s">
        <v>582</v>
      </c>
      <c r="P613" s="6">
        <v>200</v>
      </c>
    </row>
    <row r="614" spans="15:16">
      <c r="O614" s="5" t="s">
        <v>583</v>
      </c>
      <c r="P614" s="6">
        <v>500</v>
      </c>
    </row>
    <row r="615" spans="15:16">
      <c r="O615" s="5" t="s">
        <v>584</v>
      </c>
      <c r="P615" s="6">
        <v>50</v>
      </c>
    </row>
    <row r="616" spans="15:16">
      <c r="O616" s="5" t="s">
        <v>585</v>
      </c>
      <c r="P616" s="6">
        <v>2000</v>
      </c>
    </row>
    <row r="617" spans="15:16">
      <c r="O617" s="5" t="s">
        <v>586</v>
      </c>
      <c r="P617" s="6">
        <v>60</v>
      </c>
    </row>
    <row r="618" spans="15:16">
      <c r="O618" s="5" t="s">
        <v>587</v>
      </c>
      <c r="P618" s="6">
        <v>50</v>
      </c>
    </row>
    <row r="619" spans="15:16">
      <c r="O619" s="5" t="s">
        <v>588</v>
      </c>
      <c r="P619" s="6">
        <v>100</v>
      </c>
    </row>
    <row r="620" spans="15:16">
      <c r="O620" s="5" t="s">
        <v>589</v>
      </c>
      <c r="P620" s="6">
        <v>150</v>
      </c>
    </row>
    <row r="621" spans="15:16">
      <c r="O621" s="5" t="s">
        <v>590</v>
      </c>
      <c r="P621" s="6">
        <v>2000</v>
      </c>
    </row>
    <row r="622" spans="15:16">
      <c r="O622" s="5" t="s">
        <v>591</v>
      </c>
      <c r="P622" s="6">
        <v>120</v>
      </c>
    </row>
    <row r="623" spans="15:16">
      <c r="O623" s="5" t="s">
        <v>592</v>
      </c>
      <c r="P623" s="6">
        <v>30</v>
      </c>
    </row>
    <row r="624" spans="15:16">
      <c r="O624" s="5" t="s">
        <v>593</v>
      </c>
      <c r="P624" s="6">
        <v>1500</v>
      </c>
    </row>
    <row r="625" spans="15:16">
      <c r="O625" s="5" t="s">
        <v>594</v>
      </c>
      <c r="P625" s="6">
        <v>60</v>
      </c>
    </row>
    <row r="626" spans="15:16">
      <c r="O626" s="5" t="s">
        <v>595</v>
      </c>
      <c r="P626" s="6">
        <v>900</v>
      </c>
    </row>
    <row r="627" spans="15:16">
      <c r="O627" s="5" t="s">
        <v>596</v>
      </c>
      <c r="P627" s="6">
        <v>100</v>
      </c>
    </row>
    <row r="628" spans="15:16">
      <c r="O628" s="5" t="s">
        <v>597</v>
      </c>
      <c r="P628" s="6">
        <v>200</v>
      </c>
    </row>
    <row r="629" spans="15:16">
      <c r="O629" s="5" t="s">
        <v>598</v>
      </c>
      <c r="P629" s="6">
        <v>25</v>
      </c>
    </row>
    <row r="630" spans="15:16">
      <c r="O630" s="5" t="s">
        <v>599</v>
      </c>
      <c r="P630" s="6">
        <v>50</v>
      </c>
    </row>
    <row r="631" spans="15:16">
      <c r="O631" s="5" t="s">
        <v>600</v>
      </c>
      <c r="P631" s="6">
        <v>1200</v>
      </c>
    </row>
    <row r="632" spans="15:16">
      <c r="O632" s="5" t="s">
        <v>601</v>
      </c>
      <c r="P632" s="6">
        <v>60</v>
      </c>
    </row>
    <row r="633" spans="15:16">
      <c r="O633" s="5" t="s">
        <v>602</v>
      </c>
      <c r="P633" s="6">
        <v>1000</v>
      </c>
    </row>
    <row r="634" spans="15:16">
      <c r="O634" s="5" t="s">
        <v>603</v>
      </c>
      <c r="P634" s="6">
        <v>900</v>
      </c>
    </row>
    <row r="635" spans="15:16">
      <c r="O635" s="5" t="s">
        <v>604</v>
      </c>
      <c r="P635" s="6">
        <v>100</v>
      </c>
    </row>
    <row r="636" spans="15:16">
      <c r="O636" s="5" t="s">
        <v>605</v>
      </c>
      <c r="P636" s="6">
        <v>2000</v>
      </c>
    </row>
    <row r="637" spans="15:16">
      <c r="O637" s="5" t="s">
        <v>606</v>
      </c>
      <c r="P637" s="6">
        <v>60</v>
      </c>
    </row>
    <row r="638" spans="15:16">
      <c r="O638" s="5" t="s">
        <v>607</v>
      </c>
      <c r="P638" s="6">
        <v>600</v>
      </c>
    </row>
    <row r="639" spans="15:16">
      <c r="O639" s="5" t="s">
        <v>608</v>
      </c>
      <c r="P639" s="6">
        <v>2000</v>
      </c>
    </row>
    <row r="640" spans="15:16">
      <c r="O640" s="5" t="s">
        <v>609</v>
      </c>
      <c r="P640" s="6">
        <v>300</v>
      </c>
    </row>
    <row r="641" spans="15:16">
      <c r="O641" s="5" t="s">
        <v>610</v>
      </c>
      <c r="P641" s="6">
        <v>1200</v>
      </c>
    </row>
    <row r="642" spans="15:16">
      <c r="O642" s="5" t="s">
        <v>611</v>
      </c>
      <c r="P642" s="6">
        <v>120</v>
      </c>
    </row>
    <row r="643" spans="15:16">
      <c r="O643" s="5" t="s">
        <v>612</v>
      </c>
      <c r="P643" s="6">
        <v>100</v>
      </c>
    </row>
    <row r="644" spans="15:16">
      <c r="O644" s="5" t="s">
        <v>613</v>
      </c>
      <c r="P644" s="6">
        <v>1000</v>
      </c>
    </row>
    <row r="645" spans="15:16">
      <c r="O645" s="5" t="s">
        <v>614</v>
      </c>
      <c r="P645" s="6">
        <v>30</v>
      </c>
    </row>
    <row r="646" spans="15:16">
      <c r="O646" s="5" t="s">
        <v>615</v>
      </c>
      <c r="P646" s="6">
        <v>300</v>
      </c>
    </row>
    <row r="647" spans="15:16">
      <c r="O647" s="5" t="s">
        <v>616</v>
      </c>
      <c r="P647" s="6">
        <v>90</v>
      </c>
    </row>
    <row r="648" spans="15:16">
      <c r="O648" s="5" t="s">
        <v>617</v>
      </c>
      <c r="P648" s="6">
        <v>200</v>
      </c>
    </row>
    <row r="649" spans="15:16">
      <c r="O649" s="5" t="s">
        <v>618</v>
      </c>
      <c r="P649" s="6">
        <v>1000</v>
      </c>
    </row>
    <row r="650" spans="15:16">
      <c r="O650" s="5" t="s">
        <v>619</v>
      </c>
      <c r="P650" s="6">
        <v>50</v>
      </c>
    </row>
    <row r="651" spans="15:16">
      <c r="O651" s="5" t="s">
        <v>620</v>
      </c>
      <c r="P651" s="6">
        <v>75</v>
      </c>
    </row>
    <row r="652" spans="15:16">
      <c r="O652" s="5" t="s">
        <v>621</v>
      </c>
      <c r="P652" s="6">
        <v>1500</v>
      </c>
    </row>
    <row r="653" spans="15:16">
      <c r="O653" s="5" t="s">
        <v>622</v>
      </c>
      <c r="P653" s="6">
        <v>100</v>
      </c>
    </row>
    <row r="654" spans="15:16">
      <c r="O654" s="5" t="s">
        <v>623</v>
      </c>
      <c r="P654" s="6">
        <v>600</v>
      </c>
    </row>
    <row r="655" spans="15:16">
      <c r="O655" s="5" t="s">
        <v>624</v>
      </c>
      <c r="P655" s="6">
        <v>1500</v>
      </c>
    </row>
    <row r="656" spans="15:16">
      <c r="O656" s="5" t="s">
        <v>625</v>
      </c>
      <c r="P656" s="6">
        <v>500</v>
      </c>
    </row>
    <row r="657" spans="15:16">
      <c r="O657" s="5" t="s">
        <v>626</v>
      </c>
      <c r="P657" s="6">
        <v>90</v>
      </c>
    </row>
    <row r="658" spans="15:16">
      <c r="O658" s="5" t="s">
        <v>627</v>
      </c>
      <c r="P658" s="6">
        <v>1200</v>
      </c>
    </row>
    <row r="659" spans="15:16">
      <c r="O659" s="5" t="s">
        <v>628</v>
      </c>
      <c r="P659" s="6">
        <v>100</v>
      </c>
    </row>
    <row r="660" spans="15:16">
      <c r="O660" s="5" t="s">
        <v>629</v>
      </c>
      <c r="P660" s="6">
        <v>100</v>
      </c>
    </row>
    <row r="661" spans="15:16">
      <c r="O661" s="5" t="s">
        <v>630</v>
      </c>
      <c r="P661" s="6">
        <v>30</v>
      </c>
    </row>
    <row r="662" spans="15:16">
      <c r="O662" s="5" t="s">
        <v>631</v>
      </c>
      <c r="P662" s="6">
        <v>50</v>
      </c>
    </row>
    <row r="663" spans="15:16">
      <c r="O663" s="5" t="s">
        <v>632</v>
      </c>
      <c r="P663" s="6">
        <v>100</v>
      </c>
    </row>
    <row r="664" spans="15:16">
      <c r="O664" s="5" t="s">
        <v>633</v>
      </c>
      <c r="P664" s="6">
        <v>75</v>
      </c>
    </row>
    <row r="665" spans="15:16">
      <c r="O665" s="5" t="s">
        <v>634</v>
      </c>
      <c r="P665" s="6">
        <v>1000</v>
      </c>
    </row>
    <row r="666" spans="15:16">
      <c r="O666" s="5" t="s">
        <v>635</v>
      </c>
      <c r="P666" s="6">
        <v>75</v>
      </c>
    </row>
    <row r="667" spans="15:16">
      <c r="O667" s="5" t="s">
        <v>636</v>
      </c>
      <c r="P667" s="6">
        <v>150</v>
      </c>
    </row>
    <row r="668" spans="15:16">
      <c r="O668" s="5" t="s">
        <v>637</v>
      </c>
      <c r="P668" s="6">
        <v>900</v>
      </c>
    </row>
    <row r="669" spans="15:16">
      <c r="O669" s="5" t="s">
        <v>638</v>
      </c>
      <c r="P669" s="6">
        <v>300</v>
      </c>
    </row>
    <row r="670" spans="15:16">
      <c r="O670" s="5" t="s">
        <v>639</v>
      </c>
      <c r="P670" s="6">
        <v>2000</v>
      </c>
    </row>
    <row r="671" spans="15:16">
      <c r="O671" s="5" t="s">
        <v>640</v>
      </c>
      <c r="P671" s="6">
        <v>50</v>
      </c>
    </row>
    <row r="672" spans="15:16">
      <c r="O672" s="5" t="s">
        <v>641</v>
      </c>
      <c r="P672" s="6">
        <v>200</v>
      </c>
    </row>
    <row r="673" spans="15:16">
      <c r="O673" s="5" t="s">
        <v>642</v>
      </c>
      <c r="P673" s="6">
        <v>50</v>
      </c>
    </row>
    <row r="674" spans="15:16">
      <c r="O674" s="5" t="s">
        <v>643</v>
      </c>
      <c r="P674" s="6">
        <v>100</v>
      </c>
    </row>
    <row r="675" spans="15:16">
      <c r="O675" s="5" t="s">
        <v>644</v>
      </c>
      <c r="P675" s="6">
        <v>90</v>
      </c>
    </row>
    <row r="676" spans="15:16">
      <c r="O676" s="5" t="s">
        <v>645</v>
      </c>
      <c r="P676" s="6">
        <v>100</v>
      </c>
    </row>
    <row r="677" spans="15:16">
      <c r="O677" s="5" t="s">
        <v>646</v>
      </c>
      <c r="P677" s="6">
        <v>120</v>
      </c>
    </row>
    <row r="678" spans="15:16">
      <c r="O678" s="5" t="s">
        <v>647</v>
      </c>
      <c r="P678" s="6">
        <v>2000</v>
      </c>
    </row>
    <row r="679" spans="15:16">
      <c r="O679" s="5" t="s">
        <v>648</v>
      </c>
      <c r="P679" s="6">
        <v>900</v>
      </c>
    </row>
    <row r="680" spans="15:16">
      <c r="O680" s="5" t="s">
        <v>649</v>
      </c>
      <c r="P680" s="6">
        <v>1500</v>
      </c>
    </row>
    <row r="681" spans="15:16">
      <c r="O681" s="5" t="s">
        <v>650</v>
      </c>
      <c r="P681" s="6">
        <v>600</v>
      </c>
    </row>
    <row r="682" spans="15:16">
      <c r="O682" s="5" t="s">
        <v>651</v>
      </c>
      <c r="P682" s="6">
        <v>500</v>
      </c>
    </row>
    <row r="683" spans="15:16">
      <c r="O683" s="5" t="s">
        <v>652</v>
      </c>
      <c r="P683" s="6">
        <v>200</v>
      </c>
    </row>
    <row r="684" spans="15:16">
      <c r="O684" s="5" t="s">
        <v>653</v>
      </c>
      <c r="P684" s="6">
        <v>120</v>
      </c>
    </row>
    <row r="685" spans="15:16">
      <c r="O685" s="5" t="s">
        <v>654</v>
      </c>
      <c r="P685" s="6">
        <v>300</v>
      </c>
    </row>
    <row r="686" spans="15:16">
      <c r="O686" s="5" t="s">
        <v>655</v>
      </c>
      <c r="P686" s="6">
        <v>100</v>
      </c>
    </row>
    <row r="687" spans="15:16">
      <c r="O687" s="5" t="s">
        <v>656</v>
      </c>
      <c r="P687" s="6">
        <v>90</v>
      </c>
    </row>
    <row r="688" spans="15:16">
      <c r="O688" s="5" t="s">
        <v>657</v>
      </c>
      <c r="P688" s="6">
        <v>75</v>
      </c>
    </row>
    <row r="689" spans="15:16">
      <c r="O689" s="5" t="s">
        <v>658</v>
      </c>
      <c r="P689" s="6">
        <v>120</v>
      </c>
    </row>
    <row r="690" spans="15:16">
      <c r="O690" s="5" t="s">
        <v>659</v>
      </c>
      <c r="P690" s="6">
        <v>90</v>
      </c>
    </row>
    <row r="691" spans="15:16">
      <c r="O691" s="5" t="s">
        <v>660</v>
      </c>
      <c r="P691" s="6">
        <v>1500</v>
      </c>
    </row>
    <row r="692" spans="15:16">
      <c r="O692" s="5" t="s">
        <v>661</v>
      </c>
      <c r="P692" s="6">
        <v>1200</v>
      </c>
    </row>
    <row r="693" spans="15:16">
      <c r="O693" s="5" t="s">
        <v>662</v>
      </c>
      <c r="P693" s="6">
        <v>600</v>
      </c>
    </row>
    <row r="694" spans="15:16">
      <c r="O694" s="5" t="s">
        <v>663</v>
      </c>
      <c r="P694" s="6">
        <v>30</v>
      </c>
    </row>
    <row r="695" spans="15:16">
      <c r="O695" s="5" t="s">
        <v>664</v>
      </c>
      <c r="P695" s="6">
        <v>150</v>
      </c>
    </row>
    <row r="696" spans="15:16">
      <c r="O696" s="5" t="s">
        <v>665</v>
      </c>
      <c r="P696" s="6">
        <v>100</v>
      </c>
    </row>
    <row r="697" spans="15:16">
      <c r="O697" s="5" t="s">
        <v>666</v>
      </c>
      <c r="P697" s="6">
        <v>75</v>
      </c>
    </row>
    <row r="698" spans="15:16">
      <c r="O698" s="5" t="s">
        <v>667</v>
      </c>
      <c r="P698" s="6">
        <v>75</v>
      </c>
    </row>
    <row r="699" spans="15:16">
      <c r="O699" s="5" t="s">
        <v>668</v>
      </c>
      <c r="P699" s="6">
        <v>500</v>
      </c>
    </row>
    <row r="700" spans="15:16">
      <c r="O700" s="5" t="s">
        <v>669</v>
      </c>
      <c r="P700" s="6">
        <v>90</v>
      </c>
    </row>
    <row r="701" spans="15:16">
      <c r="O701" s="5" t="s">
        <v>670</v>
      </c>
      <c r="P701" s="6">
        <v>25</v>
      </c>
    </row>
    <row r="702" spans="15:16">
      <c r="O702" s="5" t="s">
        <v>671</v>
      </c>
      <c r="P702" s="6">
        <v>25</v>
      </c>
    </row>
    <row r="703" spans="15:16">
      <c r="O703" s="5" t="s">
        <v>672</v>
      </c>
      <c r="P703" s="6">
        <v>30</v>
      </c>
    </row>
    <row r="704" spans="15:16">
      <c r="O704" s="5" t="s">
        <v>673</v>
      </c>
      <c r="P704" s="6">
        <v>1000</v>
      </c>
    </row>
    <row r="705" spans="15:16">
      <c r="O705" s="5" t="s">
        <v>674</v>
      </c>
      <c r="P705" s="6">
        <v>100</v>
      </c>
    </row>
    <row r="706" spans="15:16">
      <c r="O706" s="5" t="s">
        <v>675</v>
      </c>
      <c r="P706" s="6">
        <v>1000</v>
      </c>
    </row>
    <row r="707" spans="15:16">
      <c r="O707" s="5" t="s">
        <v>676</v>
      </c>
      <c r="P707" s="6">
        <v>1200</v>
      </c>
    </row>
    <row r="708" spans="15:16">
      <c r="O708" s="5" t="s">
        <v>677</v>
      </c>
      <c r="P708" s="6">
        <v>2000</v>
      </c>
    </row>
    <row r="709" spans="15:16">
      <c r="O709" s="5" t="s">
        <v>678</v>
      </c>
      <c r="P709" s="6">
        <v>50</v>
      </c>
    </row>
    <row r="710" spans="15:16">
      <c r="O710" s="5" t="s">
        <v>679</v>
      </c>
      <c r="P710" s="6">
        <v>150</v>
      </c>
    </row>
    <row r="711" spans="15:16">
      <c r="O711" s="5" t="s">
        <v>680</v>
      </c>
      <c r="P711" s="6">
        <v>500</v>
      </c>
    </row>
    <row r="712" spans="15:16">
      <c r="O712" s="5" t="s">
        <v>681</v>
      </c>
      <c r="P712" s="6">
        <v>150</v>
      </c>
    </row>
    <row r="713" spans="15:16">
      <c r="O713" s="5" t="s">
        <v>682</v>
      </c>
      <c r="P713" s="6">
        <v>1200</v>
      </c>
    </row>
    <row r="714" spans="15:16">
      <c r="O714" s="5" t="s">
        <v>683</v>
      </c>
      <c r="P714" s="6">
        <v>30</v>
      </c>
    </row>
    <row r="715" spans="15:16">
      <c r="O715" s="5" t="s">
        <v>684</v>
      </c>
      <c r="P715" s="6">
        <v>150</v>
      </c>
    </row>
    <row r="716" spans="15:16">
      <c r="O716" s="5" t="s">
        <v>685</v>
      </c>
      <c r="P716" s="6">
        <v>100</v>
      </c>
    </row>
    <row r="717" spans="15:16">
      <c r="O717" s="5" t="s">
        <v>686</v>
      </c>
      <c r="P717" s="6">
        <v>1500</v>
      </c>
    </row>
    <row r="718" spans="15:16">
      <c r="O718" s="5" t="s">
        <v>687</v>
      </c>
      <c r="P718" s="6">
        <v>300</v>
      </c>
    </row>
    <row r="719" spans="15:16">
      <c r="O719" s="5" t="s">
        <v>688</v>
      </c>
      <c r="P719" s="6">
        <v>60</v>
      </c>
    </row>
    <row r="720" spans="15:16">
      <c r="O720" s="5" t="s">
        <v>689</v>
      </c>
      <c r="P720" s="6">
        <v>1500</v>
      </c>
    </row>
    <row r="721" spans="15:16">
      <c r="O721" s="5" t="s">
        <v>690</v>
      </c>
      <c r="P721" s="6">
        <v>1500</v>
      </c>
    </row>
    <row r="722" spans="15:16">
      <c r="O722" s="5" t="s">
        <v>691</v>
      </c>
      <c r="P722" s="6">
        <v>900</v>
      </c>
    </row>
    <row r="723" spans="15:16">
      <c r="O723" s="5" t="s">
        <v>692</v>
      </c>
      <c r="P723" s="6">
        <v>90</v>
      </c>
    </row>
    <row r="724" spans="15:16">
      <c r="O724" s="5" t="s">
        <v>693</v>
      </c>
      <c r="P724" s="6">
        <v>900</v>
      </c>
    </row>
    <row r="725" spans="15:16">
      <c r="O725" s="5" t="s">
        <v>694</v>
      </c>
      <c r="P725" s="6">
        <v>60</v>
      </c>
    </row>
    <row r="726" spans="15:16">
      <c r="O726" s="5" t="s">
        <v>695</v>
      </c>
      <c r="P726" s="6">
        <v>1200</v>
      </c>
    </row>
    <row r="727" spans="15:16">
      <c r="O727" s="5" t="s">
        <v>696</v>
      </c>
      <c r="P727" s="6">
        <v>1000</v>
      </c>
    </row>
    <row r="728" spans="15:16">
      <c r="O728" s="5" t="s">
        <v>697</v>
      </c>
      <c r="P728" s="6">
        <v>1000</v>
      </c>
    </row>
    <row r="729" spans="15:16">
      <c r="O729" s="5" t="s">
        <v>698</v>
      </c>
      <c r="P729" s="6">
        <v>50</v>
      </c>
    </row>
    <row r="730" spans="15:16">
      <c r="O730" s="5" t="s">
        <v>699</v>
      </c>
      <c r="P730" s="6">
        <v>200</v>
      </c>
    </row>
    <row r="731" spans="15:16">
      <c r="O731" s="5" t="s">
        <v>700</v>
      </c>
      <c r="P731" s="6">
        <v>300</v>
      </c>
    </row>
    <row r="732" spans="15:16">
      <c r="O732" s="5" t="s">
        <v>701</v>
      </c>
      <c r="P732" s="6">
        <v>100</v>
      </c>
    </row>
    <row r="733" spans="15:16">
      <c r="O733" s="5" t="s">
        <v>702</v>
      </c>
      <c r="P733" s="6">
        <v>100</v>
      </c>
    </row>
    <row r="734" spans="15:16">
      <c r="O734" s="5" t="s">
        <v>703</v>
      </c>
      <c r="P734" s="6">
        <v>900</v>
      </c>
    </row>
    <row r="735" spans="15:16">
      <c r="O735" s="5" t="s">
        <v>704</v>
      </c>
      <c r="P735" s="6">
        <v>90</v>
      </c>
    </row>
    <row r="736" spans="15:16">
      <c r="O736" s="5" t="s">
        <v>705</v>
      </c>
      <c r="P736" s="6">
        <v>100</v>
      </c>
    </row>
    <row r="737" spans="15:16">
      <c r="O737" s="5" t="s">
        <v>706</v>
      </c>
      <c r="P737" s="6">
        <v>1500</v>
      </c>
    </row>
    <row r="738" spans="15:16">
      <c r="O738" s="5" t="s">
        <v>707</v>
      </c>
      <c r="P738" s="6">
        <v>50</v>
      </c>
    </row>
    <row r="739" spans="15:16">
      <c r="O739" s="5" t="s">
        <v>708</v>
      </c>
      <c r="P739" s="6">
        <v>150</v>
      </c>
    </row>
    <row r="740" spans="15:16">
      <c r="O740" s="5" t="s">
        <v>709</v>
      </c>
      <c r="P740" s="6">
        <v>200</v>
      </c>
    </row>
    <row r="741" spans="15:16">
      <c r="O741" s="5" t="s">
        <v>710</v>
      </c>
      <c r="P741" s="6">
        <v>500</v>
      </c>
    </row>
    <row r="742" spans="15:16">
      <c r="O742" s="5" t="s">
        <v>711</v>
      </c>
      <c r="P742" s="6">
        <v>300</v>
      </c>
    </row>
    <row r="743" spans="15:16">
      <c r="O743" s="5" t="s">
        <v>712</v>
      </c>
      <c r="P743" s="6">
        <v>120</v>
      </c>
    </row>
    <row r="744" spans="15:16">
      <c r="O744" s="5" t="s">
        <v>713</v>
      </c>
      <c r="P744" s="6">
        <v>2000</v>
      </c>
    </row>
    <row r="745" spans="15:16">
      <c r="O745" s="5" t="s">
        <v>714</v>
      </c>
      <c r="P745" s="6">
        <v>60</v>
      </c>
    </row>
    <row r="746" spans="15:16">
      <c r="O746" s="5" t="s">
        <v>715</v>
      </c>
      <c r="P746" s="6">
        <v>600</v>
      </c>
    </row>
    <row r="747" spans="15:16">
      <c r="O747" s="5" t="s">
        <v>716</v>
      </c>
      <c r="P747" s="6">
        <v>100</v>
      </c>
    </row>
    <row r="748" spans="15:16">
      <c r="O748" s="5" t="s">
        <v>717</v>
      </c>
      <c r="P748" s="6">
        <v>90</v>
      </c>
    </row>
    <row r="749" spans="15:16">
      <c r="O749" s="5" t="s">
        <v>718</v>
      </c>
      <c r="P749" s="6">
        <v>50</v>
      </c>
    </row>
    <row r="750" spans="15:16">
      <c r="O750" s="5" t="s">
        <v>719</v>
      </c>
      <c r="P750" s="6">
        <v>100</v>
      </c>
    </row>
    <row r="751" spans="15:16">
      <c r="O751" s="5" t="s">
        <v>720</v>
      </c>
      <c r="P751" s="6">
        <v>500</v>
      </c>
    </row>
    <row r="752" spans="15:16">
      <c r="O752" s="5" t="s">
        <v>721</v>
      </c>
      <c r="P752" s="6">
        <v>900</v>
      </c>
    </row>
    <row r="753" spans="15:16">
      <c r="O753" s="5" t="s">
        <v>722</v>
      </c>
      <c r="P753" s="6">
        <v>1000</v>
      </c>
    </row>
    <row r="754" spans="15:16">
      <c r="O754" s="5" t="s">
        <v>723</v>
      </c>
      <c r="P754" s="6">
        <v>1500</v>
      </c>
    </row>
    <row r="755" spans="15:16">
      <c r="O755" s="5" t="s">
        <v>724</v>
      </c>
      <c r="P755" s="6">
        <v>1500</v>
      </c>
    </row>
    <row r="756" spans="15:16">
      <c r="O756" s="5" t="s">
        <v>725</v>
      </c>
      <c r="P756" s="6">
        <v>50</v>
      </c>
    </row>
    <row r="757" spans="15:16">
      <c r="O757" s="5" t="s">
        <v>726</v>
      </c>
      <c r="P757" s="6">
        <v>75</v>
      </c>
    </row>
    <row r="758" spans="15:16">
      <c r="O758" s="5" t="s">
        <v>727</v>
      </c>
      <c r="P758" s="6">
        <v>500</v>
      </c>
    </row>
    <row r="759" spans="15:16">
      <c r="O759" s="5" t="s">
        <v>728</v>
      </c>
      <c r="P759" s="6">
        <v>100</v>
      </c>
    </row>
    <row r="760" spans="15:16">
      <c r="O760" s="5" t="s">
        <v>729</v>
      </c>
      <c r="P760" s="6">
        <v>1200</v>
      </c>
    </row>
    <row r="761" spans="15:16">
      <c r="O761" s="5" t="s">
        <v>730</v>
      </c>
      <c r="P761" s="6">
        <v>500</v>
      </c>
    </row>
    <row r="762" spans="15:16">
      <c r="O762" s="5" t="s">
        <v>731</v>
      </c>
      <c r="P762" s="6">
        <v>75</v>
      </c>
    </row>
    <row r="763" spans="15:16">
      <c r="O763" s="5" t="s">
        <v>732</v>
      </c>
      <c r="P763" s="6">
        <v>60</v>
      </c>
    </row>
    <row r="764" spans="15:16">
      <c r="O764" s="5" t="s">
        <v>733</v>
      </c>
      <c r="P764" s="6">
        <v>1500</v>
      </c>
    </row>
    <row r="765" spans="15:16">
      <c r="O765" s="5" t="s">
        <v>734</v>
      </c>
      <c r="P765" s="6">
        <v>500</v>
      </c>
    </row>
    <row r="766" spans="15:16">
      <c r="O766" s="5" t="s">
        <v>735</v>
      </c>
      <c r="P766" s="6">
        <v>900</v>
      </c>
    </row>
    <row r="767" spans="15:16">
      <c r="O767" s="5" t="s">
        <v>736</v>
      </c>
      <c r="P767" s="6">
        <v>200</v>
      </c>
    </row>
    <row r="768" spans="15:16">
      <c r="O768" s="5" t="s">
        <v>737</v>
      </c>
      <c r="P768" s="6">
        <v>150</v>
      </c>
    </row>
    <row r="769" spans="15:16">
      <c r="O769" s="5" t="s">
        <v>738</v>
      </c>
      <c r="P769" s="6">
        <v>300</v>
      </c>
    </row>
    <row r="770" spans="15:16">
      <c r="O770" s="5" t="s">
        <v>739</v>
      </c>
      <c r="P770" s="6">
        <v>1200</v>
      </c>
    </row>
    <row r="771" spans="15:16">
      <c r="O771" s="5" t="s">
        <v>740</v>
      </c>
      <c r="P771" s="6">
        <v>900</v>
      </c>
    </row>
    <row r="772" spans="15:16">
      <c r="O772" s="5" t="s">
        <v>741</v>
      </c>
      <c r="P772" s="6">
        <v>150</v>
      </c>
    </row>
    <row r="773" spans="15:16">
      <c r="O773" s="5" t="s">
        <v>742</v>
      </c>
      <c r="P773" s="6">
        <v>1200</v>
      </c>
    </row>
    <row r="774" spans="15:16">
      <c r="O774" s="5" t="s">
        <v>743</v>
      </c>
      <c r="P774" s="6">
        <v>50</v>
      </c>
    </row>
    <row r="775" spans="15:16">
      <c r="O775" s="5" t="s">
        <v>744</v>
      </c>
      <c r="P775" s="6">
        <v>2000</v>
      </c>
    </row>
    <row r="776" spans="15:16">
      <c r="O776" s="5" t="s">
        <v>745</v>
      </c>
      <c r="P776" s="6">
        <v>1000</v>
      </c>
    </row>
    <row r="777" spans="15:16">
      <c r="O777" s="5" t="s">
        <v>746</v>
      </c>
      <c r="P777" s="6">
        <v>30</v>
      </c>
    </row>
    <row r="778" spans="15:16">
      <c r="O778" s="5" t="s">
        <v>747</v>
      </c>
      <c r="P778" s="6">
        <v>30</v>
      </c>
    </row>
    <row r="779" spans="15:16">
      <c r="O779" s="5" t="s">
        <v>748</v>
      </c>
      <c r="P779" s="6">
        <v>2000</v>
      </c>
    </row>
    <row r="780" spans="15:16">
      <c r="O780" s="5" t="s">
        <v>749</v>
      </c>
      <c r="P780" s="6">
        <v>100</v>
      </c>
    </row>
    <row r="781" spans="15:16">
      <c r="O781" s="5" t="s">
        <v>750</v>
      </c>
      <c r="P781" s="6">
        <v>50</v>
      </c>
    </row>
    <row r="782" spans="15:16">
      <c r="O782" s="5" t="s">
        <v>751</v>
      </c>
      <c r="P782" s="6">
        <v>100</v>
      </c>
    </row>
    <row r="783" spans="15:16">
      <c r="O783" s="5" t="s">
        <v>752</v>
      </c>
      <c r="P783" s="6">
        <v>25</v>
      </c>
    </row>
    <row r="784" spans="15:16">
      <c r="O784" s="5" t="s">
        <v>753</v>
      </c>
      <c r="P784" s="6">
        <v>200</v>
      </c>
    </row>
    <row r="785" spans="15:16">
      <c r="O785" s="5" t="s">
        <v>754</v>
      </c>
      <c r="P785" s="6">
        <v>300</v>
      </c>
    </row>
    <row r="786" spans="15:16">
      <c r="O786" s="5" t="s">
        <v>755</v>
      </c>
      <c r="P786" s="6">
        <v>2000</v>
      </c>
    </row>
    <row r="787" spans="15:16">
      <c r="O787" s="5" t="s">
        <v>756</v>
      </c>
      <c r="P787" s="6">
        <v>2000</v>
      </c>
    </row>
    <row r="788" spans="15:16">
      <c r="O788" s="5" t="s">
        <v>757</v>
      </c>
      <c r="P788" s="6">
        <v>25</v>
      </c>
    </row>
    <row r="789" spans="15:16">
      <c r="O789" s="5" t="s">
        <v>758</v>
      </c>
      <c r="P789" s="6">
        <v>100</v>
      </c>
    </row>
    <row r="790" spans="15:16">
      <c r="O790" s="5" t="s">
        <v>759</v>
      </c>
      <c r="P790" s="6">
        <v>90</v>
      </c>
    </row>
    <row r="791" spans="15:16">
      <c r="O791" s="5" t="s">
        <v>760</v>
      </c>
      <c r="P791" s="6">
        <v>30</v>
      </c>
    </row>
    <row r="792" spans="15:16">
      <c r="O792" s="5" t="s">
        <v>761</v>
      </c>
      <c r="P792" s="6">
        <v>150</v>
      </c>
    </row>
    <row r="793" spans="15:16">
      <c r="O793" s="5" t="s">
        <v>762</v>
      </c>
      <c r="P793" s="6">
        <v>30</v>
      </c>
    </row>
    <row r="794" spans="15:16">
      <c r="O794" s="5" t="s">
        <v>763</v>
      </c>
      <c r="P794" s="6">
        <v>75</v>
      </c>
    </row>
    <row r="795" spans="15:16">
      <c r="O795" s="5" t="s">
        <v>764</v>
      </c>
      <c r="P795" s="6">
        <v>50</v>
      </c>
    </row>
    <row r="796" spans="15:16">
      <c r="O796" s="5" t="s">
        <v>765</v>
      </c>
      <c r="P796" s="6">
        <v>100</v>
      </c>
    </row>
    <row r="797" spans="15:16">
      <c r="O797" s="5" t="s">
        <v>766</v>
      </c>
      <c r="P797" s="6">
        <v>30</v>
      </c>
    </row>
    <row r="798" spans="15:16">
      <c r="O798" s="5" t="s">
        <v>767</v>
      </c>
      <c r="P798" s="6">
        <v>100</v>
      </c>
    </row>
    <row r="799" spans="15:16">
      <c r="O799" s="5" t="s">
        <v>768</v>
      </c>
      <c r="P799" s="6">
        <v>75</v>
      </c>
    </row>
    <row r="800" spans="15:16">
      <c r="O800" s="5" t="s">
        <v>769</v>
      </c>
      <c r="P800" s="6">
        <v>1200</v>
      </c>
    </row>
    <row r="801" spans="15:16">
      <c r="O801" s="5" t="s">
        <v>770</v>
      </c>
      <c r="P801" s="6">
        <v>1200</v>
      </c>
    </row>
    <row r="802" spans="15:16">
      <c r="O802" s="5" t="s">
        <v>771</v>
      </c>
      <c r="P802" s="6">
        <v>100</v>
      </c>
    </row>
    <row r="803" spans="15:16">
      <c r="O803" s="5" t="s">
        <v>772</v>
      </c>
      <c r="P803" s="6">
        <v>100</v>
      </c>
    </row>
    <row r="804" spans="15:16">
      <c r="O804" s="5" t="s">
        <v>773</v>
      </c>
      <c r="P804" s="6">
        <v>500</v>
      </c>
    </row>
    <row r="805" spans="15:16">
      <c r="O805" s="5" t="s">
        <v>774</v>
      </c>
      <c r="P805" s="6">
        <v>500</v>
      </c>
    </row>
    <row r="806" spans="15:16">
      <c r="O806" s="5" t="s">
        <v>775</v>
      </c>
      <c r="P806" s="6">
        <v>50</v>
      </c>
    </row>
    <row r="807" spans="15:16">
      <c r="O807" s="5" t="s">
        <v>776</v>
      </c>
      <c r="P807" s="6">
        <v>50</v>
      </c>
    </row>
    <row r="808" spans="15:16">
      <c r="O808" s="5" t="s">
        <v>777</v>
      </c>
      <c r="P808" s="6">
        <v>25</v>
      </c>
    </row>
    <row r="809" spans="15:16">
      <c r="O809" s="5" t="s">
        <v>778</v>
      </c>
      <c r="P809" s="6">
        <v>200</v>
      </c>
    </row>
    <row r="810" spans="15:16">
      <c r="O810" s="5" t="s">
        <v>779</v>
      </c>
      <c r="P810" s="6">
        <v>900</v>
      </c>
    </row>
    <row r="811" spans="15:16">
      <c r="O811" s="5" t="s">
        <v>780</v>
      </c>
      <c r="P811" s="6">
        <v>75</v>
      </c>
    </row>
    <row r="812" spans="15:16">
      <c r="O812" s="5" t="s">
        <v>781</v>
      </c>
      <c r="P812" s="6">
        <v>75</v>
      </c>
    </row>
    <row r="813" spans="15:16">
      <c r="O813" s="5" t="s">
        <v>782</v>
      </c>
      <c r="P813" s="6">
        <v>120</v>
      </c>
    </row>
    <row r="814" spans="15:16">
      <c r="O814" s="5" t="s">
        <v>783</v>
      </c>
      <c r="P814" s="6">
        <v>50</v>
      </c>
    </row>
    <row r="815" spans="15:16">
      <c r="O815" s="5" t="s">
        <v>784</v>
      </c>
      <c r="P815" s="6">
        <v>50</v>
      </c>
    </row>
    <row r="816" spans="15:16">
      <c r="O816" s="5" t="s">
        <v>785</v>
      </c>
      <c r="P816" s="6">
        <v>30</v>
      </c>
    </row>
    <row r="817" spans="15:16">
      <c r="O817" s="5" t="s">
        <v>786</v>
      </c>
      <c r="P817" s="6">
        <v>2000</v>
      </c>
    </row>
    <row r="818" spans="15:16">
      <c r="O818" s="5" t="s">
        <v>787</v>
      </c>
      <c r="P818" s="6">
        <v>50</v>
      </c>
    </row>
    <row r="819" spans="15:16">
      <c r="O819" s="5" t="s">
        <v>788</v>
      </c>
      <c r="P819" s="6">
        <v>100</v>
      </c>
    </row>
    <row r="820" spans="15:16">
      <c r="O820" s="5" t="s">
        <v>789</v>
      </c>
      <c r="P820" s="6">
        <v>90</v>
      </c>
    </row>
    <row r="821" spans="15:16">
      <c r="O821" s="5" t="s">
        <v>790</v>
      </c>
      <c r="P821" s="6">
        <v>150</v>
      </c>
    </row>
    <row r="822" spans="15:16">
      <c r="O822" s="5" t="s">
        <v>791</v>
      </c>
      <c r="P822" s="6">
        <v>100</v>
      </c>
    </row>
    <row r="823" spans="15:16">
      <c r="O823" s="5" t="s">
        <v>792</v>
      </c>
      <c r="P823" s="6">
        <v>1000</v>
      </c>
    </row>
    <row r="824" spans="15:16">
      <c r="O824" s="5" t="s">
        <v>793</v>
      </c>
      <c r="P824" s="6">
        <v>50</v>
      </c>
    </row>
    <row r="825" spans="15:16">
      <c r="O825" s="5" t="s">
        <v>794</v>
      </c>
      <c r="P825" s="6">
        <v>500</v>
      </c>
    </row>
    <row r="826" spans="15:16">
      <c r="O826" s="5" t="s">
        <v>795</v>
      </c>
      <c r="P826" s="6">
        <v>900</v>
      </c>
    </row>
    <row r="827" spans="15:16">
      <c r="O827" s="5" t="s">
        <v>796</v>
      </c>
      <c r="P827" s="6">
        <v>300</v>
      </c>
    </row>
    <row r="828" spans="15:16">
      <c r="O828" s="5" t="s">
        <v>797</v>
      </c>
      <c r="P828" s="6">
        <v>500</v>
      </c>
    </row>
    <row r="829" spans="15:16">
      <c r="O829" s="5" t="s">
        <v>798</v>
      </c>
      <c r="P829" s="6">
        <v>200</v>
      </c>
    </row>
    <row r="830" spans="15:16">
      <c r="O830" s="5" t="s">
        <v>799</v>
      </c>
      <c r="P830" s="6">
        <v>100</v>
      </c>
    </row>
    <row r="831" spans="15:16">
      <c r="O831" s="5" t="s">
        <v>800</v>
      </c>
      <c r="P831" s="6">
        <v>25</v>
      </c>
    </row>
    <row r="832" spans="15:16">
      <c r="O832" s="5" t="s">
        <v>801</v>
      </c>
      <c r="P832" s="6">
        <v>900</v>
      </c>
    </row>
    <row r="833" spans="15:16">
      <c r="O833" s="5" t="s">
        <v>802</v>
      </c>
      <c r="P833" s="6">
        <v>2000</v>
      </c>
    </row>
    <row r="834" spans="15:16">
      <c r="O834" s="5" t="s">
        <v>803</v>
      </c>
      <c r="P834" s="6">
        <v>25</v>
      </c>
    </row>
    <row r="835" spans="15:16">
      <c r="O835" s="5" t="s">
        <v>804</v>
      </c>
      <c r="P835" s="6">
        <v>25</v>
      </c>
    </row>
    <row r="836" spans="15:16">
      <c r="O836" s="5" t="s">
        <v>805</v>
      </c>
      <c r="P836" s="6">
        <v>50</v>
      </c>
    </row>
    <row r="837" spans="15:16">
      <c r="O837" s="5" t="s">
        <v>806</v>
      </c>
      <c r="P837" s="6">
        <v>30</v>
      </c>
    </row>
    <row r="838" spans="15:16">
      <c r="O838" s="5" t="s">
        <v>807</v>
      </c>
      <c r="P838" s="6">
        <v>300</v>
      </c>
    </row>
    <row r="839" spans="15:16">
      <c r="O839" s="5" t="s">
        <v>808</v>
      </c>
      <c r="P839" s="6">
        <v>300</v>
      </c>
    </row>
    <row r="840" spans="15:16">
      <c r="O840" s="5" t="s">
        <v>809</v>
      </c>
      <c r="P840" s="6">
        <v>120</v>
      </c>
    </row>
    <row r="841" spans="15:16">
      <c r="O841" s="5" t="s">
        <v>810</v>
      </c>
      <c r="P841" s="6">
        <v>75</v>
      </c>
    </row>
    <row r="842" spans="15:16">
      <c r="O842" s="5" t="s">
        <v>811</v>
      </c>
      <c r="P842" s="6">
        <v>50</v>
      </c>
    </row>
    <row r="843" spans="15:16">
      <c r="O843" s="5" t="s">
        <v>812</v>
      </c>
      <c r="P843" s="6">
        <v>100</v>
      </c>
    </row>
    <row r="844" spans="15:16">
      <c r="O844" s="5" t="s">
        <v>813</v>
      </c>
      <c r="P844" s="6">
        <v>1200</v>
      </c>
    </row>
    <row r="845" spans="15:16">
      <c r="O845" s="5" t="s">
        <v>814</v>
      </c>
      <c r="P845" s="6">
        <v>200</v>
      </c>
    </row>
    <row r="846" spans="15:16">
      <c r="O846" s="5" t="s">
        <v>815</v>
      </c>
      <c r="P846" s="6">
        <v>30</v>
      </c>
    </row>
    <row r="847" spans="15:16">
      <c r="O847" s="5" t="s">
        <v>816</v>
      </c>
      <c r="P847" s="6">
        <v>100</v>
      </c>
    </row>
    <row r="848" spans="15:16">
      <c r="O848" s="5" t="s">
        <v>817</v>
      </c>
      <c r="P848" s="6">
        <v>30</v>
      </c>
    </row>
    <row r="849" spans="15:16">
      <c r="O849" s="5" t="s">
        <v>818</v>
      </c>
      <c r="P849" s="6">
        <v>1500</v>
      </c>
    </row>
    <row r="850" spans="15:16">
      <c r="O850" s="5" t="s">
        <v>819</v>
      </c>
      <c r="P850" s="6">
        <v>900</v>
      </c>
    </row>
    <row r="851" spans="15:16">
      <c r="O851" s="5" t="s">
        <v>820</v>
      </c>
      <c r="P851" s="6">
        <v>200</v>
      </c>
    </row>
    <row r="852" spans="15:16">
      <c r="O852" s="5" t="s">
        <v>821</v>
      </c>
      <c r="P852" s="6">
        <v>2000</v>
      </c>
    </row>
    <row r="853" spans="15:16">
      <c r="O853" s="5" t="s">
        <v>822</v>
      </c>
      <c r="P853" s="6">
        <v>100</v>
      </c>
    </row>
    <row r="854" spans="15:16">
      <c r="O854" s="5" t="s">
        <v>823</v>
      </c>
      <c r="P854" s="6">
        <v>100</v>
      </c>
    </row>
    <row r="855" spans="15:16">
      <c r="O855" s="5" t="s">
        <v>824</v>
      </c>
      <c r="P855" s="6">
        <v>50</v>
      </c>
    </row>
    <row r="856" spans="15:16">
      <c r="O856" s="5" t="s">
        <v>825</v>
      </c>
      <c r="P856" s="6">
        <v>75</v>
      </c>
    </row>
    <row r="857" spans="15:16">
      <c r="O857" s="5" t="s">
        <v>826</v>
      </c>
      <c r="P857" s="6">
        <v>150</v>
      </c>
    </row>
    <row r="858" spans="15:16">
      <c r="O858" s="5" t="s">
        <v>827</v>
      </c>
      <c r="P858" s="6">
        <v>500</v>
      </c>
    </row>
    <row r="859" spans="15:16">
      <c r="O859" s="5" t="s">
        <v>828</v>
      </c>
      <c r="P859" s="6">
        <v>75</v>
      </c>
    </row>
    <row r="860" spans="15:16">
      <c r="O860" s="5" t="s">
        <v>829</v>
      </c>
      <c r="P860" s="6">
        <v>1000</v>
      </c>
    </row>
    <row r="861" spans="15:16">
      <c r="O861" s="5" t="s">
        <v>830</v>
      </c>
      <c r="P861" s="6">
        <v>200</v>
      </c>
    </row>
    <row r="862" spans="15:16">
      <c r="O862" s="5" t="s">
        <v>831</v>
      </c>
      <c r="P862" s="6">
        <v>500</v>
      </c>
    </row>
    <row r="863" spans="15:16">
      <c r="O863" s="5" t="s">
        <v>832</v>
      </c>
      <c r="P863" s="6">
        <v>100</v>
      </c>
    </row>
    <row r="864" spans="15:16">
      <c r="O864" s="5" t="s">
        <v>833</v>
      </c>
      <c r="P864" s="6">
        <v>200</v>
      </c>
    </row>
    <row r="865" spans="15:16">
      <c r="O865" s="5" t="s">
        <v>834</v>
      </c>
      <c r="P865" s="6">
        <v>300</v>
      </c>
    </row>
    <row r="866" spans="15:16">
      <c r="O866" s="5" t="s">
        <v>835</v>
      </c>
      <c r="P866" s="6">
        <v>150</v>
      </c>
    </row>
    <row r="867" spans="15:16">
      <c r="O867" s="5" t="s">
        <v>836</v>
      </c>
      <c r="P867" s="6">
        <v>100</v>
      </c>
    </row>
    <row r="868" spans="15:16">
      <c r="O868" s="5" t="s">
        <v>837</v>
      </c>
      <c r="P868" s="6">
        <v>120</v>
      </c>
    </row>
    <row r="869" spans="15:16">
      <c r="O869" s="5" t="s">
        <v>838</v>
      </c>
      <c r="P869" s="6">
        <v>25</v>
      </c>
    </row>
    <row r="870" spans="15:16">
      <c r="O870" s="5" t="s">
        <v>839</v>
      </c>
      <c r="P870" s="6">
        <v>300</v>
      </c>
    </row>
    <row r="871" spans="15:16">
      <c r="O871" s="5" t="s">
        <v>840</v>
      </c>
      <c r="P871" s="6">
        <v>900</v>
      </c>
    </row>
    <row r="872" spans="15:16">
      <c r="O872" s="5" t="s">
        <v>841</v>
      </c>
      <c r="P872" s="6">
        <v>1200</v>
      </c>
    </row>
    <row r="873" spans="15:16">
      <c r="O873" s="5" t="s">
        <v>842</v>
      </c>
      <c r="P873" s="6">
        <v>90</v>
      </c>
    </row>
    <row r="874" spans="15:16">
      <c r="O874" s="5" t="s">
        <v>843</v>
      </c>
      <c r="P874" s="6">
        <v>150</v>
      </c>
    </row>
    <row r="875" spans="15:16">
      <c r="O875" s="5" t="s">
        <v>844</v>
      </c>
      <c r="P875" s="6">
        <v>100</v>
      </c>
    </row>
    <row r="876" spans="15:16">
      <c r="O876" s="5" t="s">
        <v>845</v>
      </c>
      <c r="P876" s="6">
        <v>2000</v>
      </c>
    </row>
    <row r="877" spans="15:16">
      <c r="O877" s="5" t="s">
        <v>846</v>
      </c>
      <c r="P877" s="6">
        <v>200</v>
      </c>
    </row>
    <row r="878" spans="15:16">
      <c r="O878" s="5" t="s">
        <v>847</v>
      </c>
      <c r="P878" s="6">
        <v>60</v>
      </c>
    </row>
    <row r="879" spans="15:16">
      <c r="O879" s="5" t="s">
        <v>848</v>
      </c>
      <c r="P879" s="6">
        <v>200</v>
      </c>
    </row>
    <row r="880" spans="15:16">
      <c r="O880" s="5" t="s">
        <v>849</v>
      </c>
      <c r="P880" s="6">
        <v>50</v>
      </c>
    </row>
    <row r="881" spans="15:16">
      <c r="O881" s="5" t="s">
        <v>850</v>
      </c>
      <c r="P881" s="6">
        <v>90</v>
      </c>
    </row>
    <row r="882" spans="15:16">
      <c r="O882" s="5" t="s">
        <v>851</v>
      </c>
      <c r="P882" s="6">
        <v>600</v>
      </c>
    </row>
    <row r="883" spans="15:16">
      <c r="O883" s="5" t="s">
        <v>852</v>
      </c>
      <c r="P883" s="6">
        <v>1200</v>
      </c>
    </row>
    <row r="884" spans="15:16">
      <c r="O884" s="5" t="s">
        <v>853</v>
      </c>
      <c r="P884" s="6">
        <v>50</v>
      </c>
    </row>
    <row r="885" spans="15:16">
      <c r="O885" s="5" t="s">
        <v>854</v>
      </c>
      <c r="P885" s="6">
        <v>100</v>
      </c>
    </row>
    <row r="886" spans="15:16">
      <c r="O886" s="5" t="s">
        <v>855</v>
      </c>
      <c r="P886" s="6">
        <v>600</v>
      </c>
    </row>
    <row r="887" spans="15:16">
      <c r="O887" s="5" t="s">
        <v>856</v>
      </c>
      <c r="P887" s="6">
        <v>1500</v>
      </c>
    </row>
    <row r="888" spans="15:16">
      <c r="O888" s="5" t="s">
        <v>857</v>
      </c>
      <c r="P888" s="6">
        <v>150</v>
      </c>
    </row>
    <row r="889" spans="15:16">
      <c r="O889" s="5" t="s">
        <v>858</v>
      </c>
      <c r="P889" s="6">
        <v>500</v>
      </c>
    </row>
    <row r="890" spans="15:16">
      <c r="O890" s="5" t="s">
        <v>859</v>
      </c>
      <c r="P890" s="6">
        <v>50</v>
      </c>
    </row>
    <row r="891" spans="15:16">
      <c r="O891" s="5" t="s">
        <v>860</v>
      </c>
      <c r="P891" s="6">
        <v>1200</v>
      </c>
    </row>
    <row r="892" spans="15:16">
      <c r="O892" s="5" t="s">
        <v>861</v>
      </c>
      <c r="P892" s="6">
        <v>75</v>
      </c>
    </row>
    <row r="893" spans="15:16">
      <c r="O893" s="5" t="s">
        <v>862</v>
      </c>
      <c r="P893" s="6">
        <v>50</v>
      </c>
    </row>
    <row r="894" spans="15:16">
      <c r="O894" s="5" t="s">
        <v>863</v>
      </c>
      <c r="P894" s="6">
        <v>1000</v>
      </c>
    </row>
    <row r="895" spans="15:16">
      <c r="O895" s="5" t="s">
        <v>864</v>
      </c>
      <c r="P895" s="6">
        <v>50</v>
      </c>
    </row>
    <row r="896" spans="15:16">
      <c r="O896" s="5" t="s">
        <v>865</v>
      </c>
      <c r="P896" s="6">
        <v>300</v>
      </c>
    </row>
    <row r="897" spans="15:16">
      <c r="O897" s="5" t="s">
        <v>866</v>
      </c>
      <c r="P897" s="6">
        <v>1000</v>
      </c>
    </row>
    <row r="898" spans="15:16">
      <c r="O898" s="5" t="s">
        <v>867</v>
      </c>
      <c r="P898" s="6">
        <v>50</v>
      </c>
    </row>
    <row r="899" spans="15:16">
      <c r="O899" s="5" t="s">
        <v>868</v>
      </c>
      <c r="P899" s="6">
        <v>25</v>
      </c>
    </row>
    <row r="900" spans="15:16">
      <c r="O900" s="5" t="s">
        <v>869</v>
      </c>
      <c r="P900" s="6">
        <v>120</v>
      </c>
    </row>
    <row r="901" spans="15:16">
      <c r="O901" s="5" t="s">
        <v>870</v>
      </c>
      <c r="P901" s="6">
        <v>50</v>
      </c>
    </row>
    <row r="902" spans="15:16">
      <c r="O902" s="5" t="s">
        <v>871</v>
      </c>
      <c r="P902" s="6">
        <v>100</v>
      </c>
    </row>
    <row r="903" spans="15:16">
      <c r="O903" s="5" t="s">
        <v>872</v>
      </c>
      <c r="P903" s="6">
        <v>1500</v>
      </c>
    </row>
    <row r="904" spans="15:16">
      <c r="O904" s="5" t="s">
        <v>873</v>
      </c>
      <c r="P904" s="6">
        <v>200</v>
      </c>
    </row>
    <row r="905" spans="15:16">
      <c r="O905" s="5" t="s">
        <v>874</v>
      </c>
      <c r="P905" s="6">
        <v>90</v>
      </c>
    </row>
    <row r="906" spans="15:16">
      <c r="O906" s="5" t="s">
        <v>875</v>
      </c>
      <c r="P906" s="6">
        <v>1200</v>
      </c>
    </row>
    <row r="907" spans="15:16">
      <c r="O907" s="5" t="s">
        <v>876</v>
      </c>
      <c r="P907" s="6">
        <v>50</v>
      </c>
    </row>
    <row r="908" spans="15:16">
      <c r="O908" s="5" t="s">
        <v>877</v>
      </c>
      <c r="P908" s="6">
        <v>500</v>
      </c>
    </row>
    <row r="909" spans="15:16">
      <c r="O909" s="5" t="s">
        <v>878</v>
      </c>
      <c r="P909" s="6">
        <v>300</v>
      </c>
    </row>
    <row r="910" spans="15:16">
      <c r="O910" s="5" t="s">
        <v>879</v>
      </c>
      <c r="P910" s="6">
        <v>50</v>
      </c>
    </row>
    <row r="911" spans="15:16">
      <c r="O911" s="5" t="s">
        <v>880</v>
      </c>
      <c r="P911" s="6">
        <v>500</v>
      </c>
    </row>
    <row r="912" spans="15:16">
      <c r="O912" s="5" t="s">
        <v>881</v>
      </c>
      <c r="P912" s="6">
        <v>300</v>
      </c>
    </row>
    <row r="913" spans="15:16">
      <c r="O913" s="5" t="s">
        <v>882</v>
      </c>
      <c r="P913" s="6">
        <v>1500</v>
      </c>
    </row>
    <row r="914" spans="15:16">
      <c r="O914" s="5" t="s">
        <v>883</v>
      </c>
      <c r="P914" s="6">
        <v>120</v>
      </c>
    </row>
    <row r="915" spans="15:16">
      <c r="O915" s="5" t="s">
        <v>884</v>
      </c>
      <c r="P915" s="6">
        <v>60</v>
      </c>
    </row>
    <row r="916" spans="15:16">
      <c r="O916" s="5" t="s">
        <v>885</v>
      </c>
      <c r="P916" s="6">
        <v>75</v>
      </c>
    </row>
    <row r="917" spans="15:16">
      <c r="O917" s="5" t="s">
        <v>886</v>
      </c>
      <c r="P917" s="6">
        <v>100</v>
      </c>
    </row>
    <row r="918" spans="15:16">
      <c r="O918" s="5" t="s">
        <v>887</v>
      </c>
      <c r="P918" s="6">
        <v>30</v>
      </c>
    </row>
    <row r="919" spans="15:16">
      <c r="O919" s="5" t="s">
        <v>888</v>
      </c>
      <c r="P919" s="6">
        <v>2000</v>
      </c>
    </row>
    <row r="920" spans="15:16">
      <c r="O920" s="5" t="s">
        <v>889</v>
      </c>
      <c r="P920" s="6">
        <v>120</v>
      </c>
    </row>
    <row r="921" spans="15:16">
      <c r="O921" s="5" t="s">
        <v>890</v>
      </c>
      <c r="P921" s="6">
        <v>25</v>
      </c>
    </row>
    <row r="922" spans="15:16">
      <c r="O922" s="5" t="s">
        <v>891</v>
      </c>
      <c r="P922" s="6">
        <v>30</v>
      </c>
    </row>
    <row r="923" spans="15:16">
      <c r="O923" s="5" t="s">
        <v>892</v>
      </c>
      <c r="P923" s="6">
        <v>30</v>
      </c>
    </row>
    <row r="924" spans="15:16">
      <c r="O924" s="5" t="s">
        <v>893</v>
      </c>
      <c r="P924" s="6">
        <v>1000</v>
      </c>
    </row>
    <row r="925" spans="15:16">
      <c r="O925" s="5" t="s">
        <v>894</v>
      </c>
      <c r="P925" s="6">
        <v>300</v>
      </c>
    </row>
    <row r="926" spans="15:16">
      <c r="O926" s="5" t="s">
        <v>895</v>
      </c>
      <c r="P926" s="6">
        <v>50</v>
      </c>
    </row>
    <row r="927" spans="15:16">
      <c r="O927" s="5" t="s">
        <v>896</v>
      </c>
      <c r="P927" s="6">
        <v>500</v>
      </c>
    </row>
    <row r="928" spans="15:16">
      <c r="O928" s="5" t="s">
        <v>897</v>
      </c>
      <c r="P928" s="6">
        <v>60</v>
      </c>
    </row>
    <row r="929" spans="15:16">
      <c r="O929" s="5" t="s">
        <v>898</v>
      </c>
      <c r="P929" s="6">
        <v>120</v>
      </c>
    </row>
    <row r="930" spans="15:16">
      <c r="O930" s="5" t="s">
        <v>899</v>
      </c>
      <c r="P930" s="6">
        <v>900</v>
      </c>
    </row>
    <row r="931" spans="15:16">
      <c r="O931" s="5" t="s">
        <v>900</v>
      </c>
      <c r="P931" s="6">
        <v>100</v>
      </c>
    </row>
    <row r="932" spans="15:16">
      <c r="O932" s="5" t="s">
        <v>901</v>
      </c>
      <c r="P932" s="6">
        <v>100</v>
      </c>
    </row>
    <row r="933" spans="15:16">
      <c r="O933" s="5" t="s">
        <v>902</v>
      </c>
      <c r="P933" s="6">
        <v>50</v>
      </c>
    </row>
    <row r="934" spans="15:16">
      <c r="O934" s="5" t="s">
        <v>903</v>
      </c>
      <c r="P934" s="6">
        <v>50</v>
      </c>
    </row>
    <row r="935" spans="15:16">
      <c r="O935" s="5" t="s">
        <v>904</v>
      </c>
      <c r="P935" s="6">
        <v>900</v>
      </c>
    </row>
    <row r="936" spans="15:16">
      <c r="O936" s="5" t="s">
        <v>905</v>
      </c>
      <c r="P936" s="6">
        <v>50</v>
      </c>
    </row>
    <row r="937" spans="15:16">
      <c r="O937" s="5" t="s">
        <v>906</v>
      </c>
      <c r="P937" s="6">
        <v>50</v>
      </c>
    </row>
    <row r="938" spans="15:16">
      <c r="O938" s="5" t="s">
        <v>907</v>
      </c>
      <c r="P938" s="6">
        <v>30</v>
      </c>
    </row>
    <row r="939" spans="15:16">
      <c r="O939" s="5" t="s">
        <v>908</v>
      </c>
      <c r="P939" s="6">
        <v>120</v>
      </c>
    </row>
    <row r="940" spans="15:16">
      <c r="O940" s="5" t="s">
        <v>909</v>
      </c>
      <c r="P940" s="6">
        <v>50</v>
      </c>
    </row>
    <row r="941" spans="15:16">
      <c r="O941" s="5" t="s">
        <v>910</v>
      </c>
      <c r="P941" s="6">
        <v>100</v>
      </c>
    </row>
    <row r="942" spans="15:16">
      <c r="O942" s="5" t="s">
        <v>911</v>
      </c>
      <c r="P942" s="6">
        <v>90</v>
      </c>
    </row>
    <row r="943" spans="15:16">
      <c r="O943" s="5" t="s">
        <v>912</v>
      </c>
      <c r="P943" s="6">
        <v>600</v>
      </c>
    </row>
    <row r="944" spans="15:16">
      <c r="O944" s="5" t="s">
        <v>913</v>
      </c>
      <c r="P944" s="6">
        <v>60</v>
      </c>
    </row>
    <row r="945" spans="15:16">
      <c r="O945" s="5" t="s">
        <v>914</v>
      </c>
      <c r="P945" s="6">
        <v>30</v>
      </c>
    </row>
    <row r="946" spans="15:16">
      <c r="O946" s="5" t="s">
        <v>915</v>
      </c>
      <c r="P946" s="6">
        <v>50</v>
      </c>
    </row>
    <row r="947" spans="15:16">
      <c r="O947" s="5" t="s">
        <v>916</v>
      </c>
      <c r="P947" s="6">
        <v>200</v>
      </c>
    </row>
    <row r="948" spans="15:16">
      <c r="O948" s="5" t="s">
        <v>917</v>
      </c>
      <c r="P948" s="6">
        <v>500</v>
      </c>
    </row>
    <row r="949" spans="15:16">
      <c r="O949" s="5" t="s">
        <v>918</v>
      </c>
      <c r="P949" s="6">
        <v>300</v>
      </c>
    </row>
    <row r="950" spans="15:16">
      <c r="O950" s="5" t="s">
        <v>919</v>
      </c>
      <c r="P950" s="6">
        <v>50</v>
      </c>
    </row>
    <row r="951" spans="15:16">
      <c r="O951" s="5" t="s">
        <v>920</v>
      </c>
      <c r="P951" s="6">
        <v>25</v>
      </c>
    </row>
    <row r="952" spans="15:16">
      <c r="O952" s="5" t="s">
        <v>921</v>
      </c>
      <c r="P952" s="6">
        <v>1200</v>
      </c>
    </row>
    <row r="953" spans="15:16">
      <c r="O953" s="5" t="s">
        <v>922</v>
      </c>
      <c r="P953" s="6">
        <v>300</v>
      </c>
    </row>
    <row r="954" spans="15:16">
      <c r="O954" s="5" t="s">
        <v>923</v>
      </c>
      <c r="P954" s="6">
        <v>150</v>
      </c>
    </row>
    <row r="955" spans="15:16">
      <c r="O955" s="5" t="s">
        <v>924</v>
      </c>
      <c r="P955" s="6">
        <v>900</v>
      </c>
    </row>
    <row r="956" spans="15:16">
      <c r="O956" s="5" t="s">
        <v>925</v>
      </c>
      <c r="P956" s="6">
        <v>150</v>
      </c>
    </row>
    <row r="957" spans="15:16">
      <c r="O957" s="5" t="s">
        <v>926</v>
      </c>
      <c r="P957" s="6">
        <v>90</v>
      </c>
    </row>
    <row r="958" spans="15:16">
      <c r="O958" s="5" t="s">
        <v>927</v>
      </c>
      <c r="P958" s="6">
        <v>500</v>
      </c>
    </row>
    <row r="959" spans="15:16">
      <c r="O959" s="5" t="s">
        <v>928</v>
      </c>
      <c r="P959" s="6">
        <v>90</v>
      </c>
    </row>
    <row r="960" spans="15:16">
      <c r="O960" s="5" t="s">
        <v>929</v>
      </c>
      <c r="P960" s="6">
        <v>50</v>
      </c>
    </row>
    <row r="961" spans="15:16">
      <c r="O961" s="5" t="s">
        <v>930</v>
      </c>
      <c r="P961" s="6">
        <v>200</v>
      </c>
    </row>
    <row r="962" spans="15:16">
      <c r="O962" s="5" t="s">
        <v>931</v>
      </c>
      <c r="P962" s="6">
        <v>90</v>
      </c>
    </row>
    <row r="963" spans="15:16">
      <c r="O963" s="5" t="s">
        <v>932</v>
      </c>
      <c r="P963" s="6">
        <v>50</v>
      </c>
    </row>
    <row r="964" spans="15:16">
      <c r="O964" s="5" t="s">
        <v>933</v>
      </c>
      <c r="P964" s="6">
        <v>75</v>
      </c>
    </row>
    <row r="965" spans="15:16">
      <c r="O965" s="5" t="s">
        <v>934</v>
      </c>
      <c r="P965" s="6">
        <v>75</v>
      </c>
    </row>
    <row r="966" spans="15:16">
      <c r="O966" s="5" t="s">
        <v>935</v>
      </c>
      <c r="P966" s="6">
        <v>50</v>
      </c>
    </row>
    <row r="967" spans="15:16">
      <c r="O967" s="5" t="s">
        <v>936</v>
      </c>
      <c r="P967" s="6">
        <v>900</v>
      </c>
    </row>
    <row r="968" spans="15:16">
      <c r="O968" s="5" t="s">
        <v>937</v>
      </c>
      <c r="P968" s="6">
        <v>100</v>
      </c>
    </row>
    <row r="969" spans="15:16">
      <c r="O969" s="5" t="s">
        <v>938</v>
      </c>
      <c r="P969" s="6">
        <v>300</v>
      </c>
    </row>
    <row r="970" spans="15:16">
      <c r="O970" s="5" t="s">
        <v>939</v>
      </c>
      <c r="P970" s="6">
        <v>30</v>
      </c>
    </row>
    <row r="971" spans="15:16">
      <c r="O971" s="5" t="s">
        <v>940</v>
      </c>
      <c r="P971" s="6">
        <v>2000</v>
      </c>
    </row>
    <row r="972" spans="15:16">
      <c r="O972" s="5" t="s">
        <v>941</v>
      </c>
      <c r="P972" s="6">
        <v>1200</v>
      </c>
    </row>
    <row r="973" spans="15:16">
      <c r="O973" s="5" t="s">
        <v>942</v>
      </c>
      <c r="P973" s="6">
        <v>75</v>
      </c>
    </row>
    <row r="974" spans="15:16">
      <c r="O974" s="5" t="s">
        <v>943</v>
      </c>
      <c r="P974" s="6">
        <v>200</v>
      </c>
    </row>
    <row r="975" spans="15:16">
      <c r="O975" s="5" t="s">
        <v>944</v>
      </c>
      <c r="P975" s="6">
        <v>120</v>
      </c>
    </row>
    <row r="976" spans="15:16">
      <c r="O976" s="5" t="s">
        <v>945</v>
      </c>
      <c r="P976" s="6">
        <v>100</v>
      </c>
    </row>
    <row r="977" spans="15:16">
      <c r="O977" s="5" t="s">
        <v>946</v>
      </c>
      <c r="P977" s="6">
        <v>30</v>
      </c>
    </row>
    <row r="978" spans="15:16">
      <c r="O978" s="5" t="s">
        <v>947</v>
      </c>
      <c r="P978" s="6">
        <v>500</v>
      </c>
    </row>
    <row r="979" spans="15:16">
      <c r="O979" s="5" t="s">
        <v>948</v>
      </c>
      <c r="P979" s="6">
        <v>50</v>
      </c>
    </row>
    <row r="980" spans="15:16">
      <c r="O980" s="5" t="s">
        <v>949</v>
      </c>
      <c r="P980" s="6">
        <v>200</v>
      </c>
    </row>
    <row r="981" spans="15:16">
      <c r="O981" s="5" t="s">
        <v>950</v>
      </c>
      <c r="P981" s="6">
        <v>500</v>
      </c>
    </row>
    <row r="982" spans="15:16">
      <c r="O982" s="5" t="s">
        <v>951</v>
      </c>
      <c r="P982" s="6">
        <v>200</v>
      </c>
    </row>
    <row r="983" spans="15:16">
      <c r="O983" s="5" t="s">
        <v>952</v>
      </c>
      <c r="P983" s="6">
        <v>300</v>
      </c>
    </row>
    <row r="984" spans="15:16">
      <c r="O984" s="5" t="s">
        <v>953</v>
      </c>
      <c r="P984" s="6">
        <v>30</v>
      </c>
    </row>
    <row r="985" spans="15:16">
      <c r="O985" s="5" t="s">
        <v>954</v>
      </c>
      <c r="P985" s="6">
        <v>50</v>
      </c>
    </row>
    <row r="986" spans="15:16">
      <c r="O986" s="5" t="s">
        <v>955</v>
      </c>
      <c r="P986" s="6">
        <v>1500</v>
      </c>
    </row>
    <row r="987" spans="15:16">
      <c r="O987" s="5" t="s">
        <v>956</v>
      </c>
      <c r="P987" s="6">
        <v>1200</v>
      </c>
    </row>
    <row r="988" spans="15:16">
      <c r="O988" s="5" t="s">
        <v>957</v>
      </c>
      <c r="P988" s="6">
        <v>50</v>
      </c>
    </row>
    <row r="989" spans="15:16">
      <c r="O989" s="5" t="s">
        <v>958</v>
      </c>
      <c r="P989" s="6">
        <v>25</v>
      </c>
    </row>
    <row r="990" spans="15:16">
      <c r="O990" s="5" t="s">
        <v>959</v>
      </c>
      <c r="P990" s="6">
        <v>2000</v>
      </c>
    </row>
    <row r="991" spans="15:16">
      <c r="O991" s="5" t="s">
        <v>960</v>
      </c>
      <c r="P991" s="6">
        <v>300</v>
      </c>
    </row>
    <row r="992" spans="15:16">
      <c r="O992" s="5" t="s">
        <v>961</v>
      </c>
      <c r="P992" s="6">
        <v>75</v>
      </c>
    </row>
    <row r="993" spans="15:16">
      <c r="O993" s="5" t="s">
        <v>962</v>
      </c>
      <c r="P993" s="6">
        <v>50</v>
      </c>
    </row>
    <row r="994" spans="15:16">
      <c r="O994" s="5" t="s">
        <v>963</v>
      </c>
      <c r="P994" s="6">
        <v>900</v>
      </c>
    </row>
    <row r="995" spans="15:16">
      <c r="O995" s="5" t="s">
        <v>964</v>
      </c>
      <c r="P995" s="6">
        <v>100</v>
      </c>
    </row>
    <row r="996" spans="15:16">
      <c r="O996" s="5" t="s">
        <v>965</v>
      </c>
      <c r="P996" s="6">
        <v>25</v>
      </c>
    </row>
    <row r="997" spans="15:16">
      <c r="O997" s="5" t="s">
        <v>966</v>
      </c>
      <c r="P997" s="6">
        <v>90</v>
      </c>
    </row>
    <row r="998" spans="15:16">
      <c r="O998" s="5" t="s">
        <v>967</v>
      </c>
      <c r="P998" s="6">
        <v>900</v>
      </c>
    </row>
    <row r="999" spans="15:16">
      <c r="O999" s="5" t="s">
        <v>968</v>
      </c>
      <c r="P999" s="6">
        <v>25</v>
      </c>
    </row>
    <row r="1000" spans="15:16">
      <c r="O1000" s="5" t="s">
        <v>969</v>
      </c>
      <c r="P1000" s="6">
        <v>1500</v>
      </c>
    </row>
    <row r="1001" spans="15:16">
      <c r="O1001" s="5" t="s">
        <v>970</v>
      </c>
      <c r="P1001" s="6">
        <v>120</v>
      </c>
    </row>
    <row r="1002" spans="15:16">
      <c r="O1002" s="5" t="s">
        <v>971</v>
      </c>
      <c r="P1002" s="6">
        <v>50</v>
      </c>
    </row>
    <row r="1003" spans="15:16">
      <c r="O1003" s="5" t="s">
        <v>972</v>
      </c>
      <c r="P1003" s="6">
        <v>60</v>
      </c>
    </row>
    <row r="1004" spans="15:16">
      <c r="O1004" s="5" t="s">
        <v>973</v>
      </c>
      <c r="P1004" s="6">
        <v>60</v>
      </c>
    </row>
    <row r="1005" spans="15:16">
      <c r="O1005" s="5" t="s">
        <v>974</v>
      </c>
      <c r="P1005" s="6">
        <v>200</v>
      </c>
    </row>
    <row r="1006" spans="15:16">
      <c r="O1006" s="5" t="s">
        <v>975</v>
      </c>
      <c r="P1006" s="6">
        <v>60</v>
      </c>
    </row>
    <row r="1007" spans="15:16">
      <c r="O1007" s="5" t="s">
        <v>976</v>
      </c>
      <c r="P1007" s="6">
        <v>50</v>
      </c>
    </row>
    <row r="1008" spans="15:16">
      <c r="O1008" s="5" t="s">
        <v>977</v>
      </c>
      <c r="P1008" s="6">
        <v>900</v>
      </c>
    </row>
    <row r="1009" spans="15:16">
      <c r="O1009" s="5" t="s">
        <v>978</v>
      </c>
      <c r="P1009" s="6">
        <v>200</v>
      </c>
    </row>
    <row r="1010" spans="15:16">
      <c r="O1010" s="5" t="s">
        <v>979</v>
      </c>
      <c r="P1010" s="6">
        <v>1000</v>
      </c>
    </row>
    <row r="1011" spans="15:16">
      <c r="O1011" s="5" t="s">
        <v>980</v>
      </c>
      <c r="P1011" s="6">
        <v>25</v>
      </c>
    </row>
    <row r="1012" spans="15:16">
      <c r="O1012" s="5" t="s">
        <v>981</v>
      </c>
      <c r="P1012" s="6">
        <v>900</v>
      </c>
    </row>
    <row r="1013" spans="15:16">
      <c r="O1013" s="5" t="s">
        <v>982</v>
      </c>
      <c r="P1013" s="6">
        <v>900</v>
      </c>
    </row>
    <row r="1014" spans="15:16">
      <c r="O1014" s="5" t="s">
        <v>983</v>
      </c>
      <c r="P1014" s="6">
        <v>2000</v>
      </c>
    </row>
    <row r="1015" spans="15:16">
      <c r="O1015" s="5" t="s">
        <v>984</v>
      </c>
      <c r="P1015" s="6">
        <v>200</v>
      </c>
    </row>
    <row r="1016" spans="15:16">
      <c r="O1016" s="5" t="s">
        <v>985</v>
      </c>
      <c r="P1016" s="6">
        <v>100</v>
      </c>
    </row>
    <row r="1017" spans="15:16">
      <c r="O1017" s="5" t="s">
        <v>986</v>
      </c>
      <c r="P1017" s="6">
        <v>50</v>
      </c>
    </row>
    <row r="1018" spans="15:16">
      <c r="O1018" s="5" t="s">
        <v>987</v>
      </c>
      <c r="P1018" s="6">
        <v>30</v>
      </c>
    </row>
    <row r="1019" spans="15:16">
      <c r="O1019" s="5" t="s">
        <v>988</v>
      </c>
      <c r="P1019" s="6">
        <v>200</v>
      </c>
    </row>
    <row r="1020" spans="15:16">
      <c r="O1020" s="5" t="s">
        <v>989</v>
      </c>
      <c r="P1020" s="6">
        <v>600</v>
      </c>
    </row>
    <row r="1021" spans="15:16">
      <c r="O1021" s="5" t="s">
        <v>990</v>
      </c>
      <c r="P1021" s="6">
        <v>75</v>
      </c>
    </row>
    <row r="1022" spans="15:16">
      <c r="O1022" s="5" t="s">
        <v>991</v>
      </c>
      <c r="P1022" s="6">
        <v>150</v>
      </c>
    </row>
    <row r="1023" spans="15:16">
      <c r="O1023" s="5" t="s">
        <v>992</v>
      </c>
      <c r="P1023" s="6">
        <v>25</v>
      </c>
    </row>
    <row r="1024" spans="15:16">
      <c r="O1024" s="5" t="s">
        <v>993</v>
      </c>
      <c r="P1024" s="6">
        <v>75</v>
      </c>
    </row>
    <row r="1025" spans="15:16">
      <c r="O1025" s="5" t="s">
        <v>994</v>
      </c>
      <c r="P1025" s="6">
        <v>60</v>
      </c>
    </row>
    <row r="1026" spans="15:16">
      <c r="O1026" s="5" t="s">
        <v>995</v>
      </c>
      <c r="P1026" s="6">
        <v>90</v>
      </c>
    </row>
    <row r="1027" spans="15:16">
      <c r="O1027" s="5" t="s">
        <v>996</v>
      </c>
      <c r="P1027" s="6">
        <v>300</v>
      </c>
    </row>
    <row r="1028" spans="15:16">
      <c r="O1028" s="5" t="s">
        <v>997</v>
      </c>
      <c r="P1028" s="6">
        <v>500</v>
      </c>
    </row>
    <row r="1029" spans="15:16">
      <c r="O1029" s="5" t="s">
        <v>998</v>
      </c>
      <c r="P1029" s="6">
        <v>50</v>
      </c>
    </row>
    <row r="1030" spans="15:16">
      <c r="O1030" s="5" t="s">
        <v>999</v>
      </c>
      <c r="P1030" s="6">
        <v>1000</v>
      </c>
    </row>
    <row r="1031" spans="15:16">
      <c r="O1031" s="5" t="s">
        <v>1000</v>
      </c>
      <c r="P1031" s="6">
        <v>900</v>
      </c>
    </row>
    <row r="1032" spans="15:16">
      <c r="O1032" s="5" t="s">
        <v>1001</v>
      </c>
      <c r="P1032" s="6">
        <v>75</v>
      </c>
    </row>
    <row r="1033" spans="15:16">
      <c r="O1033" s="5" t="s">
        <v>1002</v>
      </c>
      <c r="P1033" s="6">
        <v>25</v>
      </c>
    </row>
    <row r="1034" spans="15:16">
      <c r="O1034" s="5" t="s">
        <v>1003</v>
      </c>
      <c r="P1034" s="6">
        <v>1000</v>
      </c>
    </row>
    <row r="1035" spans="15:16">
      <c r="O1035" s="5" t="s">
        <v>1004</v>
      </c>
      <c r="P1035" s="6">
        <v>100</v>
      </c>
    </row>
    <row r="1036" spans="15:16">
      <c r="O1036" s="5" t="s">
        <v>1005</v>
      </c>
      <c r="P1036" s="6">
        <v>60</v>
      </c>
    </row>
    <row r="1037" spans="15:16">
      <c r="O1037" s="5" t="s">
        <v>1006</v>
      </c>
      <c r="P1037" s="6">
        <v>150</v>
      </c>
    </row>
    <row r="1038" spans="15:16">
      <c r="O1038" s="5" t="s">
        <v>1007</v>
      </c>
      <c r="P1038" s="6">
        <v>1000</v>
      </c>
    </row>
    <row r="1039" spans="15:16">
      <c r="O1039" s="5" t="s">
        <v>1008</v>
      </c>
      <c r="P1039" s="6">
        <v>30</v>
      </c>
    </row>
    <row r="1040" spans="15:16">
      <c r="O1040" s="5" t="s">
        <v>1009</v>
      </c>
      <c r="P1040" s="6">
        <v>50</v>
      </c>
    </row>
    <row r="1041" spans="15:16">
      <c r="O1041" s="5" t="s">
        <v>1010</v>
      </c>
      <c r="P1041" s="6">
        <v>90</v>
      </c>
    </row>
    <row r="1042" spans="15:16">
      <c r="O1042" s="5" t="s">
        <v>1011</v>
      </c>
      <c r="P1042" s="6">
        <v>100</v>
      </c>
    </row>
    <row r="1043" spans="15:16">
      <c r="O1043" s="5" t="s">
        <v>1012</v>
      </c>
      <c r="P1043" s="6">
        <v>150</v>
      </c>
    </row>
    <row r="1044" spans="15:16">
      <c r="O1044" s="5" t="s">
        <v>1015</v>
      </c>
      <c r="P1044" s="6">
        <v>456000</v>
      </c>
    </row>
  </sheetData>
  <pageMargins left="0.7" right="0.7" top="0.75" bottom="0.75" header="0.3" footer="0.3"/>
  <ignoredErrors>
    <ignoredError sqref="A76" twoDigitTextYear="1"/>
  </ignoredErrors>
  <drawing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2 1 9 b 4 5 - b 9 3 d - 4 f 2 6 - 8 d 4 a - a 8 4 e 8 e 7 9 9 1 5 b "   x m l n s = " h t t p : / / s c h e m a s . m i c r o s o f t . c o m / D a t a M a s h u p " > A A A A A I g E A A B Q S w M E F A A C A A g A q K 2 j W j l T l R 6 k A A A A 9 g A A A B I A H A B D b 2 5 m a W c v U G F j a 2 F n Z S 5 4 b W w g o h g A K K A U A A A A A A A A A A A A A A A A A A A A A A A A A A A A h Y 9 B D o I w F E S v Q r q n h a q J I Z + y Y C v R x M S 4 b e o X G q E Y W i x 3 c + G R v I I Y R d 2 5 n D d v M X O / 3 i A b m j q 4 Y G d 1 a 1 I S 0 4 g E a F R 7 0 K Z M S e + O 4 Z J k A j Z S n W S J w S g b m w z 2 k J L K u X P C m P e e + h l t u 5 L x K I r Z v l h t V Y W N J B 9 Z / 5 d D b a y T R i E R s H u N E Z z G c 0 7 5 Y t w E b I J Q a P M V + N g 9 2 x 8 I e V + 7 v k O B N s z X w K Y I 7 P 1 B P A B Q S w M E F A A C A A g A q K 2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i t o 1 q b b o M F g g E A A C c F A A A T A B w A R m 9 y b X V s Y X M v U 2 V j d G l v b j E u b S C i G A A o o B Q A A A A A A A A A A A A A A A A A A A A A A A A A A A D t U k 2 L 2 z A Q v Q f y H w b t x Q F h 2 P Q D 2 u J D s P u x l O 4 H 8 Z 4 2 Z Z n Y 0 1 Q g a 4 J m n D Y N + 9 + r x I U t T Q o 9 9 b S 6 S H q j 9 / S e N E K N O g 4 w H + b z N + P R e C R f M V I L Z y a S o v P 3 g p 7 k v k V F I Y V s O j F Q g C c d j y C N q + h W F B J S y i a v u O k 7 C p q 9 c 5 7 y k o O m j W S m f L 2 4 F Y q y u L z 6 N P u 4 q P h b 8 I y t L E 5 d k T e y M R N 7 V 5 F 3 n V O K h b H G Q s m + 7 4 I U r y y 8 D Q 2 3 L q y K 8 + m L q Y W b n p X m u v V U P C 7 z S w 7 0 e W I H l 2 c m c X B J P 7 B l g X X k j j c u L f d R a l y m 4 9 d 7 T O k D Y Z u M Z k M s C 3 e / 8 J n 3 8 w Y 9 R i k 0 9 r 8 L 1 2 7 N 0 G C 3 d E n 7 U a + O G O Q L x 2 7 w X W / X J N l f b d j d z h w Y O H z I R Z U S X w R 9 + T z f M x 8 s 7 E y F S g n V t I f 0 V A N Y 9 q L c U R w Y h 5 r S d z 3 U 3 l N I W Y 7 g 2 Y q O x V P M t m 8 U y i S 8 4 r g 9 Y t 3 0 G N T p 9 h T V N Q T r 5 O E 2 O D 2 u 1 6 z o Y d Z x H / 6 o P k z G I x d O P + S / t O K z p 1 Z 8 a s X / 0 I o / A V B L A Q I t A B Q A A g A I A K i t o 1 o 5 U 5 U e p A A A A P Y A A A A S A A A A A A A A A A A A A A A A A A A A A A B D b 2 5 m a W c v U G F j a 2 F n Z S 5 4 b W x Q S w E C L Q A U A A I A C A C o r a N a D 8 r p q 6 Q A A A D p A A A A E w A A A A A A A A A A A A A A A A D w A A A A W 0 N v b n R l b n R f V H l w Z X N d L n h t b F B L A Q I t A B Q A A g A I A K i t o 1 q b b o M F g g E A A C c F A A A T A A A A A A A A A A A A A A A A A O E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I c A A A A A A A A k B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d G F p b F 9 z Y W x l c 1 9 k Y X R h c 2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Q 4 Y z c 1 Y 2 Y t M j Q 2 Z i 0 0 O W Z k L W I z Y j A t M m I 3 Z D Q x N G N j Y 2 U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d G F p b F 9 z Y W x l c 1 9 k Y X R h c 2 V 0 X 1 8 y I i A v P j x F b n R y e S B U e X B l P S J G a W x s Z W R D b 2 1 w b G V 0 Z V J l c 3 V s d F R v V 2 9 y a 3 N o Z W V 0 I i B W Y W x 1 Z T 0 i b D E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3 V D I w O j E 4 O j U 4 L j M x M D M 0 N j V a I i A v P j x F b n R y e S B U e X B l P S J G a W x s Q 2 9 s d W 1 u V H l w Z X M i I F Z h b H V l P S J z Q X d r R 0 J n T U d B d 0 1 E I i A v P j x F b n R y e S B U e X B l P S J G a W x s Q 2 9 s d W 1 u T m F t Z X M i I F Z h b H V l P S J z W y Z x d W 9 0 O 1 R y Y W 5 z Y W N 0 a W 9 u I E l E J n F 1 b 3 Q 7 L C Z x d W 9 0 O 0 R h d G U m c X V v d D s s J n F 1 b 3 Q 7 Q 3 V z d G 9 t Z X I g S U Q m c X V v d D s s J n F 1 b 3 Q 7 R 2 V u Z G V y J n F 1 b 3 Q 7 L C Z x d W 9 0 O 0 F n Z S Z x d W 9 0 O y w m c X V v d D t Q c m 9 k d W N 0 I E N h d G V n b 3 J 5 J n F 1 b 3 Q 7 L C Z x d W 9 0 O 1 F 1 Y W 5 0 a X R 5 J n F 1 b 3 Q 7 L C Z x d W 9 0 O 1 B y a W N l I H B l c i B V b m l 0 J n F 1 b 3 Q 7 L C Z x d W 9 0 O 1 R v d G F s I E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G F p b F 9 z Y W x l c 1 9 k Y X R h c 2 V 0 I C g y K S 9 B d X R v U m V t b 3 Z l Z E N v b H V t b n M x L n t U c m F u c 2 F j d G l v b i B J R C w w f S Z x d W 9 0 O y w m c X V v d D t T Z W N 0 a W 9 u M S 9 y Z X R h a W x f c 2 F s Z X N f Z G F 0 Y X N l d C A o M i k v Q X V 0 b 1 J l b W 9 2 Z W R D b 2 x 1 b W 5 z M S 5 7 R G F 0 Z S w x f S Z x d W 9 0 O y w m c X V v d D t T Z W N 0 a W 9 u M S 9 y Z X R h a W x f c 2 F s Z X N f Z G F 0 Y X N l d C A o M i k v Q X V 0 b 1 J l b W 9 2 Z W R D b 2 x 1 b W 5 z M S 5 7 Q 3 V z d G 9 t Z X I g S U Q s M n 0 m c X V v d D s s J n F 1 b 3 Q 7 U 2 V j d G l v b j E v c m V 0 Y W l s X 3 N h b G V z X 2 R h d G F z Z X Q g K D I p L 0 F 1 d G 9 S Z W 1 v d m V k Q 2 9 s d W 1 u c z E u e 0 d l b m R l c i w z f S Z x d W 9 0 O y w m c X V v d D t T Z W N 0 a W 9 u M S 9 y Z X R h a W x f c 2 F s Z X N f Z G F 0 Y X N l d C A o M i k v Q X V 0 b 1 J l b W 9 2 Z W R D b 2 x 1 b W 5 z M S 5 7 Q W d l L D R 9 J n F 1 b 3 Q 7 L C Z x d W 9 0 O 1 N l Y 3 R p b 2 4 x L 3 J l d G F p b F 9 z Y W x l c 1 9 k Y X R h c 2 V 0 I C g y K S 9 B d X R v U m V t b 3 Z l Z E N v b H V t b n M x L n t Q c m 9 k d W N 0 I E N h d G V n b 3 J 5 L D V 9 J n F 1 b 3 Q 7 L C Z x d W 9 0 O 1 N l Y 3 R p b 2 4 x L 3 J l d G F p b F 9 z Y W x l c 1 9 k Y X R h c 2 V 0 I C g y K S 9 B d X R v U m V t b 3 Z l Z E N v b H V t b n M x L n t R d W F u d G l 0 e S w 2 f S Z x d W 9 0 O y w m c X V v d D t T Z W N 0 a W 9 u M S 9 y Z X R h a W x f c 2 F s Z X N f Z G F 0 Y X N l d C A o M i k v Q X V 0 b 1 J l b W 9 2 Z W R D b 2 x 1 b W 5 z M S 5 7 U H J p Y 2 U g c G V y I F V u a X Q s N 3 0 m c X V v d D s s J n F 1 b 3 Q 7 U 2 V j d G l v b j E v c m V 0 Y W l s X 3 N h b G V z X 2 R h d G F z Z X Q g K D I p L 0 F 1 d G 9 S Z W 1 v d m V k Q 2 9 s d W 1 u c z E u e 1 R v d G F s I E F t b 3 V u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y Z X R h a W x f c 2 F s Z X N f Z G F 0 Y X N l d C A o M i k v Q X V 0 b 1 J l b W 9 2 Z W R D b 2 x 1 b W 5 z M S 5 7 V H J h b n N h Y 3 R p b 2 4 g S U Q s M H 0 m c X V v d D s s J n F 1 b 3 Q 7 U 2 V j d G l v b j E v c m V 0 Y W l s X 3 N h b G V z X 2 R h d G F z Z X Q g K D I p L 0 F 1 d G 9 S Z W 1 v d m V k Q 2 9 s d W 1 u c z E u e 0 R h d G U s M X 0 m c X V v d D s s J n F 1 b 3 Q 7 U 2 V j d G l v b j E v c m V 0 Y W l s X 3 N h b G V z X 2 R h d G F z Z X Q g K D I p L 0 F 1 d G 9 S Z W 1 v d m V k Q 2 9 s d W 1 u c z E u e 0 N 1 c 3 R v b W V y I E l E L D J 9 J n F 1 b 3 Q 7 L C Z x d W 9 0 O 1 N l Y 3 R p b 2 4 x L 3 J l d G F p b F 9 z Y W x l c 1 9 k Y X R h c 2 V 0 I C g y K S 9 B d X R v U m V t b 3 Z l Z E N v b H V t b n M x L n t H Z W 5 k Z X I s M 3 0 m c X V v d D s s J n F 1 b 3 Q 7 U 2 V j d G l v b j E v c m V 0 Y W l s X 3 N h b G V z X 2 R h d G F z Z X Q g K D I p L 0 F 1 d G 9 S Z W 1 v d m V k Q 2 9 s d W 1 u c z E u e 0 F n Z S w 0 f S Z x d W 9 0 O y w m c X V v d D t T Z W N 0 a W 9 u M S 9 y Z X R h a W x f c 2 F s Z X N f Z G F 0 Y X N l d C A o M i k v Q X V 0 b 1 J l b W 9 2 Z W R D b 2 x 1 b W 5 z M S 5 7 U H J v Z H V j d C B D Y X R l Z 2 9 y e S w 1 f S Z x d W 9 0 O y w m c X V v d D t T Z W N 0 a W 9 u M S 9 y Z X R h a W x f c 2 F s Z X N f Z G F 0 Y X N l d C A o M i k v Q X V 0 b 1 J l b W 9 2 Z W R D b 2 x 1 b W 5 z M S 5 7 U X V h b n R p d H k s N n 0 m c X V v d D s s J n F 1 b 3 Q 7 U 2 V j d G l v b j E v c m V 0 Y W l s X 3 N h b G V z X 2 R h d G F z Z X Q g K D I p L 0 F 1 d G 9 S Z W 1 v d m V k Q 2 9 s d W 1 u c z E u e 1 B y a W N l I H B l c i B V b m l 0 L D d 9 J n F 1 b 3 Q 7 L C Z x d W 9 0 O 1 N l Y 3 R p b 2 4 x L 3 J l d G F p b F 9 z Y W x l c 1 9 k Y X R h c 2 V 0 I C g y K S 9 B d X R v U m V t b 3 Z l Z E N v b H V t b n M x L n t U b 3 R h b C B B b W 9 1 b n Q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0 Y W l s X 3 N h b G V z X 2 R h d G F z Z X Q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0 Y W l s X 3 N h b G V z X 2 R h d G F z Z X Q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0 Y W l s X 3 N h b G V z X 2 R h d G F z Z X Q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0 Y W l s X 3 N h b G V z X 2 R h d G F z Z X Q l M j A o M y k 8 L 0 l 0 Z W 1 Q Y X R o P j w v S X R l b U x v Y 2 F 0 a W 9 u P j x T d G F i b G V F b n R y a W V z P j x F b n R y e S B U e X B l P S J J c 1 B y a X Z h d G U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U c m F u c 2 F j d G l v b i B J R C Z x d W 9 0 O y w m c X V v d D t E Y X R l J n F 1 b 3 Q 7 L C Z x d W 9 0 O 0 N 1 c 3 R v b W V y I E l E J n F 1 b 3 Q 7 L C Z x d W 9 0 O 0 d l b m R l c i Z x d W 9 0 O y w m c X V v d D t B Z 2 U m c X V v d D s s J n F 1 b 3 Q 7 U H J v Z H V j d C B D Y X R l Z 2 9 y e S Z x d W 9 0 O y w m c X V v d D t R d W F u d G l 0 e S Z x d W 9 0 O y w m c X V v d D t Q c m l j Z S B w Z X I g V W 5 p d C Z x d W 9 0 O y w m c X V v d D t U b 3 R h b C B B b W 9 1 b n Q m c X V v d D t d I i A v P j x F b n R y e S B U e X B l P S J G a W x s Q 2 9 s d W 1 u V H l w Z X M i I F Z h b H V l P S J z Q X d r R 0 J n T U d B d 0 1 E I i A v P j x F b n R y e S B U e X B l P S J R d W V y e U l E I i B W Y W x 1 Z T 0 i c z c 3 O T V j O T g 2 L T Z i M D E t N D E 5 N S 0 5 M 2 Y 3 L W N h M W U 3 M D R h Y m F k N i I g L z 4 8 R W 5 0 c n k g V H l w Z T 0 i U m V z d W x 0 V H l w Z S I g V m F s d W U 9 I n N U Y W J s Z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N v d W 5 0 I i B W Y W x 1 Z T 0 i b D E w M D A i I C 8 + P E V u d H J 5 I F R 5 c G U 9 I k Z p b G x M Y X N 0 V X B k Y X R l Z C I g V m F s d W U 9 I m Q y M D I 1 L T A 0 L T I 3 V D I w O j E 4 O j U 4 L j M x M D M 0 N j V a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F R h c m d l d C I g V m F s d W U 9 I n N y Z X R h a W x f c 2 F s Z X N f Z G F 0 Y X N l d F 9 f M j M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G F p b F 9 z Y W x l c 1 9 k Y X R h c 2 V 0 I C g y K S 9 B d X R v U m V t b 3 Z l Z E N v b H V t b n M x L n t U c m F u c 2 F j d G l v b i B J R C w w f S Z x d W 9 0 O y w m c X V v d D t T Z W N 0 a W 9 u M S 9 y Z X R h a W x f c 2 F s Z X N f Z G F 0 Y X N l d C A o M i k v Q X V 0 b 1 J l b W 9 2 Z W R D b 2 x 1 b W 5 z M S 5 7 R G F 0 Z S w x f S Z x d W 9 0 O y w m c X V v d D t T Z W N 0 a W 9 u M S 9 y Z X R h a W x f c 2 F s Z X N f Z G F 0 Y X N l d C A o M i k v Q X V 0 b 1 J l b W 9 2 Z W R D b 2 x 1 b W 5 z M S 5 7 Q 3 V z d G 9 t Z X I g S U Q s M n 0 m c X V v d D s s J n F 1 b 3 Q 7 U 2 V j d G l v b j E v c m V 0 Y W l s X 3 N h b G V z X 2 R h d G F z Z X Q g K D I p L 0 F 1 d G 9 S Z W 1 v d m V k Q 2 9 s d W 1 u c z E u e 0 d l b m R l c i w z f S Z x d W 9 0 O y w m c X V v d D t T Z W N 0 a W 9 u M S 9 y Z X R h a W x f c 2 F s Z X N f Z G F 0 Y X N l d C A o M i k v Q X V 0 b 1 J l b W 9 2 Z W R D b 2 x 1 b W 5 z M S 5 7 Q W d l L D R 9 J n F 1 b 3 Q 7 L C Z x d W 9 0 O 1 N l Y 3 R p b 2 4 x L 3 J l d G F p b F 9 z Y W x l c 1 9 k Y X R h c 2 V 0 I C g y K S 9 B d X R v U m V t b 3 Z l Z E N v b H V t b n M x L n t Q c m 9 k d W N 0 I E N h d G V n b 3 J 5 L D V 9 J n F 1 b 3 Q 7 L C Z x d W 9 0 O 1 N l Y 3 R p b 2 4 x L 3 J l d G F p b F 9 z Y W x l c 1 9 k Y X R h c 2 V 0 I C g y K S 9 B d X R v U m V t b 3 Z l Z E N v b H V t b n M x L n t R d W F u d G l 0 e S w 2 f S Z x d W 9 0 O y w m c X V v d D t T Z W N 0 a W 9 u M S 9 y Z X R h a W x f c 2 F s Z X N f Z G F 0 Y X N l d C A o M i k v Q X V 0 b 1 J l b W 9 2 Z W R D b 2 x 1 b W 5 z M S 5 7 U H J p Y 2 U g c G V y I F V u a X Q s N 3 0 m c X V v d D s s J n F 1 b 3 Q 7 U 2 V j d G l v b j E v c m V 0 Y W l s X 3 N h b G V z X 2 R h d G F z Z X Q g K D I p L 0 F 1 d G 9 S Z W 1 v d m V k Q 2 9 s d W 1 u c z E u e 1 R v d G F s I E F t b 3 V u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y Z X R h a W x f c 2 F s Z X N f Z G F 0 Y X N l d C A o M i k v Q X V 0 b 1 J l b W 9 2 Z W R D b 2 x 1 b W 5 z M S 5 7 V H J h b n N h Y 3 R p b 2 4 g S U Q s M H 0 m c X V v d D s s J n F 1 b 3 Q 7 U 2 V j d G l v b j E v c m V 0 Y W l s X 3 N h b G V z X 2 R h d G F z Z X Q g K D I p L 0 F 1 d G 9 S Z W 1 v d m V k Q 2 9 s d W 1 u c z E u e 0 R h d G U s M X 0 m c X V v d D s s J n F 1 b 3 Q 7 U 2 V j d G l v b j E v c m V 0 Y W l s X 3 N h b G V z X 2 R h d G F z Z X Q g K D I p L 0 F 1 d G 9 S Z W 1 v d m V k Q 2 9 s d W 1 u c z E u e 0 N 1 c 3 R v b W V y I E l E L D J 9 J n F 1 b 3 Q 7 L C Z x d W 9 0 O 1 N l Y 3 R p b 2 4 x L 3 J l d G F p b F 9 z Y W x l c 1 9 k Y X R h c 2 V 0 I C g y K S 9 B d X R v U m V t b 3 Z l Z E N v b H V t b n M x L n t H Z W 5 k Z X I s M 3 0 m c X V v d D s s J n F 1 b 3 Q 7 U 2 V j d G l v b j E v c m V 0 Y W l s X 3 N h b G V z X 2 R h d G F z Z X Q g K D I p L 0 F 1 d G 9 S Z W 1 v d m V k Q 2 9 s d W 1 u c z E u e 0 F n Z S w 0 f S Z x d W 9 0 O y w m c X V v d D t T Z W N 0 a W 9 u M S 9 y Z X R h a W x f c 2 F s Z X N f Z G F 0 Y X N l d C A o M i k v Q X V 0 b 1 J l b W 9 2 Z W R D b 2 x 1 b W 5 z M S 5 7 U H J v Z H V j d C B D Y X R l Z 2 9 y e S w 1 f S Z x d W 9 0 O y w m c X V v d D t T Z W N 0 a W 9 u M S 9 y Z X R h a W x f c 2 F s Z X N f Z G F 0 Y X N l d C A o M i k v Q X V 0 b 1 J l b W 9 2 Z W R D b 2 x 1 b W 5 z M S 5 7 U X V h b n R p d H k s N n 0 m c X V v d D s s J n F 1 b 3 Q 7 U 2 V j d G l v b j E v c m V 0 Y W l s X 3 N h b G V z X 2 R h d G F z Z X Q g K D I p L 0 F 1 d G 9 S Z W 1 v d m V k Q 2 9 s d W 1 u c z E u e 1 B y a W N l I H B l c i B V b m l 0 L D d 9 J n F 1 b 3 Q 7 L C Z x d W 9 0 O 1 N l Y 3 R p b 2 4 x L 3 J l d G F p b F 9 z Y W x l c 1 9 k Y X R h c 2 V 0 I C g y K S 9 B d X R v U m V t b 3 Z l Z E N v b H V t b n M x L n t U b 3 R h b C B B b W 9 1 b n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d G F p b F 9 z Y W x l c 1 9 k Y X R h c 2 V 0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G F p b F 9 z Y W x l c 1 9 k Y X R h c 2 V 0 J T I w K D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G F p b F 9 z Y W x l c 1 9 k Y X R h c 2 V 0 J T I w K D M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m I g G T / K G S 7 K D l T F 8 E / V L A A A A A A I A A A A A A B B m A A A A A Q A A I A A A A H T 4 8 I g U b Y D e M o b v S I 2 p 5 a W 5 t g z L g c D q s a G C b Q q 3 9 o H u A A A A A A 6 A A A A A A g A A I A A A A I q d M k b A a g k Y b y 4 W e x y A 5 z b m x 0 u m f x d E S k W u V 3 E 1 A K m R U A A A A M 5 y F O d t z R S n f 2 + + / 1 6 6 + Y E K / L 9 P 4 h g 0 R U + r + z W A y b v Z v / C G n 2 T l E g B a G N e 3 c h 9 G M l V c l p n 4 c O 7 w 1 W X 8 o e 3 T k O L I 5 n E x T A 4 i 3 I L J s M T U e l Y w Q A A A A E i A O n 9 M H U N t Y B I r 3 c S M U J F H Y T V D M K C s 9 g P T h + a q k j w t g L C / + N w + o / K H V S 4 u v m 8 c O 8 N m z k o E 0 p V f 0 w + H l f P Q 7 L 8 = < / D a t a M a s h u p > 
</file>

<file path=customXml/itemProps1.xml><?xml version="1.0" encoding="utf-8"?>
<ds:datastoreItem xmlns:ds="http://schemas.openxmlformats.org/officeDocument/2006/customXml" ds:itemID="{35BBC0FA-4237-45F3-9712-839192BF51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retail_sales_dataset (2)</vt:lpstr>
      <vt:lpstr>Hoja1</vt:lpstr>
      <vt:lpstr>Hoja5</vt:lpstr>
      <vt:lpstr>Hoja4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Jeisson Steve Rojas Velasquez</dc:creator>
  <cp:lastModifiedBy>Jeisson Steve Rojas Velasquez</cp:lastModifiedBy>
  <dcterms:created xsi:type="dcterms:W3CDTF">2025-04-24T02:29:48Z</dcterms:created>
  <dcterms:modified xsi:type="dcterms:W3CDTF">2025-05-04T15:42:22Z</dcterms:modified>
</cp:coreProperties>
</file>