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K_APBD\Desktop\Ahmad Khoirul M\Latihan Excel\"/>
    </mc:Choice>
  </mc:AlternateContent>
  <bookViews>
    <workbookView xWindow="0" yWindow="0" windowWidth="20490" windowHeight="7665" activeTab="5"/>
  </bookViews>
  <sheets>
    <sheet name="C-1" sheetId="1" r:id="rId1"/>
    <sheet name="C-2" sheetId="2" r:id="rId2"/>
    <sheet name="PENJUALAN" sheetId="3" r:id="rId3"/>
    <sheet name="DATA BARANG" sheetId="4" r:id="rId4"/>
    <sheet name="PEMBELIAN" sheetId="5" r:id="rId5"/>
    <sheet name="DATA SUPPLI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  <c r="D3" i="3"/>
  <c r="D4" i="3"/>
  <c r="D5" i="3"/>
  <c r="D6" i="3"/>
  <c r="D2" i="3"/>
  <c r="D4" i="2" l="1"/>
  <c r="D5" i="2"/>
  <c r="D6" i="2"/>
  <c r="D7" i="2"/>
  <c r="D8" i="2"/>
  <c r="D3" i="2"/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<sst xmlns="http://schemas.openxmlformats.org/spreadsheetml/2006/main" count="93" uniqueCount="59">
  <si>
    <t>Daftar Siswa Penerima Beasiswa</t>
  </si>
  <si>
    <t>Nama</t>
  </si>
  <si>
    <t>Kelas</t>
  </si>
  <si>
    <t>Peringkat</t>
  </si>
  <si>
    <t>Beasiswa</t>
  </si>
  <si>
    <t>Reny</t>
  </si>
  <si>
    <t>IPA</t>
  </si>
  <si>
    <t>Citra</t>
  </si>
  <si>
    <t>Nurani</t>
  </si>
  <si>
    <t>Zaenal</t>
  </si>
  <si>
    <t>IPS</t>
  </si>
  <si>
    <t>Arifin</t>
  </si>
  <si>
    <t>Raisya</t>
  </si>
  <si>
    <t>Tabel Referensi</t>
  </si>
  <si>
    <t xml:space="preserve">Peringkat </t>
  </si>
  <si>
    <t>100 % Beasiswa</t>
  </si>
  <si>
    <t>75% Beasiswa</t>
  </si>
  <si>
    <t>50% Beasiswa</t>
  </si>
  <si>
    <t>Keterangan Beasiswa</t>
  </si>
  <si>
    <t>KOTA</t>
  </si>
  <si>
    <t>JKT</t>
  </si>
  <si>
    <t>SBY</t>
  </si>
  <si>
    <t>BDG</t>
  </si>
  <si>
    <t>KODE</t>
  </si>
  <si>
    <t>KETERANGAN</t>
  </si>
  <si>
    <t>JAKARTA</t>
  </si>
  <si>
    <t>SURABAYA</t>
  </si>
  <si>
    <t>BANDUNG</t>
  </si>
  <si>
    <t>Keterangan Kota</t>
  </si>
  <si>
    <t>NO</t>
  </si>
  <si>
    <t>KODE BARANG</t>
  </si>
  <si>
    <t>NAMA BARANG</t>
  </si>
  <si>
    <t>CUSTOMER</t>
  </si>
  <si>
    <t>RENY</t>
  </si>
  <si>
    <t>CITRA</t>
  </si>
  <si>
    <t>NURANI</t>
  </si>
  <si>
    <t>ZAENAL</t>
  </si>
  <si>
    <t>ARIFIN</t>
  </si>
  <si>
    <t>NTB</t>
  </si>
  <si>
    <t>HDX</t>
  </si>
  <si>
    <t>FLD</t>
  </si>
  <si>
    <t>NOTEBOOK</t>
  </si>
  <si>
    <t>FLASDISK</t>
  </si>
  <si>
    <t>HARDISK EXTERNAL</t>
  </si>
  <si>
    <t>KODE SUPPLIER</t>
  </si>
  <si>
    <t>NAMA SUPPLIER</t>
  </si>
  <si>
    <t>SP-001</t>
  </si>
  <si>
    <t>SP-002</t>
  </si>
  <si>
    <t>SP-003</t>
  </si>
  <si>
    <t>KIMIA FARMA</t>
  </si>
  <si>
    <t>DEXA MEDIKA</t>
  </si>
  <si>
    <t>WIDHARTA BAKTI</t>
  </si>
  <si>
    <t>Syarat :</t>
  </si>
  <si>
    <t>1.</t>
  </si>
  <si>
    <t>2.</t>
  </si>
  <si>
    <t>3.</t>
  </si>
  <si>
    <t>lookup value pada tabel referensi harus diletakan pada kolom 1 atau baris 1</t>
  </si>
  <si>
    <t>lookup value pada tabel utama dan tabel referensi harus sama (penulisan dan format number)</t>
  </si>
  <si>
    <t>lookup value pada tabel referensi harus diurutkan dari nilai terkecil sampai terbesar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</si>
</sst>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0" borderId="2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zoomScale="130" zoomScaleNormal="130" workbookViewId="0">
      <selection activeCell="F3" sqref="F3"/>
    </sheetView>
  </sheetViews>
  <sheetFormatPr defaultRowHeight="15" x14ac:dyDescent="0.25"/>
  <cols>
    <col min="1" max="1" width="4" customWidth="1"/>
    <col min="2" max="2" width="9.85546875" bestFit="1" customWidth="1"/>
    <col min="3" max="3" width="14.7109375" bestFit="1" customWidth="1"/>
    <col min="4" max="4" width="9.42578125" style="5" bestFit="1" customWidth="1"/>
    <col min="5" max="5" width="20" bestFit="1" customWidth="1"/>
    <col min="6" max="6" width="2.7109375" bestFit="1" customWidth="1"/>
    <col min="7" max="7" width="14.7109375" bestFit="1" customWidth="1"/>
  </cols>
  <sheetData>
    <row r="1" spans="2:7" x14ac:dyDescent="0.25">
      <c r="B1" s="16" t="s">
        <v>0</v>
      </c>
      <c r="C1" s="16"/>
      <c r="D1" s="16"/>
      <c r="E1" s="16"/>
    </row>
    <row r="2" spans="2:7" x14ac:dyDescent="0.25">
      <c r="B2" s="1" t="s">
        <v>1</v>
      </c>
      <c r="C2" s="1" t="s">
        <v>2</v>
      </c>
      <c r="D2" s="1" t="s">
        <v>3</v>
      </c>
      <c r="E2" s="1" t="s">
        <v>18</v>
      </c>
    </row>
    <row r="3" spans="2:7" x14ac:dyDescent="0.25">
      <c r="B3" s="2" t="s">
        <v>5</v>
      </c>
      <c r="C3" s="2" t="s">
        <v>6</v>
      </c>
      <c r="D3" s="3">
        <v>1</v>
      </c>
      <c r="E3" s="15" t="str">
        <f>VLOOKUP(D3,$B$12:$C$14,2,TRUE)</f>
        <v>100 % Beasiswa</v>
      </c>
      <c r="G3" t="s">
        <v>52</v>
      </c>
    </row>
    <row r="4" spans="2:7" x14ac:dyDescent="0.25">
      <c r="B4" s="2" t="s">
        <v>7</v>
      </c>
      <c r="C4" s="2" t="s">
        <v>6</v>
      </c>
      <c r="D4" s="3">
        <v>2</v>
      </c>
      <c r="E4" s="15" t="str">
        <f t="shared" ref="E4:E8" si="0">VLOOKUP(D4,$B$12:$C$14,2,TRUE)</f>
        <v>75% Beasiswa</v>
      </c>
      <c r="F4" t="s">
        <v>53</v>
      </c>
      <c r="G4" t="s">
        <v>57</v>
      </c>
    </row>
    <row r="5" spans="2:7" x14ac:dyDescent="0.25">
      <c r="B5" s="2" t="s">
        <v>8</v>
      </c>
      <c r="C5" s="2" t="s">
        <v>6</v>
      </c>
      <c r="D5" s="3">
        <v>3</v>
      </c>
      <c r="E5" s="15" t="str">
        <f t="shared" si="0"/>
        <v>50% Beasiswa</v>
      </c>
      <c r="F5" t="s">
        <v>54</v>
      </c>
      <c r="G5" t="s">
        <v>56</v>
      </c>
    </row>
    <row r="6" spans="2:7" x14ac:dyDescent="0.25">
      <c r="B6" s="2" t="s">
        <v>9</v>
      </c>
      <c r="C6" s="2" t="s">
        <v>10</v>
      </c>
      <c r="D6" s="3">
        <v>1</v>
      </c>
      <c r="E6" s="15" t="str">
        <f t="shared" si="0"/>
        <v>100 % Beasiswa</v>
      </c>
      <c r="F6" t="s">
        <v>55</v>
      </c>
      <c r="G6" t="s">
        <v>58</v>
      </c>
    </row>
    <row r="7" spans="2:7" x14ac:dyDescent="0.25">
      <c r="B7" s="2" t="s">
        <v>11</v>
      </c>
      <c r="C7" s="2" t="s">
        <v>10</v>
      </c>
      <c r="D7" s="3">
        <v>2</v>
      </c>
      <c r="E7" s="15" t="str">
        <f t="shared" si="0"/>
        <v>75% Beasiswa</v>
      </c>
    </row>
    <row r="8" spans="2:7" x14ac:dyDescent="0.25">
      <c r="B8" s="4" t="s">
        <v>12</v>
      </c>
      <c r="C8" s="4" t="s">
        <v>10</v>
      </c>
      <c r="D8" s="3">
        <v>3</v>
      </c>
      <c r="E8" s="15" t="str">
        <f t="shared" si="0"/>
        <v>50% Beasiswa</v>
      </c>
    </row>
    <row r="10" spans="2:7" x14ac:dyDescent="0.25">
      <c r="B10" s="16" t="s">
        <v>13</v>
      </c>
      <c r="C10" s="16"/>
    </row>
    <row r="11" spans="2:7" x14ac:dyDescent="0.25">
      <c r="B11" s="6" t="s">
        <v>14</v>
      </c>
      <c r="C11" s="6" t="s">
        <v>4</v>
      </c>
    </row>
    <row r="12" spans="2:7" x14ac:dyDescent="0.25">
      <c r="B12" s="3">
        <v>1</v>
      </c>
      <c r="C12" s="3" t="s">
        <v>15</v>
      </c>
    </row>
    <row r="13" spans="2:7" x14ac:dyDescent="0.25">
      <c r="B13" s="3">
        <v>2</v>
      </c>
      <c r="C13" s="3" t="s">
        <v>16</v>
      </c>
    </row>
    <row r="14" spans="2:7" x14ac:dyDescent="0.25">
      <c r="B14" s="3">
        <v>3</v>
      </c>
      <c r="C14" s="3" t="s">
        <v>17</v>
      </c>
    </row>
  </sheetData>
  <mergeCells count="2">
    <mergeCell ref="B1:E1"/>
    <mergeCell ref="B10:C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zoomScale="130" zoomScaleNormal="130" workbookViewId="0">
      <selection activeCell="D4" sqref="D4"/>
    </sheetView>
  </sheetViews>
  <sheetFormatPr defaultRowHeight="15" x14ac:dyDescent="0.25"/>
  <cols>
    <col min="1" max="1" width="4" customWidth="1"/>
    <col min="2" max="2" width="15" bestFit="1" customWidth="1"/>
    <col min="3" max="3" width="20.140625" bestFit="1" customWidth="1"/>
    <col min="4" max="4" width="20.28515625" customWidth="1"/>
    <col min="5" max="5" width="16.7109375" customWidth="1"/>
    <col min="6" max="6" width="10.42578125" bestFit="1" customWidth="1"/>
  </cols>
  <sheetData>
    <row r="1" spans="2:5" x14ac:dyDescent="0.25">
      <c r="B1" s="16" t="s">
        <v>0</v>
      </c>
      <c r="C1" s="16"/>
      <c r="D1" s="16"/>
    </row>
    <row r="2" spans="2:5" x14ac:dyDescent="0.25">
      <c r="B2" s="1" t="s">
        <v>1</v>
      </c>
      <c r="C2" s="1" t="s">
        <v>19</v>
      </c>
      <c r="D2" s="1" t="s">
        <v>28</v>
      </c>
    </row>
    <row r="3" spans="2:5" x14ac:dyDescent="0.25">
      <c r="B3" s="2" t="s">
        <v>5</v>
      </c>
      <c r="C3" s="2" t="s">
        <v>20</v>
      </c>
      <c r="D3" s="15" t="str">
        <f>HLOOKUP(C3,$C$11:$E$12,2,FALSE)</f>
        <v>JAKARTA</v>
      </c>
    </row>
    <row r="4" spans="2:5" x14ac:dyDescent="0.25">
      <c r="B4" s="2" t="s">
        <v>7</v>
      </c>
      <c r="C4" s="2" t="s">
        <v>21</v>
      </c>
      <c r="D4" s="15" t="str">
        <f t="shared" ref="D4:D8" si="0">HLOOKUP(C4,$C$11:$E$12,2,FALSE)</f>
        <v>SURABAYA</v>
      </c>
    </row>
    <row r="5" spans="2:5" x14ac:dyDescent="0.25">
      <c r="B5" s="2" t="s">
        <v>8</v>
      </c>
      <c r="C5" s="2" t="s">
        <v>22</v>
      </c>
      <c r="D5" s="15" t="str">
        <f t="shared" si="0"/>
        <v>BANDUNG</v>
      </c>
    </row>
    <row r="6" spans="2:5" x14ac:dyDescent="0.25">
      <c r="B6" s="2" t="s">
        <v>9</v>
      </c>
      <c r="C6" s="2" t="s">
        <v>22</v>
      </c>
      <c r="D6" s="15" t="str">
        <f t="shared" si="0"/>
        <v>BANDUNG</v>
      </c>
    </row>
    <row r="7" spans="2:5" x14ac:dyDescent="0.25">
      <c r="B7" s="2" t="s">
        <v>11</v>
      </c>
      <c r="C7" s="2" t="s">
        <v>20</v>
      </c>
      <c r="D7" s="15" t="str">
        <f t="shared" si="0"/>
        <v>JAKARTA</v>
      </c>
    </row>
    <row r="8" spans="2:5" x14ac:dyDescent="0.25">
      <c r="B8" s="4" t="s">
        <v>12</v>
      </c>
      <c r="C8" s="4" t="s">
        <v>21</v>
      </c>
      <c r="D8" s="15" t="str">
        <f t="shared" si="0"/>
        <v>SURABAYA</v>
      </c>
    </row>
    <row r="10" spans="2:5" x14ac:dyDescent="0.25">
      <c r="B10" s="16" t="s">
        <v>13</v>
      </c>
      <c r="C10" s="16"/>
      <c r="D10" s="16"/>
      <c r="E10" s="16"/>
    </row>
    <row r="11" spans="2:5" x14ac:dyDescent="0.25">
      <c r="B11" s="10" t="s">
        <v>23</v>
      </c>
      <c r="C11" s="9" t="s">
        <v>20</v>
      </c>
      <c r="D11" s="8" t="s">
        <v>21</v>
      </c>
      <c r="E11" s="8" t="s">
        <v>22</v>
      </c>
    </row>
    <row r="12" spans="2:5" x14ac:dyDescent="0.25">
      <c r="B12" s="10" t="s">
        <v>24</v>
      </c>
      <c r="C12" s="8" t="s">
        <v>25</v>
      </c>
      <c r="D12" s="8" t="s">
        <v>26</v>
      </c>
      <c r="E12" s="8" t="s">
        <v>27</v>
      </c>
    </row>
    <row r="13" spans="2:5" x14ac:dyDescent="0.25">
      <c r="B13" s="7"/>
      <c r="C13" s="7"/>
    </row>
    <row r="14" spans="2:5" x14ac:dyDescent="0.25">
      <c r="B14" s="7"/>
      <c r="C14" s="7"/>
    </row>
  </sheetData>
  <mergeCells count="2">
    <mergeCell ref="B1:D1"/>
    <mergeCell ref="B10:E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E2" sqref="E2"/>
    </sheetView>
  </sheetViews>
  <sheetFormatPr defaultRowHeight="15" x14ac:dyDescent="0.25"/>
  <cols>
    <col min="2" max="2" width="14" bestFit="1" customWidth="1"/>
    <col min="3" max="3" width="14.85546875" bestFit="1" customWidth="1"/>
    <col min="4" max="4" width="23.5703125" customWidth="1"/>
  </cols>
  <sheetData>
    <row r="1" spans="1:4" x14ac:dyDescent="0.25">
      <c r="A1" s="12" t="s">
        <v>29</v>
      </c>
      <c r="B1" s="12" t="s">
        <v>32</v>
      </c>
      <c r="C1" s="12" t="s">
        <v>30</v>
      </c>
      <c r="D1" s="12" t="s">
        <v>31</v>
      </c>
    </row>
    <row r="2" spans="1:4" x14ac:dyDescent="0.25">
      <c r="A2" s="3">
        <v>1</v>
      </c>
      <c r="B2" s="2" t="s">
        <v>33</v>
      </c>
      <c r="C2" s="2" t="s">
        <v>40</v>
      </c>
      <c r="D2" s="2" t="str">
        <f>VLOOKUP(C2,'DATA BARANG'!$A$2:$B$4,2,FALSE)</f>
        <v>FLASDISK</v>
      </c>
    </row>
    <row r="3" spans="1:4" x14ac:dyDescent="0.25">
      <c r="A3" s="3">
        <v>2</v>
      </c>
      <c r="B3" s="2" t="s">
        <v>34</v>
      </c>
      <c r="C3" s="2" t="s">
        <v>38</v>
      </c>
      <c r="D3" s="2" t="str">
        <f>VLOOKUP(C3,'DATA BARANG'!$A$2:$B$4,2,FALSE)</f>
        <v>NOTEBOOK</v>
      </c>
    </row>
    <row r="4" spans="1:4" x14ac:dyDescent="0.25">
      <c r="A4" s="3">
        <v>3</v>
      </c>
      <c r="B4" s="2" t="s">
        <v>35</v>
      </c>
      <c r="C4" s="2" t="s">
        <v>39</v>
      </c>
      <c r="D4" s="2" t="str">
        <f>VLOOKUP(C4,'DATA BARANG'!$A$2:$B$4,2,FALSE)</f>
        <v>HARDISK EXTERNAL</v>
      </c>
    </row>
    <row r="5" spans="1:4" x14ac:dyDescent="0.25">
      <c r="A5" s="3">
        <v>4</v>
      </c>
      <c r="B5" s="2" t="s">
        <v>36</v>
      </c>
      <c r="C5" s="2" t="s">
        <v>38</v>
      </c>
      <c r="D5" s="2" t="str">
        <f>VLOOKUP(C5,'DATA BARANG'!$A$2:$B$4,2,FALSE)</f>
        <v>NOTEBOOK</v>
      </c>
    </row>
    <row r="6" spans="1:4" x14ac:dyDescent="0.25">
      <c r="A6" s="3">
        <v>5</v>
      </c>
      <c r="B6" s="2" t="s">
        <v>37</v>
      </c>
      <c r="C6" s="2" t="s">
        <v>40</v>
      </c>
      <c r="D6" s="2" t="str">
        <f>VLOOKUP(C6,'DATA BARANG'!$A$2:$B$4,2,FALSE)</f>
        <v>FLASDISK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RowHeight="15" x14ac:dyDescent="0.25"/>
  <cols>
    <col min="1" max="1" width="14" bestFit="1" customWidth="1"/>
    <col min="2" max="2" width="28" customWidth="1"/>
  </cols>
  <sheetData>
    <row r="1" spans="1:2" x14ac:dyDescent="0.25">
      <c r="A1" s="11" t="s">
        <v>30</v>
      </c>
      <c r="B1" s="11" t="s">
        <v>31</v>
      </c>
    </row>
    <row r="2" spans="1:2" x14ac:dyDescent="0.25">
      <c r="A2" s="3" t="s">
        <v>38</v>
      </c>
      <c r="B2" s="2" t="s">
        <v>41</v>
      </c>
    </row>
    <row r="3" spans="1:2" x14ac:dyDescent="0.25">
      <c r="A3" s="3" t="s">
        <v>40</v>
      </c>
      <c r="B3" s="2" t="s">
        <v>42</v>
      </c>
    </row>
    <row r="4" spans="1:2" x14ac:dyDescent="0.25">
      <c r="A4" s="3" t="s">
        <v>39</v>
      </c>
      <c r="B4" s="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5" zoomScaleNormal="145" workbookViewId="0">
      <selection activeCell="D2" sqref="D2"/>
    </sheetView>
  </sheetViews>
  <sheetFormatPr defaultRowHeight="15" x14ac:dyDescent="0.25"/>
  <cols>
    <col min="2" max="2" width="18" customWidth="1"/>
    <col min="3" max="3" width="24.5703125" customWidth="1"/>
  </cols>
  <sheetData>
    <row r="1" spans="1:3" x14ac:dyDescent="0.25">
      <c r="A1" s="13" t="s">
        <v>29</v>
      </c>
      <c r="B1" s="13" t="s">
        <v>44</v>
      </c>
      <c r="C1" s="13" t="s">
        <v>45</v>
      </c>
    </row>
    <row r="2" spans="1:3" x14ac:dyDescent="0.25">
      <c r="A2" s="3">
        <v>1</v>
      </c>
      <c r="B2" s="3" t="s">
        <v>46</v>
      </c>
      <c r="C2" s="2" t="str">
        <f>HLOOKUP(B2,'DATA SUPPLIER'!$B$1:$D$2,2,TRUE)</f>
        <v>KIMIA FARMA</v>
      </c>
    </row>
    <row r="3" spans="1:3" x14ac:dyDescent="0.25">
      <c r="A3" s="3">
        <v>2</v>
      </c>
      <c r="B3" s="3" t="s">
        <v>47</v>
      </c>
      <c r="C3" s="2" t="str">
        <f>HLOOKUP(B3,'DATA SUPPLIER'!$B$1:$D$2,2,TRUE)</f>
        <v>WIDHARTA BAKTI</v>
      </c>
    </row>
    <row r="4" spans="1:3" x14ac:dyDescent="0.25">
      <c r="A4" s="3">
        <v>3</v>
      </c>
      <c r="B4" s="3" t="s">
        <v>48</v>
      </c>
      <c r="C4" s="2" t="str">
        <f>HLOOKUP(B4,'DATA SUPPLIER'!$B$1:$D$2,2,TRUE)</f>
        <v>DEXA MEDIKA</v>
      </c>
    </row>
    <row r="5" spans="1:3" x14ac:dyDescent="0.25">
      <c r="A5" s="3">
        <v>4</v>
      </c>
      <c r="B5" s="3" t="s">
        <v>46</v>
      </c>
      <c r="C5" s="2" t="str">
        <f>HLOOKUP(B5,'DATA SUPPLIER'!$B$1:$D$2,2,TRUE)</f>
        <v>KIMIA FARMA</v>
      </c>
    </row>
    <row r="6" spans="1:3" x14ac:dyDescent="0.25">
      <c r="A6" s="3">
        <v>5</v>
      </c>
      <c r="B6" s="3" t="s">
        <v>47</v>
      </c>
      <c r="C6" s="2" t="str">
        <f>HLOOKUP(B6,'DATA SUPPLIER'!$B$1:$D$2,2,TRUE)</f>
        <v>WIDHARTA BAKTI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60" zoomScaleNormal="160" workbookViewId="0">
      <selection activeCell="E1" sqref="E1"/>
    </sheetView>
  </sheetViews>
  <sheetFormatPr defaultRowHeight="15" x14ac:dyDescent="0.25"/>
  <cols>
    <col min="1" max="1" width="16.42578125" customWidth="1"/>
    <col min="2" max="2" width="15.7109375" customWidth="1"/>
    <col min="3" max="3" width="18.28515625" customWidth="1"/>
    <col min="4" max="4" width="16" customWidth="1"/>
  </cols>
  <sheetData>
    <row r="1" spans="1:4" x14ac:dyDescent="0.25">
      <c r="A1" s="14" t="s">
        <v>44</v>
      </c>
      <c r="B1" s="2" t="s">
        <v>46</v>
      </c>
      <c r="C1" s="2" t="s">
        <v>47</v>
      </c>
      <c r="D1" s="2" t="s">
        <v>48</v>
      </c>
    </row>
    <row r="2" spans="1:4" x14ac:dyDescent="0.25">
      <c r="A2" s="14" t="s">
        <v>45</v>
      </c>
      <c r="B2" s="2" t="s">
        <v>49</v>
      </c>
      <c r="C2" s="2" t="s">
        <v>51</v>
      </c>
      <c r="D2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C-1</vt:lpstr>
      <vt:lpstr>C-2</vt:lpstr>
      <vt:lpstr>PENJUALAN</vt:lpstr>
      <vt:lpstr>DATA BARANG</vt:lpstr>
      <vt:lpstr>PEMBELIAN</vt:lpstr>
      <vt:lpstr>DATA 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</dc:creator>
  <cp:lastModifiedBy>TIK_APBD</cp:lastModifiedBy>
  <dcterms:created xsi:type="dcterms:W3CDTF">2015-12-15T03:25:34Z</dcterms:created>
  <dcterms:modified xsi:type="dcterms:W3CDTF">2019-04-26T01:38:21Z</dcterms:modified>
</cp:coreProperties>
</file>