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<sst xmlns="http://schemas.openxmlformats.org/spreadsheetml/2006/main" count="195" uniqueCount="96">
  <si>
    <t>Partner budget Horizon 2020</t>
  </si>
  <si>
    <t>Project</t>
  </si>
  <si>
    <t>Efitty</t>
  </si>
  <si>
    <t>Percentage of overheads:</t>
  </si>
  <si>
    <t>Organisation full name</t>
  </si>
  <si>
    <t>Scand</t>
  </si>
  <si>
    <t>Funding on Research:</t>
  </si>
  <si>
    <t>Organisation short name</t>
  </si>
  <si>
    <t>SCAND</t>
  </si>
  <si>
    <t>Funding on Innovation:</t>
  </si>
  <si>
    <t>Choose appropriate percentage</t>
  </si>
  <si>
    <t>Organisation Type</t>
  </si>
  <si>
    <t>Company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</si>
  <si>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</si>
  <si>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</si>
  <si>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</si>
  <si>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</si>
  <si>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</si>
  <si>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</si>
  <si>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</si>
  <si>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</si>
  <si>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</si>
  <si>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</si>
  <si>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</si>
  <si>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</si>
  <si>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</si>
  <si>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</si>
  <si>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</si>
  <si>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</si>
  <si>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</si>
  <si>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</si>
  <si>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</si>
  <si>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</si>
  <si>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</si>
  <si>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Menadžment projekta</t>
  </si>
  <si>
    <t>WP2 - Upravljanje projektom</t>
  </si>
  <si>
    <t>WP3 - Analiza korisničkih zahteva</t>
  </si>
  <si>
    <t>WP4 - Izrada softvera</t>
  </si>
  <si>
    <t>WP5 - Izrada baze podataka</t>
  </si>
  <si>
    <t>WP6 - Integracija softvera i baze podataka</t>
  </si>
  <si>
    <t>WP7 - Testiranje</t>
  </si>
  <si>
    <t>WP8 - Izrada korisničkog uputstva</t>
  </si>
  <si>
    <t>WP9 - Marketing</t>
  </si>
  <si>
    <t>WP10 - Evaluacija rezultata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</si>
  <si>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</si>
  <si>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</si>
  <si>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</si>
  <si>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</si>
  <si>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</si>
  <si>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</si>
  <si>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23000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</si>
  <si>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</si>
  <si>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</si>
  <si>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</si>
  <si>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</si>
  <si>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</si>
  <si>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</si>
  <si>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</si>
  <si>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</si>
  <si>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</si>
  <si>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</si>
  <si>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</si>
  <si>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</si>
  <si>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</si>
  <si>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</si>
  <si>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</si>
  <si>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</si>
  <si>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</si>
  <si>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</si>
  <si>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</si>
  <si>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</si>
  <si>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</si>
  <si>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</si>
  <si>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</si>
  <si>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</si>
  <si>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BY</t>
  </si>
  <si>
    <t>Minsk(BY)</t>
  </si>
  <si>
    <t>Brisel(BE)</t>
  </si>
  <si>
    <t>WP2</t>
  </si>
  <si>
    <t>Minsk(By)</t>
  </si>
  <si>
    <t>Zlatibor(RS)</t>
  </si>
  <si>
    <t>Tara(RS)</t>
  </si>
  <si>
    <t>Kopaonik(RS)</t>
  </si>
  <si>
    <t>WP4</t>
  </si>
  <si>
    <t>Minhen(DE)</t>
  </si>
  <si>
    <t>WP6</t>
  </si>
  <si>
    <t>WP10</t>
  </si>
  <si>
    <t>Beč(AT)</t>
  </si>
  <si>
    <t>Nature, type and specification of the item</t>
  </si>
  <si>
    <t>Amount ExcludingVAT (EUR) per unit</t>
  </si>
  <si>
    <t>Quantity</t>
  </si>
  <si>
    <t>Laptop CPU i7-1065G7, 8MB cache, 16GB RAM</t>
  </si>
  <si>
    <t>WP5</t>
  </si>
  <si>
    <t>WP7</t>
  </si>
  <si>
    <t>Server 2x480GB SSD, 20TB protok, 64GB RAM</t>
  </si>
  <si>
    <t>Teretana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</si>
</sst>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_-* #,##0\ _€_-;\-* #,##0\ _€_-;_-* &quot;-&quot;??\ _€_-;_-@"/>
  </numFmts>
  <fonts count="19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b/>
      <sz val="11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10.0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name val="Calibri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2" fillId="0" fontId="9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5" fillId="0" fontId="2" numFmtId="164" xfId="0" applyAlignment="1" applyBorder="1" applyFont="1" applyNumberFormat="1">
      <alignment vertical="bottom"/>
    </xf>
    <xf borderId="5" fillId="0" fontId="2" numFmtId="164" xfId="0" applyAlignment="1" applyBorder="1" applyFont="1" applyNumberFormat="1">
      <alignment readingOrder="0" vertical="bottom"/>
    </xf>
    <xf borderId="5" fillId="0" fontId="10" numFmtId="164" xfId="0" applyAlignment="1" applyBorder="1" applyFont="1" applyNumberFormat="1">
      <alignment horizontal="right" vertical="bottom"/>
    </xf>
    <xf borderId="5" fillId="3" fontId="11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12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0" numFmtId="164" xfId="0" applyAlignment="1" applyBorder="1" applyFont="1" applyNumberFormat="1">
      <alignment horizontal="right" readingOrder="0" vertical="bottom"/>
    </xf>
    <xf borderId="2" fillId="0" fontId="8" numFmtId="0" xfId="0" applyAlignment="1" applyBorder="1" applyFont="1">
      <alignment horizontal="center"/>
    </xf>
    <xf borderId="5" fillId="0" fontId="10" numFmtId="164" xfId="0" applyBorder="1" applyFont="1" applyNumberFormat="1"/>
    <xf borderId="5" fillId="0" fontId="11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10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10" numFmtId="164" xfId="0" applyBorder="1" applyFont="1" applyNumberFormat="1"/>
    <xf borderId="4" fillId="0" fontId="10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12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3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7" fillId="0" fontId="14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5" numFmtId="0" xfId="0" applyBorder="1" applyFont="1"/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vertical="center"/>
    </xf>
    <xf borderId="5" fillId="6" fontId="16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readingOrder="0" vertical="bottom"/>
    </xf>
    <xf borderId="5" fillId="0" fontId="17" numFmtId="0" xfId="0" applyAlignment="1" applyBorder="1" applyFont="1">
      <alignment horizontal="right" readingOrder="0" vertical="bottom"/>
    </xf>
    <xf borderId="5" fillId="0" fontId="2" numFmtId="0" xfId="0" applyBorder="1" applyFont="1"/>
    <xf borderId="5" fillId="9" fontId="16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5" fillId="0" fontId="13" numFmtId="0" xfId="0" applyAlignment="1" applyBorder="1" applyFont="1">
      <alignment readingOrder="0"/>
    </xf>
    <xf borderId="5" fillId="10" fontId="18" numFmtId="165" xfId="0" applyAlignment="1" applyBorder="1" applyFill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0.7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4" t="s">
        <v>29</v>
      </c>
      <c r="P13" s="24" t="s">
        <v>30</v>
      </c>
      <c r="Q13" s="24" t="s">
        <v>31</v>
      </c>
      <c r="R13" s="25" t="s">
        <v>32</v>
      </c>
      <c r="S13" s="24" t="s">
        <v>33</v>
      </c>
      <c r="T13" s="26"/>
      <c r="U13" s="26"/>
      <c r="V13" s="26"/>
      <c r="W13" s="26"/>
      <c r="X13" s="26"/>
      <c r="Y13" s="26"/>
      <c r="Z13" s="26"/>
    </row>
    <row r="14" ht="14.25" customHeight="1">
      <c r="A14" s="27" t="s">
        <v>34</v>
      </c>
      <c r="B14" s="6"/>
      <c r="C14" s="7"/>
      <c r="D14" s="28"/>
      <c r="E14" s="29"/>
      <c r="F14" s="30">
        <v>2.0</v>
      </c>
      <c r="G14" s="31"/>
      <c r="H14" s="29"/>
      <c r="I14" s="32">
        <f t="shared" ref="I14:I23" si="1">+SUM(D14:H14)</f>
        <v>2</v>
      </c>
      <c r="J14" s="33">
        <v>4400.0</v>
      </c>
      <c r="K14" s="34">
        <v>3600.0</v>
      </c>
      <c r="L14" s="34">
        <v>60.0</v>
      </c>
      <c r="M14" s="35"/>
      <c r="N14" s="35"/>
      <c r="O14" s="36">
        <f t="shared" ref="O14:O23" si="2">+$O$4*(J14+K14-N14)</f>
        <v>2000</v>
      </c>
      <c r="P14" s="35"/>
      <c r="Q14" s="35">
        <f t="shared" ref="Q14:Q23" si="3">+J14+K14+L14+M14+O14+P14</f>
        <v>10060</v>
      </c>
      <c r="R14" s="36"/>
      <c r="S14" s="37">
        <f t="shared" ref="S14:S23" si="4">+Q14-R14</f>
        <v>10060</v>
      </c>
    </row>
    <row r="15" ht="14.25" customHeight="1">
      <c r="A15" s="27" t="s">
        <v>35</v>
      </c>
      <c r="B15" s="6"/>
      <c r="C15" s="7"/>
      <c r="D15" s="31"/>
      <c r="E15" s="29"/>
      <c r="F15" s="30">
        <v>5.0</v>
      </c>
      <c r="G15" s="38"/>
      <c r="H15" s="29"/>
      <c r="I15" s="32">
        <f t="shared" si="1"/>
        <v>5</v>
      </c>
      <c r="J15" s="33">
        <v>11000.0</v>
      </c>
      <c r="K15" s="34">
        <v>7200.0</v>
      </c>
      <c r="L15" s="34">
        <v>150.0</v>
      </c>
      <c r="M15" s="35"/>
      <c r="N15" s="35"/>
      <c r="O15" s="36">
        <f t="shared" si="2"/>
        <v>4550</v>
      </c>
      <c r="P15" s="35"/>
      <c r="Q15" s="35">
        <f t="shared" si="3"/>
        <v>22900</v>
      </c>
      <c r="R15" s="36"/>
      <c r="S15" s="37">
        <f t="shared" si="4"/>
        <v>22900</v>
      </c>
    </row>
    <row r="16" ht="14.25" customHeight="1">
      <c r="A16" s="27" t="s">
        <v>36</v>
      </c>
      <c r="B16" s="6"/>
      <c r="C16" s="7"/>
      <c r="D16" s="29"/>
      <c r="E16" s="29"/>
      <c r="F16" s="29"/>
      <c r="G16" s="29"/>
      <c r="H16" s="29"/>
      <c r="I16" s="32">
        <f t="shared" si="1"/>
        <v>0</v>
      </c>
      <c r="J16" s="35"/>
      <c r="K16" s="35"/>
      <c r="L16" s="34"/>
      <c r="M16" s="35"/>
      <c r="N16" s="35"/>
      <c r="O16" s="36">
        <f t="shared" si="2"/>
        <v>0</v>
      </c>
      <c r="P16" s="35"/>
      <c r="Q16" s="35">
        <f t="shared" si="3"/>
        <v>0</v>
      </c>
      <c r="R16" s="36"/>
      <c r="S16" s="37">
        <f t="shared" si="4"/>
        <v>0</v>
      </c>
    </row>
    <row r="17" ht="14.25" customHeight="1">
      <c r="A17" s="27" t="s">
        <v>37</v>
      </c>
      <c r="B17" s="6"/>
      <c r="C17" s="7"/>
      <c r="D17" s="38"/>
      <c r="E17" s="29"/>
      <c r="F17" s="38">
        <v>9.0</v>
      </c>
      <c r="G17" s="31"/>
      <c r="H17" s="38">
        <v>1.0</v>
      </c>
      <c r="I17" s="32">
        <f t="shared" si="1"/>
        <v>10</v>
      </c>
      <c r="J17" s="33">
        <v>22000.0</v>
      </c>
      <c r="K17" s="34">
        <v>12300.0</v>
      </c>
      <c r="L17" s="34">
        <v>300.0</v>
      </c>
      <c r="M17" s="35"/>
      <c r="N17" s="35"/>
      <c r="O17" s="36">
        <f t="shared" si="2"/>
        <v>8575</v>
      </c>
      <c r="P17" s="35"/>
      <c r="Q17" s="35">
        <f t="shared" si="3"/>
        <v>43175</v>
      </c>
      <c r="R17" s="36"/>
      <c r="S17" s="37">
        <f t="shared" si="4"/>
        <v>43175</v>
      </c>
    </row>
    <row r="18" ht="14.25" customHeight="1">
      <c r="A18" s="27" t="s">
        <v>38</v>
      </c>
      <c r="B18" s="6"/>
      <c r="C18" s="7"/>
      <c r="D18" s="29"/>
      <c r="E18" s="29"/>
      <c r="F18" s="30">
        <v>24.0</v>
      </c>
      <c r="G18" s="29"/>
      <c r="H18" s="30">
        <v>1.0</v>
      </c>
      <c r="I18" s="32">
        <f t="shared" si="1"/>
        <v>25</v>
      </c>
      <c r="J18" s="33">
        <v>55000.0</v>
      </c>
      <c r="K18" s="34">
        <v>21600.0</v>
      </c>
      <c r="L18" s="34">
        <v>750.0</v>
      </c>
      <c r="M18" s="35"/>
      <c r="N18" s="35"/>
      <c r="O18" s="36">
        <f t="shared" si="2"/>
        <v>19150</v>
      </c>
      <c r="P18" s="35"/>
      <c r="Q18" s="35">
        <f t="shared" si="3"/>
        <v>96500</v>
      </c>
      <c r="R18" s="36"/>
      <c r="S18" s="37">
        <f t="shared" si="4"/>
        <v>96500</v>
      </c>
    </row>
    <row r="19" ht="14.25" customHeight="1">
      <c r="A19" s="27" t="s">
        <v>39</v>
      </c>
      <c r="B19" s="6"/>
      <c r="C19" s="7"/>
      <c r="D19" s="31"/>
      <c r="E19" s="29"/>
      <c r="F19" s="30">
        <v>9.0</v>
      </c>
      <c r="G19" s="31"/>
      <c r="H19" s="29"/>
      <c r="I19" s="32">
        <f t="shared" si="1"/>
        <v>9</v>
      </c>
      <c r="J19" s="33">
        <v>19800.0</v>
      </c>
      <c r="K19" s="34">
        <v>11000.0</v>
      </c>
      <c r="L19" s="34">
        <v>270.0</v>
      </c>
      <c r="M19" s="35"/>
      <c r="N19" s="35"/>
      <c r="O19" s="36">
        <f t="shared" si="2"/>
        <v>7700</v>
      </c>
      <c r="P19" s="35"/>
      <c r="Q19" s="35">
        <f t="shared" si="3"/>
        <v>38770</v>
      </c>
      <c r="R19" s="36"/>
      <c r="S19" s="37">
        <f t="shared" si="4"/>
        <v>38770</v>
      </c>
    </row>
    <row r="20" ht="14.25" customHeight="1">
      <c r="A20" s="27" t="s">
        <v>40</v>
      </c>
      <c r="B20" s="6"/>
      <c r="C20" s="7"/>
      <c r="D20" s="31"/>
      <c r="E20" s="29"/>
      <c r="F20" s="30">
        <v>15.0</v>
      </c>
      <c r="G20" s="31"/>
      <c r="H20" s="29"/>
      <c r="I20" s="32">
        <f t="shared" si="1"/>
        <v>15</v>
      </c>
      <c r="J20" s="33">
        <v>33000.0</v>
      </c>
      <c r="K20" s="33">
        <v>3600.0</v>
      </c>
      <c r="L20" s="34">
        <v>450.0</v>
      </c>
      <c r="M20" s="35"/>
      <c r="N20" s="35"/>
      <c r="O20" s="36">
        <f t="shared" si="2"/>
        <v>9150</v>
      </c>
      <c r="P20" s="35"/>
      <c r="Q20" s="35">
        <f t="shared" si="3"/>
        <v>46200</v>
      </c>
      <c r="R20" s="36"/>
      <c r="S20" s="37">
        <f t="shared" si="4"/>
        <v>46200</v>
      </c>
    </row>
    <row r="21" ht="14.25" customHeight="1">
      <c r="A21" s="27" t="s">
        <v>41</v>
      </c>
      <c r="B21" s="6"/>
      <c r="C21" s="7"/>
      <c r="D21" s="31"/>
      <c r="E21" s="29"/>
      <c r="F21" s="29"/>
      <c r="G21" s="31"/>
      <c r="H21" s="31"/>
      <c r="I21" s="32">
        <f t="shared" si="1"/>
        <v>0</v>
      </c>
      <c r="J21" s="35"/>
      <c r="K21" s="35"/>
      <c r="L21" s="35"/>
      <c r="M21" s="35"/>
      <c r="N21" s="35"/>
      <c r="O21" s="36">
        <f t="shared" si="2"/>
        <v>0</v>
      </c>
      <c r="P21" s="35"/>
      <c r="Q21" s="35">
        <f t="shared" si="3"/>
        <v>0</v>
      </c>
      <c r="R21" s="36"/>
      <c r="S21" s="37">
        <f t="shared" si="4"/>
        <v>0</v>
      </c>
    </row>
    <row r="22" ht="14.25" customHeight="1">
      <c r="A22" s="27" t="s">
        <v>42</v>
      </c>
      <c r="B22" s="6"/>
      <c r="C22" s="7"/>
      <c r="D22" s="29"/>
      <c r="E22" s="29"/>
      <c r="F22" s="29"/>
      <c r="G22" s="29"/>
      <c r="H22" s="29"/>
      <c r="I22" s="32">
        <f t="shared" si="1"/>
        <v>0</v>
      </c>
      <c r="J22" s="35"/>
      <c r="K22" s="35"/>
      <c r="L22" s="35"/>
      <c r="M22" s="35"/>
      <c r="N22" s="35"/>
      <c r="O22" s="36">
        <f t="shared" si="2"/>
        <v>0</v>
      </c>
      <c r="P22" s="35"/>
      <c r="Q22" s="35">
        <f t="shared" si="3"/>
        <v>0</v>
      </c>
      <c r="R22" s="36"/>
      <c r="S22" s="37">
        <f t="shared" si="4"/>
        <v>0</v>
      </c>
    </row>
    <row r="23" ht="14.25" customHeight="1">
      <c r="A23" s="27" t="s">
        <v>43</v>
      </c>
      <c r="B23" s="6"/>
      <c r="C23" s="7"/>
      <c r="D23" s="29"/>
      <c r="E23" s="29"/>
      <c r="F23" s="30">
        <v>2.0</v>
      </c>
      <c r="G23" s="31"/>
      <c r="H23" s="29"/>
      <c r="I23" s="32">
        <f t="shared" si="1"/>
        <v>2</v>
      </c>
      <c r="J23" s="33">
        <v>4400.0</v>
      </c>
      <c r="K23" s="34">
        <v>5100.0</v>
      </c>
      <c r="L23" s="34">
        <v>60.0</v>
      </c>
      <c r="M23" s="35"/>
      <c r="N23" s="35"/>
      <c r="O23" s="36">
        <f t="shared" si="2"/>
        <v>2375</v>
      </c>
      <c r="P23" s="35"/>
      <c r="Q23" s="35">
        <f t="shared" si="3"/>
        <v>11935</v>
      </c>
      <c r="R23" s="36"/>
      <c r="S23" s="37">
        <f t="shared" si="4"/>
        <v>11935</v>
      </c>
    </row>
    <row r="24" ht="14.25" customHeight="1">
      <c r="A24" s="39" t="s">
        <v>23</v>
      </c>
      <c r="B24" s="6"/>
      <c r="C24" s="7"/>
      <c r="D24" s="40">
        <f t="shared" ref="D24:S24" si="5">SUM(D14:D23)</f>
        <v>0</v>
      </c>
      <c r="E24" s="40">
        <f t="shared" si="5"/>
        <v>0</v>
      </c>
      <c r="F24" s="40">
        <f t="shared" si="5"/>
        <v>66</v>
      </c>
      <c r="G24" s="40">
        <f t="shared" si="5"/>
        <v>0</v>
      </c>
      <c r="H24" s="40">
        <f t="shared" si="5"/>
        <v>2</v>
      </c>
      <c r="I24" s="41">
        <f t="shared" si="5"/>
        <v>68</v>
      </c>
      <c r="J24" s="42">
        <f t="shared" si="5"/>
        <v>149600</v>
      </c>
      <c r="K24" s="42">
        <f t="shared" si="5"/>
        <v>64400</v>
      </c>
      <c r="L24" s="42">
        <f t="shared" si="5"/>
        <v>2040</v>
      </c>
      <c r="M24" s="42">
        <f t="shared" si="5"/>
        <v>0</v>
      </c>
      <c r="N24" s="42">
        <f t="shared" si="5"/>
        <v>0</v>
      </c>
      <c r="O24" s="42">
        <f t="shared" si="5"/>
        <v>53500</v>
      </c>
      <c r="P24" s="42">
        <f t="shared" si="5"/>
        <v>0</v>
      </c>
      <c r="Q24" s="42">
        <f t="shared" si="5"/>
        <v>269540</v>
      </c>
      <c r="R24" s="43">
        <f t="shared" si="5"/>
        <v>0</v>
      </c>
      <c r="S24" s="44">
        <f t="shared" si="5"/>
        <v>269540</v>
      </c>
      <c r="T24" s="45"/>
    </row>
    <row r="25" ht="14.25" customHeight="1">
      <c r="A25" s="46"/>
      <c r="B25" s="46"/>
      <c r="C25" s="46"/>
      <c r="D25" s="47"/>
      <c r="E25" s="47"/>
      <c r="F25" s="47"/>
      <c r="G25" s="47"/>
      <c r="H25" s="47"/>
      <c r="I25" s="47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ht="14.25" customHeight="1">
      <c r="A26" s="46"/>
      <c r="B26" s="46"/>
      <c r="C26" s="46"/>
      <c r="D26" s="48" t="s">
        <v>44</v>
      </c>
      <c r="E26" s="49"/>
      <c r="F26" s="50"/>
      <c r="G26" s="50"/>
      <c r="H26" s="50"/>
      <c r="I26" s="51"/>
      <c r="J26" s="42">
        <f>IF(I24=0,0,(J24/I24))</f>
        <v>2200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ht="14.25" customHeight="1">
      <c r="A27" s="52"/>
      <c r="S27" s="53"/>
    </row>
    <row r="28" ht="14.25" customHeight="1">
      <c r="A28" s="54" t="s">
        <v>45</v>
      </c>
    </row>
    <row r="29" ht="14.25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ht="41.25" customHeight="1">
      <c r="A30" s="54" t="s">
        <v>46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ht="41.25" customHeight="1">
      <c r="A31" s="55" t="str">
        <f>CONCATENATE("participant"," ",J6)</f>
        <v>participant SCAND</v>
      </c>
      <c r="B31" s="56"/>
      <c r="C31" s="57" t="s">
        <v>47</v>
      </c>
      <c r="D31" s="58" t="s">
        <v>48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ht="36.0" customHeight="1">
      <c r="A32" s="59" t="s">
        <v>49</v>
      </c>
      <c r="B32" s="7"/>
      <c r="C32" s="60" t="s">
        <v>50</v>
      </c>
      <c r="D32" s="61" t="s">
        <v>51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S32" s="53"/>
    </row>
    <row r="33" ht="29.25" customHeight="1">
      <c r="A33" s="59" t="s">
        <v>52</v>
      </c>
      <c r="B33" s="7"/>
      <c r="C33" s="62">
        <v>41400.0</v>
      </c>
      <c r="D33" s="63" t="s">
        <v>53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S33" s="53"/>
    </row>
    <row r="34" ht="31.5" customHeight="1">
      <c r="A34" s="59" t="s">
        <v>54</v>
      </c>
      <c r="B34" s="7"/>
      <c r="C34" s="62">
        <v>20000.0</v>
      </c>
      <c r="D34" s="6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S34" s="53"/>
    </row>
    <row r="35" ht="14.25" customHeight="1">
      <c r="A35" s="64"/>
      <c r="B35" s="64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4.25" customHeight="1"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4.25" customHeight="1">
      <c r="A37" s="55" t="str">
        <f>CONCATENATE("participant"," ",C9)</f>
        <v>participant </v>
      </c>
      <c r="B37" s="56"/>
      <c r="C37" s="57" t="s">
        <v>47</v>
      </c>
      <c r="D37" s="67" t="s">
        <v>48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ht="27.75" customHeight="1">
      <c r="A38" s="59" t="s">
        <v>55</v>
      </c>
      <c r="B38" s="7"/>
      <c r="C38" s="62">
        <v>2040.0</v>
      </c>
      <c r="D38" s="68" t="s">
        <v>56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S38" s="53"/>
    </row>
    <row r="39" ht="25.5" customHeight="1">
      <c r="A39" s="59" t="s">
        <v>57</v>
      </c>
      <c r="B39" s="7"/>
      <c r="C39" s="69"/>
      <c r="D39" s="68" t="s">
        <v>58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S39" s="53"/>
    </row>
    <row r="40" ht="26.25" customHeight="1">
      <c r="A40" s="59" t="s">
        <v>59</v>
      </c>
      <c r="B40" s="7"/>
      <c r="C40" s="69"/>
      <c r="D40" s="68" t="s">
        <v>60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S40" s="53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E3:I3"/>
    <mergeCell ref="E4:I4"/>
    <mergeCell ref="L4:N4"/>
    <mergeCell ref="E5:I5"/>
    <mergeCell ref="L5:N5"/>
    <mergeCell ref="E6:I6"/>
    <mergeCell ref="E7:I7"/>
    <mergeCell ref="L6:N6"/>
    <mergeCell ref="L7:N7"/>
    <mergeCell ref="A10:R10"/>
    <mergeCell ref="D12:I12"/>
    <mergeCell ref="J12:R12"/>
    <mergeCell ref="A13:C13"/>
    <mergeCell ref="A14:C14"/>
    <mergeCell ref="A31:B31"/>
    <mergeCell ref="A32:B32"/>
    <mergeCell ref="A33:B33"/>
    <mergeCell ref="A34:B34"/>
    <mergeCell ref="A37:B37"/>
    <mergeCell ref="A38:B38"/>
    <mergeCell ref="A39:B39"/>
    <mergeCell ref="A40:B40"/>
    <mergeCell ref="A15:C15"/>
    <mergeCell ref="A16:C16"/>
    <mergeCell ref="A17:C17"/>
    <mergeCell ref="A18:C18"/>
    <mergeCell ref="A19:C19"/>
    <mergeCell ref="A20:C20"/>
    <mergeCell ref="A21:C21"/>
    <mergeCell ref="D34:P34"/>
    <mergeCell ref="D37:P37"/>
    <mergeCell ref="D38:P38"/>
    <mergeCell ref="D39:P39"/>
    <mergeCell ref="D40:P40"/>
    <mergeCell ref="A22:C22"/>
    <mergeCell ref="A23:C23"/>
    <mergeCell ref="A24:C24"/>
    <mergeCell ref="A28:P28"/>
    <mergeCell ref="D31:P31"/>
    <mergeCell ref="D32:P32"/>
    <mergeCell ref="D33:P33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70" t="s">
        <v>61</v>
      </c>
      <c r="C2" s="71"/>
      <c r="D2" s="72">
        <f>SUM(P5:P35)</f>
        <v>23000</v>
      </c>
    </row>
    <row r="3" ht="14.25" customHeight="1"/>
    <row r="4" ht="14.25" customHeight="1">
      <c r="B4" s="73" t="s">
        <v>62</v>
      </c>
      <c r="C4" s="73" t="s">
        <v>63</v>
      </c>
      <c r="D4" s="73" t="s">
        <v>64</v>
      </c>
      <c r="E4" s="74" t="s">
        <v>65</v>
      </c>
      <c r="F4" s="75" t="s">
        <v>66</v>
      </c>
      <c r="G4" s="75" t="s">
        <v>67</v>
      </c>
      <c r="H4" s="22" t="s">
        <v>68</v>
      </c>
      <c r="I4" s="22" t="s">
        <v>69</v>
      </c>
      <c r="J4" s="22" t="s">
        <v>20</v>
      </c>
      <c r="K4" s="22" t="s">
        <v>21</v>
      </c>
      <c r="L4" s="22" t="s">
        <v>22</v>
      </c>
      <c r="M4" s="76" t="s">
        <v>70</v>
      </c>
      <c r="N4" s="22" t="s">
        <v>71</v>
      </c>
      <c r="O4" s="22" t="s">
        <v>72</v>
      </c>
      <c r="P4" s="77" t="s">
        <v>73</v>
      </c>
    </row>
    <row r="5" ht="14.25" customHeight="1">
      <c r="B5" s="78" t="s">
        <v>74</v>
      </c>
      <c r="C5" s="79" t="s">
        <v>8</v>
      </c>
      <c r="D5" s="79" t="s">
        <v>5</v>
      </c>
      <c r="E5" s="79" t="s">
        <v>75</v>
      </c>
      <c r="F5" s="79" t="s">
        <v>76</v>
      </c>
      <c r="G5" s="80" t="s">
        <v>77</v>
      </c>
      <c r="H5" s="80"/>
      <c r="I5" s="80"/>
      <c r="J5" s="79">
        <v>2.0</v>
      </c>
      <c r="K5" s="81"/>
      <c r="L5" s="80"/>
      <c r="M5" s="81">
        <v>8.0</v>
      </c>
      <c r="N5" s="82">
        <v>2000.0</v>
      </c>
      <c r="O5" s="83">
        <v>1600.0</v>
      </c>
      <c r="P5" s="84">
        <f t="shared" ref="P5:P35" si="1">N5+O5</f>
        <v>3600</v>
      </c>
    </row>
    <row r="6" ht="14.25" customHeight="1">
      <c r="B6" s="80" t="s">
        <v>78</v>
      </c>
      <c r="C6" s="79" t="s">
        <v>8</v>
      </c>
      <c r="D6" s="79" t="s">
        <v>5</v>
      </c>
      <c r="E6" s="79" t="s">
        <v>75</v>
      </c>
      <c r="F6" s="79" t="s">
        <v>79</v>
      </c>
      <c r="G6" s="80" t="s">
        <v>80</v>
      </c>
      <c r="H6" s="81"/>
      <c r="I6" s="80"/>
      <c r="J6" s="79">
        <v>2.0</v>
      </c>
      <c r="K6" s="81"/>
      <c r="L6" s="80"/>
      <c r="M6" s="81">
        <v>4.0</v>
      </c>
      <c r="N6" s="81">
        <v>1600.0</v>
      </c>
      <c r="O6" s="83">
        <v>600.0</v>
      </c>
      <c r="P6" s="84">
        <f t="shared" si="1"/>
        <v>2200</v>
      </c>
    </row>
    <row r="7" ht="14.25" customHeight="1">
      <c r="B7" s="80" t="s">
        <v>78</v>
      </c>
      <c r="C7" s="79" t="s">
        <v>8</v>
      </c>
      <c r="D7" s="79" t="s">
        <v>5</v>
      </c>
      <c r="E7" s="79" t="s">
        <v>75</v>
      </c>
      <c r="F7" s="79" t="s">
        <v>79</v>
      </c>
      <c r="G7" s="80" t="s">
        <v>81</v>
      </c>
      <c r="H7" s="81"/>
      <c r="I7" s="80"/>
      <c r="J7" s="79">
        <v>2.0</v>
      </c>
      <c r="K7" s="81"/>
      <c r="L7" s="80"/>
      <c r="M7" s="81">
        <v>7.0</v>
      </c>
      <c r="N7" s="81">
        <v>1600.0</v>
      </c>
      <c r="O7" s="83">
        <v>600.0</v>
      </c>
      <c r="P7" s="84">
        <f t="shared" si="1"/>
        <v>2200</v>
      </c>
    </row>
    <row r="8" ht="14.25" customHeight="1">
      <c r="B8" s="80" t="s">
        <v>78</v>
      </c>
      <c r="C8" s="79" t="s">
        <v>8</v>
      </c>
      <c r="D8" s="79" t="s">
        <v>5</v>
      </c>
      <c r="E8" s="79" t="s">
        <v>75</v>
      </c>
      <c r="F8" s="79" t="s">
        <v>79</v>
      </c>
      <c r="G8" s="80" t="s">
        <v>82</v>
      </c>
      <c r="H8" s="81"/>
      <c r="I8" s="80"/>
      <c r="J8" s="79">
        <v>2.0</v>
      </c>
      <c r="K8" s="81"/>
      <c r="L8" s="80"/>
      <c r="M8" s="81">
        <v>7.0</v>
      </c>
      <c r="N8" s="81">
        <v>1600.0</v>
      </c>
      <c r="O8" s="83">
        <v>1200.0</v>
      </c>
      <c r="P8" s="84">
        <f t="shared" si="1"/>
        <v>2800</v>
      </c>
    </row>
    <row r="9" ht="14.25" customHeight="1">
      <c r="B9" s="80" t="s">
        <v>83</v>
      </c>
      <c r="C9" s="79" t="s">
        <v>8</v>
      </c>
      <c r="D9" s="79" t="s">
        <v>5</v>
      </c>
      <c r="E9" s="79" t="s">
        <v>75</v>
      </c>
      <c r="F9" s="79" t="s">
        <v>79</v>
      </c>
      <c r="G9" s="80" t="s">
        <v>84</v>
      </c>
      <c r="H9" s="81"/>
      <c r="I9" s="80"/>
      <c r="J9" s="82">
        <v>3.0</v>
      </c>
      <c r="K9" s="81"/>
      <c r="L9" s="81">
        <v>1.0</v>
      </c>
      <c r="M9" s="81">
        <v>6.0</v>
      </c>
      <c r="N9" s="82">
        <v>2400.0</v>
      </c>
      <c r="O9" s="83">
        <v>1800.0</v>
      </c>
      <c r="P9" s="84">
        <f t="shared" si="1"/>
        <v>4200</v>
      </c>
    </row>
    <row r="10" ht="14.25" customHeight="1">
      <c r="B10" s="80" t="s">
        <v>85</v>
      </c>
      <c r="C10" s="79" t="s">
        <v>8</v>
      </c>
      <c r="D10" s="79" t="s">
        <v>5</v>
      </c>
      <c r="E10" s="79" t="s">
        <v>75</v>
      </c>
      <c r="F10" s="79" t="s">
        <v>79</v>
      </c>
      <c r="G10" s="80" t="s">
        <v>76</v>
      </c>
      <c r="H10" s="81"/>
      <c r="I10" s="80"/>
      <c r="J10" s="79">
        <v>4.0</v>
      </c>
      <c r="K10" s="81"/>
      <c r="L10" s="80"/>
      <c r="M10" s="81">
        <v>7.0</v>
      </c>
      <c r="N10" s="82">
        <v>100.0</v>
      </c>
      <c r="O10" s="83">
        <v>2800.0</v>
      </c>
      <c r="P10" s="84">
        <f t="shared" si="1"/>
        <v>2900</v>
      </c>
    </row>
    <row r="11" ht="14.25" customHeight="1">
      <c r="B11" s="80" t="s">
        <v>86</v>
      </c>
      <c r="C11" s="79" t="s">
        <v>8</v>
      </c>
      <c r="D11" s="79" t="s">
        <v>5</v>
      </c>
      <c r="E11" s="79" t="s">
        <v>75</v>
      </c>
      <c r="F11" s="79" t="s">
        <v>79</v>
      </c>
      <c r="G11" s="80" t="s">
        <v>87</v>
      </c>
      <c r="H11" s="80"/>
      <c r="I11" s="80"/>
      <c r="J11" s="79">
        <v>2.0</v>
      </c>
      <c r="K11" s="81"/>
      <c r="L11" s="80"/>
      <c r="M11" s="81">
        <v>7.0</v>
      </c>
      <c r="N11" s="81">
        <v>1600.0</v>
      </c>
      <c r="O11" s="83">
        <v>3500.0</v>
      </c>
      <c r="P11" s="84">
        <f t="shared" si="1"/>
        <v>5100</v>
      </c>
    </row>
    <row r="12" ht="14.25" customHeight="1"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>
        <f t="shared" si="1"/>
        <v>0</v>
      </c>
    </row>
    <row r="13" ht="14.25" customHeight="1"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>
        <f t="shared" si="1"/>
        <v>0</v>
      </c>
    </row>
    <row r="14" ht="14.25" customHeight="1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>
        <f t="shared" si="1"/>
        <v>0</v>
      </c>
    </row>
    <row r="15" ht="14.25" customHeight="1"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>
        <f t="shared" si="1"/>
        <v>0</v>
      </c>
    </row>
    <row r="16" ht="14.25" customHeight="1"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>
        <f t="shared" si="1"/>
        <v>0</v>
      </c>
    </row>
    <row r="17" ht="14.25" customHeight="1"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>
        <f t="shared" si="1"/>
        <v>0</v>
      </c>
    </row>
    <row r="18" ht="14.25" customHeight="1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>
        <f t="shared" si="1"/>
        <v>0</v>
      </c>
    </row>
    <row r="19" ht="14.25" customHeight="1"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>
        <f t="shared" si="1"/>
        <v>0</v>
      </c>
    </row>
    <row r="20" ht="14.25" customHeight="1"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>
        <f t="shared" si="1"/>
        <v>0</v>
      </c>
    </row>
    <row r="21" ht="14.25" customHeight="1"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>
        <f t="shared" si="1"/>
        <v>0</v>
      </c>
    </row>
    <row r="22" ht="14.25" customHeight="1"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>
        <f t="shared" si="1"/>
        <v>0</v>
      </c>
    </row>
    <row r="23" ht="14.25" customHeight="1"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>
        <f t="shared" si="1"/>
        <v>0</v>
      </c>
    </row>
    <row r="24" ht="14.25" customHeight="1"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f t="shared" si="1"/>
        <v>0</v>
      </c>
    </row>
    <row r="25" ht="14.25" customHeight="1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>
        <f t="shared" si="1"/>
        <v>0</v>
      </c>
    </row>
    <row r="26" ht="14.25" customHeight="1"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>
        <f t="shared" si="1"/>
        <v>0</v>
      </c>
    </row>
    <row r="27" ht="14.25" customHeight="1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>
        <f t="shared" si="1"/>
        <v>0</v>
      </c>
    </row>
    <row r="28" ht="14.25" customHeight="1"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>
        <f t="shared" si="1"/>
        <v>0</v>
      </c>
    </row>
    <row r="29" ht="14.25" customHeight="1"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>
        <f t="shared" si="1"/>
        <v>0</v>
      </c>
    </row>
    <row r="30" ht="14.25" customHeight="1"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>
        <f t="shared" si="1"/>
        <v>0</v>
      </c>
    </row>
    <row r="31" ht="14.25" customHeight="1"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>
        <f t="shared" si="1"/>
        <v>0</v>
      </c>
    </row>
    <row r="32" ht="14.25" customHeight="1"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>
        <f t="shared" si="1"/>
        <v>0</v>
      </c>
    </row>
    <row r="33" ht="14.25" customHeight="1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>
        <f t="shared" si="1"/>
        <v>0</v>
      </c>
    </row>
    <row r="34" ht="14.25" customHeight="1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>
        <f t="shared" si="1"/>
        <v>0</v>
      </c>
    </row>
    <row r="35" ht="14.25" customHeight="1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7.63"/>
    <col customWidth="1" min="4" max="4" width="19.25"/>
    <col customWidth="1" min="5" max="5" width="7.63"/>
    <col customWidth="1" min="6" max="6" width="35.75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61</v>
      </c>
      <c r="C2" s="71"/>
      <c r="D2" s="72">
        <f>SUM(I5:I36)</f>
        <v>41400</v>
      </c>
    </row>
    <row r="3" ht="14.25" customHeight="1"/>
    <row r="4" ht="14.25" customHeight="1">
      <c r="B4" s="73" t="s">
        <v>62</v>
      </c>
      <c r="C4" s="73" t="s">
        <v>63</v>
      </c>
      <c r="D4" s="73" t="s">
        <v>64</v>
      </c>
      <c r="E4" s="74" t="s">
        <v>65</v>
      </c>
      <c r="F4" s="74" t="s">
        <v>88</v>
      </c>
      <c r="G4" s="74" t="s">
        <v>89</v>
      </c>
      <c r="H4" s="74" t="s">
        <v>90</v>
      </c>
      <c r="I4" s="85" t="s">
        <v>73</v>
      </c>
    </row>
    <row r="5" ht="14.25" customHeight="1">
      <c r="B5" s="86" t="s">
        <v>83</v>
      </c>
      <c r="C5" s="86" t="s">
        <v>8</v>
      </c>
      <c r="D5" s="86" t="s">
        <v>5</v>
      </c>
      <c r="E5" s="86" t="s">
        <v>75</v>
      </c>
      <c r="F5" s="87" t="s">
        <v>91</v>
      </c>
      <c r="G5" s="81">
        <v>900.0</v>
      </c>
      <c r="H5" s="86">
        <v>9.0</v>
      </c>
      <c r="I5" s="84">
        <f t="shared" ref="I5:I36" si="1">G5*H5</f>
        <v>8100</v>
      </c>
    </row>
    <row r="6" ht="14.25" customHeight="1">
      <c r="B6" s="86" t="s">
        <v>92</v>
      </c>
      <c r="C6" s="86" t="s">
        <v>8</v>
      </c>
      <c r="D6" s="86" t="s">
        <v>5</v>
      </c>
      <c r="E6" s="86" t="s">
        <v>75</v>
      </c>
      <c r="F6" s="78" t="s">
        <v>91</v>
      </c>
      <c r="G6" s="81">
        <v>900.0</v>
      </c>
      <c r="H6" s="88">
        <v>24.0</v>
      </c>
      <c r="I6" s="84">
        <f t="shared" si="1"/>
        <v>21600</v>
      </c>
    </row>
    <row r="7" ht="14.25" customHeight="1">
      <c r="B7" s="86" t="s">
        <v>93</v>
      </c>
      <c r="C7" s="86" t="s">
        <v>8</v>
      </c>
      <c r="D7" s="86" t="s">
        <v>5</v>
      </c>
      <c r="E7" s="86" t="s">
        <v>75</v>
      </c>
      <c r="F7" s="80" t="s">
        <v>94</v>
      </c>
      <c r="G7" s="81">
        <v>450.0</v>
      </c>
      <c r="H7" s="86">
        <v>8.0</v>
      </c>
      <c r="I7" s="84">
        <f t="shared" si="1"/>
        <v>3600</v>
      </c>
    </row>
    <row r="8" ht="14.25" customHeight="1">
      <c r="B8" s="88" t="s">
        <v>85</v>
      </c>
      <c r="C8" s="88" t="s">
        <v>8</v>
      </c>
      <c r="D8" s="88" t="s">
        <v>5</v>
      </c>
      <c r="E8" s="88" t="s">
        <v>75</v>
      </c>
      <c r="F8" s="88" t="s">
        <v>91</v>
      </c>
      <c r="G8" s="88">
        <v>900.0</v>
      </c>
      <c r="H8" s="88">
        <v>9.0</v>
      </c>
      <c r="I8" s="84">
        <f t="shared" si="1"/>
        <v>8100</v>
      </c>
    </row>
    <row r="9" ht="14.25" customHeight="1">
      <c r="B9" s="84"/>
      <c r="C9" s="84"/>
      <c r="D9" s="84"/>
      <c r="E9" s="84"/>
      <c r="F9" s="84"/>
      <c r="G9" s="84"/>
      <c r="H9" s="84"/>
      <c r="I9" s="84">
        <f t="shared" si="1"/>
        <v>0</v>
      </c>
    </row>
    <row r="10" ht="14.25" customHeight="1">
      <c r="B10" s="84"/>
      <c r="C10" s="84"/>
      <c r="D10" s="84"/>
      <c r="E10" s="84"/>
      <c r="F10" s="84"/>
      <c r="G10" s="84"/>
      <c r="H10" s="84"/>
      <c r="I10" s="84">
        <f t="shared" si="1"/>
        <v>0</v>
      </c>
    </row>
    <row r="11" ht="14.25" customHeight="1">
      <c r="B11" s="84"/>
      <c r="C11" s="84"/>
      <c r="D11" s="84"/>
      <c r="E11" s="84"/>
      <c r="F11" s="84"/>
      <c r="G11" s="84"/>
      <c r="H11" s="84"/>
      <c r="I11" s="84">
        <f t="shared" si="1"/>
        <v>0</v>
      </c>
    </row>
    <row r="12" ht="14.25" customHeight="1">
      <c r="B12" s="84"/>
      <c r="C12" s="84"/>
      <c r="D12" s="84"/>
      <c r="E12" s="84"/>
      <c r="F12" s="84"/>
      <c r="G12" s="84"/>
      <c r="H12" s="84"/>
      <c r="I12" s="84">
        <f t="shared" si="1"/>
        <v>0</v>
      </c>
    </row>
    <row r="13" ht="14.25" customHeight="1">
      <c r="B13" s="84"/>
      <c r="C13" s="84"/>
      <c r="D13" s="84"/>
      <c r="E13" s="84"/>
      <c r="F13" s="84"/>
      <c r="G13" s="84"/>
      <c r="H13" s="84"/>
      <c r="I13" s="84">
        <f t="shared" si="1"/>
        <v>0</v>
      </c>
    </row>
    <row r="14" ht="14.25" customHeight="1">
      <c r="B14" s="84"/>
      <c r="C14" s="84"/>
      <c r="D14" s="84"/>
      <c r="E14" s="84"/>
      <c r="F14" s="84"/>
      <c r="G14" s="84"/>
      <c r="H14" s="84"/>
      <c r="I14" s="84">
        <f t="shared" si="1"/>
        <v>0</v>
      </c>
    </row>
    <row r="15" ht="14.25" customHeight="1">
      <c r="B15" s="84"/>
      <c r="C15" s="84"/>
      <c r="D15" s="84"/>
      <c r="E15" s="84"/>
      <c r="F15" s="84"/>
      <c r="G15" s="84"/>
      <c r="H15" s="84"/>
      <c r="I15" s="84">
        <f t="shared" si="1"/>
        <v>0</v>
      </c>
    </row>
    <row r="16" ht="14.25" customHeight="1">
      <c r="B16" s="84"/>
      <c r="C16" s="84"/>
      <c r="D16" s="84"/>
      <c r="E16" s="84"/>
      <c r="F16" s="84"/>
      <c r="G16" s="84"/>
      <c r="H16" s="84"/>
      <c r="I16" s="84">
        <f t="shared" si="1"/>
        <v>0</v>
      </c>
    </row>
    <row r="17" ht="14.25" customHeight="1">
      <c r="B17" s="84"/>
      <c r="C17" s="84"/>
      <c r="D17" s="84"/>
      <c r="E17" s="84"/>
      <c r="F17" s="84"/>
      <c r="G17" s="84"/>
      <c r="H17" s="84"/>
      <c r="I17" s="84">
        <f t="shared" si="1"/>
        <v>0</v>
      </c>
    </row>
    <row r="18" ht="14.25" customHeight="1">
      <c r="B18" s="84"/>
      <c r="C18" s="84"/>
      <c r="D18" s="84"/>
      <c r="E18" s="84"/>
      <c r="F18" s="84"/>
      <c r="G18" s="84"/>
      <c r="H18" s="84"/>
      <c r="I18" s="84">
        <f t="shared" si="1"/>
        <v>0</v>
      </c>
    </row>
    <row r="19" ht="14.25" customHeight="1">
      <c r="B19" s="84"/>
      <c r="C19" s="84"/>
      <c r="D19" s="84"/>
      <c r="E19" s="84"/>
      <c r="F19" s="84"/>
      <c r="G19" s="84"/>
      <c r="H19" s="84"/>
      <c r="I19" s="84">
        <f t="shared" si="1"/>
        <v>0</v>
      </c>
    </row>
    <row r="20" ht="14.25" customHeight="1">
      <c r="B20" s="84"/>
      <c r="C20" s="84"/>
      <c r="D20" s="84"/>
      <c r="E20" s="84"/>
      <c r="F20" s="84"/>
      <c r="G20" s="84"/>
      <c r="H20" s="84"/>
      <c r="I20" s="84">
        <f t="shared" si="1"/>
        <v>0</v>
      </c>
    </row>
    <row r="21" ht="14.25" customHeight="1">
      <c r="B21" s="84"/>
      <c r="C21" s="84"/>
      <c r="D21" s="84"/>
      <c r="E21" s="84"/>
      <c r="F21" s="84"/>
      <c r="G21" s="84"/>
      <c r="H21" s="84"/>
      <c r="I21" s="84">
        <f t="shared" si="1"/>
        <v>0</v>
      </c>
    </row>
    <row r="22" ht="14.25" customHeight="1">
      <c r="B22" s="84"/>
      <c r="C22" s="84"/>
      <c r="D22" s="84"/>
      <c r="E22" s="84"/>
      <c r="F22" s="84"/>
      <c r="G22" s="84"/>
      <c r="H22" s="84"/>
      <c r="I22" s="84">
        <f t="shared" si="1"/>
        <v>0</v>
      </c>
    </row>
    <row r="23" ht="14.25" customHeight="1">
      <c r="B23" s="84"/>
      <c r="C23" s="84"/>
      <c r="D23" s="84"/>
      <c r="E23" s="84"/>
      <c r="F23" s="84"/>
      <c r="G23" s="84"/>
      <c r="H23" s="84"/>
      <c r="I23" s="84">
        <f t="shared" si="1"/>
        <v>0</v>
      </c>
    </row>
    <row r="24" ht="14.25" customHeight="1">
      <c r="B24" s="84"/>
      <c r="C24" s="84"/>
      <c r="D24" s="84"/>
      <c r="E24" s="84"/>
      <c r="F24" s="84"/>
      <c r="G24" s="84"/>
      <c r="H24" s="84"/>
      <c r="I24" s="84">
        <f t="shared" si="1"/>
        <v>0</v>
      </c>
    </row>
    <row r="25" ht="14.25" customHeight="1">
      <c r="B25" s="84"/>
      <c r="C25" s="84"/>
      <c r="D25" s="84"/>
      <c r="E25" s="84"/>
      <c r="F25" s="84"/>
      <c r="G25" s="84"/>
      <c r="H25" s="84"/>
      <c r="I25" s="84">
        <f t="shared" si="1"/>
        <v>0</v>
      </c>
    </row>
    <row r="26" ht="14.25" customHeight="1">
      <c r="B26" s="84"/>
      <c r="C26" s="84"/>
      <c r="D26" s="84"/>
      <c r="E26" s="84"/>
      <c r="F26" s="84"/>
      <c r="G26" s="84"/>
      <c r="H26" s="84"/>
      <c r="I26" s="84">
        <f t="shared" si="1"/>
        <v>0</v>
      </c>
    </row>
    <row r="27" ht="14.25" customHeight="1">
      <c r="B27" s="84"/>
      <c r="C27" s="84"/>
      <c r="D27" s="84"/>
      <c r="E27" s="84"/>
      <c r="F27" s="84"/>
      <c r="G27" s="84"/>
      <c r="H27" s="84"/>
      <c r="I27" s="84">
        <f t="shared" si="1"/>
        <v>0</v>
      </c>
    </row>
    <row r="28" ht="14.25" customHeight="1">
      <c r="B28" s="84"/>
      <c r="C28" s="84"/>
      <c r="D28" s="84"/>
      <c r="E28" s="84"/>
      <c r="F28" s="84"/>
      <c r="G28" s="84"/>
      <c r="H28" s="84"/>
      <c r="I28" s="84">
        <f t="shared" si="1"/>
        <v>0</v>
      </c>
    </row>
    <row r="29" ht="14.25" customHeight="1">
      <c r="B29" s="84"/>
      <c r="C29" s="84"/>
      <c r="D29" s="84"/>
      <c r="E29" s="84"/>
      <c r="F29" s="84"/>
      <c r="G29" s="84"/>
      <c r="H29" s="84"/>
      <c r="I29" s="84">
        <f t="shared" si="1"/>
        <v>0</v>
      </c>
    </row>
    <row r="30" ht="14.25" customHeight="1">
      <c r="B30" s="84"/>
      <c r="C30" s="84"/>
      <c r="D30" s="84"/>
      <c r="E30" s="84"/>
      <c r="F30" s="84"/>
      <c r="G30" s="84"/>
      <c r="H30" s="84"/>
      <c r="I30" s="84">
        <f t="shared" si="1"/>
        <v>0</v>
      </c>
    </row>
    <row r="31" ht="14.25" customHeight="1">
      <c r="B31" s="84"/>
      <c r="C31" s="84"/>
      <c r="D31" s="84"/>
      <c r="E31" s="84"/>
      <c r="F31" s="84"/>
      <c r="G31" s="84"/>
      <c r="H31" s="84"/>
      <c r="I31" s="84">
        <f t="shared" si="1"/>
        <v>0</v>
      </c>
    </row>
    <row r="32" ht="14.25" customHeight="1">
      <c r="B32" s="84"/>
      <c r="C32" s="84"/>
      <c r="D32" s="84"/>
      <c r="E32" s="84"/>
      <c r="F32" s="84"/>
      <c r="G32" s="84"/>
      <c r="H32" s="84"/>
      <c r="I32" s="84">
        <f t="shared" si="1"/>
        <v>0</v>
      </c>
    </row>
    <row r="33" ht="14.25" customHeight="1">
      <c r="B33" s="84"/>
      <c r="C33" s="84"/>
      <c r="D33" s="84"/>
      <c r="E33" s="84"/>
      <c r="F33" s="84"/>
      <c r="G33" s="84"/>
      <c r="H33" s="84"/>
      <c r="I33" s="84">
        <f t="shared" si="1"/>
        <v>0</v>
      </c>
    </row>
    <row r="34" ht="14.25" customHeight="1">
      <c r="B34" s="84"/>
      <c r="C34" s="84"/>
      <c r="D34" s="84"/>
      <c r="E34" s="84"/>
      <c r="F34" s="84"/>
      <c r="G34" s="84"/>
      <c r="H34" s="84"/>
      <c r="I34" s="84">
        <f t="shared" si="1"/>
        <v>0</v>
      </c>
    </row>
    <row r="35" ht="14.25" customHeight="1">
      <c r="B35" s="84"/>
      <c r="C35" s="84"/>
      <c r="D35" s="84"/>
      <c r="E35" s="84"/>
      <c r="F35" s="84"/>
      <c r="G35" s="84"/>
      <c r="H35" s="84"/>
      <c r="I35" s="84">
        <f t="shared" si="1"/>
        <v>0</v>
      </c>
    </row>
    <row r="36" ht="14.25" customHeight="1">
      <c r="B36" s="84"/>
      <c r="C36" s="84"/>
      <c r="D36" s="84"/>
      <c r="E36" s="84"/>
      <c r="F36" s="84"/>
      <c r="G36" s="84"/>
      <c r="H36" s="84"/>
      <c r="I36" s="84">
        <f t="shared" si="1"/>
        <v>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70" t="s">
        <v>61</v>
      </c>
      <c r="C2" s="71"/>
      <c r="D2" s="72">
        <f>SUM(I5:I32)</f>
        <v>2040</v>
      </c>
    </row>
    <row r="3" ht="14.25" customHeight="1"/>
    <row r="4" ht="14.25" customHeight="1">
      <c r="B4" s="73" t="s">
        <v>62</v>
      </c>
      <c r="C4" s="73" t="s">
        <v>63</v>
      </c>
      <c r="D4" s="73" t="s">
        <v>64</v>
      </c>
      <c r="E4" s="74" t="s">
        <v>65</v>
      </c>
      <c r="F4" s="74" t="s">
        <v>88</v>
      </c>
      <c r="G4" s="74" t="s">
        <v>89</v>
      </c>
      <c r="H4" s="74" t="s">
        <v>90</v>
      </c>
      <c r="I4" s="85" t="s">
        <v>73</v>
      </c>
    </row>
    <row r="5" ht="14.25" customHeight="1">
      <c r="B5" s="86" t="s">
        <v>74</v>
      </c>
      <c r="C5" s="86" t="s">
        <v>8</v>
      </c>
      <c r="D5" s="86" t="s">
        <v>5</v>
      </c>
      <c r="E5" s="86" t="s">
        <v>75</v>
      </c>
      <c r="F5" s="88" t="s">
        <v>95</v>
      </c>
      <c r="G5" s="86">
        <v>30.0</v>
      </c>
      <c r="H5" s="89">
        <v>2.0</v>
      </c>
      <c r="I5" s="84">
        <f t="shared" ref="I5:I32" si="1">G5*H5</f>
        <v>60</v>
      </c>
    </row>
    <row r="6" ht="14.25" customHeight="1">
      <c r="B6" s="86" t="s">
        <v>78</v>
      </c>
      <c r="C6" s="86" t="s">
        <v>8</v>
      </c>
      <c r="D6" s="86" t="s">
        <v>5</v>
      </c>
      <c r="E6" s="86" t="s">
        <v>75</v>
      </c>
      <c r="F6" s="88" t="s">
        <v>95</v>
      </c>
      <c r="G6" s="86">
        <v>30.0</v>
      </c>
      <c r="H6" s="89">
        <v>5.0</v>
      </c>
      <c r="I6" s="84">
        <f t="shared" si="1"/>
        <v>150</v>
      </c>
    </row>
    <row r="7" ht="14.25" customHeight="1">
      <c r="B7" s="86" t="s">
        <v>83</v>
      </c>
      <c r="C7" s="86" t="s">
        <v>8</v>
      </c>
      <c r="D7" s="86" t="s">
        <v>5</v>
      </c>
      <c r="E7" s="88" t="s">
        <v>75</v>
      </c>
      <c r="F7" s="88" t="s">
        <v>95</v>
      </c>
      <c r="G7" s="86">
        <v>30.0</v>
      </c>
      <c r="H7" s="89">
        <v>10.0</v>
      </c>
      <c r="I7" s="84">
        <f t="shared" si="1"/>
        <v>300</v>
      </c>
    </row>
    <row r="8" ht="14.25" customHeight="1">
      <c r="B8" s="86" t="s">
        <v>92</v>
      </c>
      <c r="C8" s="86" t="s">
        <v>8</v>
      </c>
      <c r="D8" s="86" t="s">
        <v>5</v>
      </c>
      <c r="E8" s="88" t="s">
        <v>75</v>
      </c>
      <c r="F8" s="88" t="s">
        <v>95</v>
      </c>
      <c r="G8" s="86">
        <v>30.0</v>
      </c>
      <c r="H8" s="89">
        <v>25.0</v>
      </c>
      <c r="I8" s="84">
        <f t="shared" si="1"/>
        <v>750</v>
      </c>
    </row>
    <row r="9" ht="14.25" customHeight="1">
      <c r="B9" s="86" t="s">
        <v>85</v>
      </c>
      <c r="C9" s="86" t="s">
        <v>8</v>
      </c>
      <c r="D9" s="86" t="s">
        <v>5</v>
      </c>
      <c r="E9" s="88" t="s">
        <v>75</v>
      </c>
      <c r="F9" s="88" t="s">
        <v>95</v>
      </c>
      <c r="G9" s="86">
        <v>30.0</v>
      </c>
      <c r="H9" s="89">
        <v>9.0</v>
      </c>
      <c r="I9" s="84">
        <f t="shared" si="1"/>
        <v>270</v>
      </c>
    </row>
    <row r="10" ht="14.25" customHeight="1">
      <c r="B10" s="86" t="s">
        <v>93</v>
      </c>
      <c r="C10" s="86" t="s">
        <v>8</v>
      </c>
      <c r="D10" s="86" t="s">
        <v>5</v>
      </c>
      <c r="E10" s="88" t="s">
        <v>75</v>
      </c>
      <c r="F10" s="88" t="s">
        <v>95</v>
      </c>
      <c r="G10" s="86">
        <v>30.0</v>
      </c>
      <c r="H10" s="89">
        <v>15.0</v>
      </c>
      <c r="I10" s="84">
        <f t="shared" si="1"/>
        <v>450</v>
      </c>
    </row>
    <row r="11" ht="14.25" customHeight="1">
      <c r="B11" s="86" t="s">
        <v>86</v>
      </c>
      <c r="C11" s="86" t="s">
        <v>8</v>
      </c>
      <c r="D11" s="86" t="s">
        <v>5</v>
      </c>
      <c r="E11" s="88" t="s">
        <v>75</v>
      </c>
      <c r="F11" s="88" t="s">
        <v>95</v>
      </c>
      <c r="G11" s="86">
        <v>30.0</v>
      </c>
      <c r="H11" s="89">
        <v>2.0</v>
      </c>
      <c r="I11" s="84">
        <f t="shared" si="1"/>
        <v>60</v>
      </c>
    </row>
    <row r="12" ht="14.25" customHeight="1">
      <c r="B12" s="84"/>
      <c r="C12" s="84"/>
      <c r="D12" s="84"/>
      <c r="E12" s="84"/>
      <c r="F12" s="84"/>
      <c r="G12" s="84"/>
      <c r="H12" s="84"/>
      <c r="I12" s="84">
        <f t="shared" si="1"/>
        <v>0</v>
      </c>
    </row>
    <row r="13" ht="14.25" customHeight="1">
      <c r="B13" s="84"/>
      <c r="C13" s="84"/>
      <c r="D13" s="84"/>
      <c r="E13" s="84"/>
      <c r="F13" s="84"/>
      <c r="G13" s="84"/>
      <c r="H13" s="84"/>
      <c r="I13" s="84">
        <f t="shared" si="1"/>
        <v>0</v>
      </c>
    </row>
    <row r="14" ht="14.25" customHeight="1">
      <c r="B14" s="84"/>
      <c r="C14" s="84"/>
      <c r="D14" s="84"/>
      <c r="E14" s="84"/>
      <c r="F14" s="84"/>
      <c r="G14" s="84"/>
      <c r="H14" s="84"/>
      <c r="I14" s="84">
        <f t="shared" si="1"/>
        <v>0</v>
      </c>
    </row>
    <row r="15" ht="14.25" customHeight="1">
      <c r="B15" s="84"/>
      <c r="C15" s="84"/>
      <c r="D15" s="84"/>
      <c r="E15" s="84"/>
      <c r="F15" s="84"/>
      <c r="G15" s="84"/>
      <c r="H15" s="84"/>
      <c r="I15" s="84">
        <f t="shared" si="1"/>
        <v>0</v>
      </c>
    </row>
    <row r="16" ht="14.25" customHeight="1">
      <c r="B16" s="84"/>
      <c r="C16" s="84"/>
      <c r="D16" s="84"/>
      <c r="E16" s="84"/>
      <c r="F16" s="84"/>
      <c r="G16" s="84"/>
      <c r="H16" s="84"/>
      <c r="I16" s="84">
        <f t="shared" si="1"/>
        <v>0</v>
      </c>
    </row>
    <row r="17" ht="14.25" customHeight="1">
      <c r="B17" s="84"/>
      <c r="C17" s="84"/>
      <c r="D17" s="84"/>
      <c r="E17" s="84"/>
      <c r="F17" s="84"/>
      <c r="G17" s="84"/>
      <c r="H17" s="84"/>
      <c r="I17" s="84">
        <f t="shared" si="1"/>
        <v>0</v>
      </c>
    </row>
    <row r="18" ht="14.25" customHeight="1">
      <c r="B18" s="84"/>
      <c r="C18" s="84"/>
      <c r="D18" s="84"/>
      <c r="E18" s="84"/>
      <c r="F18" s="84"/>
      <c r="G18" s="84"/>
      <c r="H18" s="84"/>
      <c r="I18" s="84">
        <f t="shared" si="1"/>
        <v>0</v>
      </c>
    </row>
    <row r="19" ht="14.25" customHeight="1">
      <c r="B19" s="84"/>
      <c r="C19" s="84"/>
      <c r="D19" s="84"/>
      <c r="E19" s="84"/>
      <c r="F19" s="84"/>
      <c r="G19" s="84"/>
      <c r="H19" s="84"/>
      <c r="I19" s="84">
        <f t="shared" si="1"/>
        <v>0</v>
      </c>
    </row>
    <row r="20" ht="14.25" customHeight="1">
      <c r="B20" s="84"/>
      <c r="C20" s="84"/>
      <c r="D20" s="84"/>
      <c r="E20" s="84"/>
      <c r="F20" s="84"/>
      <c r="G20" s="84"/>
      <c r="H20" s="84"/>
      <c r="I20" s="84">
        <f t="shared" si="1"/>
        <v>0</v>
      </c>
    </row>
    <row r="21" ht="14.25" customHeight="1">
      <c r="B21" s="84"/>
      <c r="C21" s="84"/>
      <c r="D21" s="84"/>
      <c r="E21" s="84"/>
      <c r="F21" s="84"/>
      <c r="G21" s="84"/>
      <c r="H21" s="84"/>
      <c r="I21" s="84">
        <f t="shared" si="1"/>
        <v>0</v>
      </c>
    </row>
    <row r="22" ht="14.25" customHeight="1">
      <c r="B22" s="84"/>
      <c r="C22" s="84"/>
      <c r="D22" s="84"/>
      <c r="E22" s="84"/>
      <c r="F22" s="84"/>
      <c r="G22" s="84"/>
      <c r="H22" s="84"/>
      <c r="I22" s="84">
        <f t="shared" si="1"/>
        <v>0</v>
      </c>
    </row>
    <row r="23" ht="14.25" customHeight="1">
      <c r="B23" s="84"/>
      <c r="C23" s="84"/>
      <c r="D23" s="84"/>
      <c r="E23" s="84"/>
      <c r="F23" s="84"/>
      <c r="G23" s="84"/>
      <c r="H23" s="84"/>
      <c r="I23" s="84">
        <f t="shared" si="1"/>
        <v>0</v>
      </c>
    </row>
    <row r="24" ht="14.25" customHeight="1">
      <c r="B24" s="84"/>
      <c r="C24" s="84"/>
      <c r="D24" s="84"/>
      <c r="E24" s="84"/>
      <c r="F24" s="84"/>
      <c r="G24" s="84"/>
      <c r="H24" s="84"/>
      <c r="I24" s="84">
        <f t="shared" si="1"/>
        <v>0</v>
      </c>
    </row>
    <row r="25" ht="14.25" customHeight="1">
      <c r="B25" s="84"/>
      <c r="C25" s="84"/>
      <c r="D25" s="84"/>
      <c r="E25" s="84"/>
      <c r="F25" s="84"/>
      <c r="G25" s="84"/>
      <c r="H25" s="84"/>
      <c r="I25" s="84">
        <f t="shared" si="1"/>
        <v>0</v>
      </c>
    </row>
    <row r="26" ht="14.25" customHeight="1">
      <c r="B26" s="84"/>
      <c r="C26" s="84"/>
      <c r="D26" s="84"/>
      <c r="E26" s="84"/>
      <c r="F26" s="84"/>
      <c r="G26" s="84"/>
      <c r="H26" s="84"/>
      <c r="I26" s="84">
        <f t="shared" si="1"/>
        <v>0</v>
      </c>
    </row>
    <row r="27" ht="14.25" customHeight="1">
      <c r="B27" s="84"/>
      <c r="C27" s="84"/>
      <c r="D27" s="84"/>
      <c r="E27" s="84"/>
      <c r="F27" s="84"/>
      <c r="G27" s="84"/>
      <c r="H27" s="84"/>
      <c r="I27" s="84">
        <f t="shared" si="1"/>
        <v>0</v>
      </c>
    </row>
    <row r="28" ht="14.25" customHeight="1">
      <c r="B28" s="84"/>
      <c r="C28" s="84"/>
      <c r="D28" s="84"/>
      <c r="E28" s="84"/>
      <c r="F28" s="84"/>
      <c r="G28" s="84"/>
      <c r="H28" s="84"/>
      <c r="I28" s="84">
        <f t="shared" si="1"/>
        <v>0</v>
      </c>
    </row>
    <row r="29" ht="14.25" customHeight="1">
      <c r="B29" s="84"/>
      <c r="C29" s="84"/>
      <c r="D29" s="84"/>
      <c r="E29" s="84"/>
      <c r="F29" s="84"/>
      <c r="G29" s="84"/>
      <c r="H29" s="84"/>
      <c r="I29" s="84">
        <f t="shared" si="1"/>
        <v>0</v>
      </c>
    </row>
    <row r="30" ht="14.25" customHeight="1">
      <c r="B30" s="84"/>
      <c r="C30" s="84"/>
      <c r="D30" s="84"/>
      <c r="E30" s="84"/>
      <c r="F30" s="84"/>
      <c r="G30" s="84"/>
      <c r="H30" s="84"/>
      <c r="I30" s="84">
        <f t="shared" si="1"/>
        <v>0</v>
      </c>
    </row>
    <row r="31" ht="14.25" customHeight="1">
      <c r="B31" s="84"/>
      <c r="C31" s="84"/>
      <c r="D31" s="84"/>
      <c r="E31" s="84"/>
      <c r="F31" s="84"/>
      <c r="G31" s="84"/>
      <c r="H31" s="84"/>
      <c r="I31" s="84">
        <f t="shared" si="1"/>
        <v>0</v>
      </c>
    </row>
    <row r="32" ht="14.25" customHeight="1">
      <c r="B32" s="84"/>
      <c r="C32" s="84"/>
      <c r="D32" s="84"/>
      <c r="E32" s="84"/>
      <c r="F32" s="84"/>
      <c r="G32" s="84"/>
      <c r="H32" s="84"/>
      <c r="I32" s="84">
        <f t="shared" si="1"/>
        <v>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