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taljno budzet" sheetId="1" r:id="rId4"/>
    <sheet state="visible" name="Travel - budzet" sheetId="2" r:id="rId5"/>
    <sheet state="visible" name="Equipment - budzet" sheetId="3" r:id="rId6"/>
    <sheet state="visible" name="Subcontracting - budzet" sheetId="4" r:id="rId7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O13">
      <text>
        <t xml:space="preserve">Kampen, Jan-Joris van:
Contributions of third parties to be budgeted as personell costs or other direct costs. No indirect costs on these costs when NOT used on the premises of the benificiary.</t>
      </text>
    </comment>
  </commentList>
</comments>
</file>

<file path=xl/sharedStrings.xml><?xml version="1.0" encoding="utf-8"?>
<sst xmlns="http://schemas.openxmlformats.org/spreadsheetml/2006/main" count="190" uniqueCount="96">
  <si>
    <t>Partner budget Horizon 2020</t>
  </si>
  <si>
    <t>Project</t>
  </si>
  <si>
    <t>Efitty</t>
  </si>
  <si>
    <t>Percentage of overheads:</t>
  </si>
  <si>
    <t>Organisation full name</t>
  </si>
  <si>
    <t>Technical University of Munich</t>
  </si>
  <si>
    <t>Funding on Research:</t>
  </si>
  <si>
    <t>Organisation short name</t>
  </si>
  <si>
    <t>TUM</t>
  </si>
  <si>
    <t>Funding on Innovation:</t>
  </si>
  <si>
    <t>Choose appropriate percentage</t>
  </si>
  <si>
    <t>Organisation Type</t>
  </si>
  <si>
    <t>Fakultet</t>
  </si>
  <si>
    <t>Funding Coordination &amp; Support:</t>
  </si>
  <si>
    <t>Efforts (person-months) and Cost Details (euros) per Workpackage</t>
  </si>
  <si>
    <t>Efforts per staff type (pm)</t>
  </si>
  <si>
    <t>Cost Details (euros)</t>
  </si>
  <si>
    <t>Work package (short name and name)</t>
  </si>
  <si>
    <t>Researcher / Postdoc</t>
  </si>
  <si>
    <t>Experts</t>
  </si>
  <si>
    <t>Technician</t>
  </si>
  <si>
    <t xml:space="preserve">PhD Student </t>
  </si>
  <si>
    <t>Administration</t>
  </si>
  <si>
    <t>TOTAL</t>
  </si>
  <si>
    <t>(A) Direct Personnel costs</t>
  </si>
  <si>
    <t>(B) Other Direct Costs</t>
  </si>
  <si>
    <t>(C) Direct costs of sub-contracting</t>
  </si>
  <si>
    <t>(D) Direct costs of providing financial support to third parties</t>
  </si>
  <si>
    <t>(E) Costs of inkind contributions not used on the benificiary's premises</t>
  </si>
  <si>
    <t>(F) Indirect costs (=0.25(A+B-E)</t>
  </si>
  <si>
    <t>(G) Special Unit costs covering direct &amp; indirect costs</t>
  </si>
  <si>
    <t>(H) Total estimated eligible costs (=A+B+C+D+F+G)</t>
  </si>
  <si>
    <t>(J) Max. Grant (=H*I)</t>
  </si>
  <si>
    <t>own contribution</t>
  </si>
  <si>
    <t>WP1 - Menadžment projekta</t>
  </si>
  <si>
    <t>WP2 - Upravljanje projektom</t>
  </si>
  <si>
    <t>WP3 - Analiza korisničkih zahteva</t>
  </si>
  <si>
    <t>WP4 - Izrada softvera</t>
  </si>
  <si>
    <t>WP5 - Izrada baze podataka</t>
  </si>
  <si>
    <t>WP6 - Integracija softvera i baze podataka</t>
  </si>
  <si>
    <t>WP7 - Testiranje</t>
  </si>
  <si>
    <t>WP8 - Izrada korisničkog uputstva</t>
  </si>
  <si>
    <t>WP9 - Marketing</t>
  </si>
  <si>
    <t>WP10 - Evaluacija rezultata</t>
  </si>
  <si>
    <t>Average personell costs per month</t>
  </si>
  <si>
    <t>Please justify below the use of the different type of costs in relation to the work planned in the project</t>
  </si>
  <si>
    <t>Table 3.4b</t>
  </si>
  <si>
    <t>Cost</t>
  </si>
  <si>
    <t>Justification</t>
  </si>
  <si>
    <t>Justification of Travel</t>
  </si>
  <si>
    <t>22100</t>
  </si>
  <si>
    <t>popuniti sheet Travel-budzet</t>
  </si>
  <si>
    <t>Justification of Equipment</t>
  </si>
  <si>
    <t>popuniti sheet Equipment-budzet</t>
  </si>
  <si>
    <t>Justification of other goods and services</t>
  </si>
  <si>
    <t>Justification of sub-contracting</t>
  </si>
  <si>
    <t>popuniti sheet Subcontracting - budzet</t>
  </si>
  <si>
    <t>Justification of linked third parties</t>
  </si>
  <si>
    <t>[ If yes, please describe the third party, the link of the participant to the third party, and describe and justify the foreseen tasks to be performed by the third party]</t>
  </si>
  <si>
    <t>Justification of contributions Inkind third parties</t>
  </si>
  <si>
    <t>[ If yes, please describe the third party and their contributions]</t>
  </si>
  <si>
    <t>TOTAL (EUR):</t>
  </si>
  <si>
    <t>WORK PACKAGE (short name)</t>
  </si>
  <si>
    <t>Partner short name</t>
  </si>
  <si>
    <t>Name of Partner</t>
  </si>
  <si>
    <t>Country</t>
  </si>
  <si>
    <t>City of Departure (and Country Code)</t>
  </si>
  <si>
    <t>City of Destination (and Country Code)</t>
  </si>
  <si>
    <t>Researcher</t>
  </si>
  <si>
    <t xml:space="preserve">Post doc </t>
  </si>
  <si>
    <t>Number of days (per participant)</t>
  </si>
  <si>
    <t>Total Costs (EUR)</t>
  </si>
  <si>
    <t>Costs of Stay (EUR)</t>
  </si>
  <si>
    <t>TOTAL (EUR)</t>
  </si>
  <si>
    <t>WP1</t>
  </si>
  <si>
    <t>DE</t>
  </si>
  <si>
    <t>Minhen(DE)</t>
  </si>
  <si>
    <t>Brisel(BE)</t>
  </si>
  <si>
    <t>WP2</t>
  </si>
  <si>
    <t>Zlatibor(RS)</t>
  </si>
  <si>
    <t>Tara(RS)</t>
  </si>
  <si>
    <t>Kopaonik(RS)</t>
  </si>
  <si>
    <t>WP4</t>
  </si>
  <si>
    <t>WP6</t>
  </si>
  <si>
    <t>Minsk(BY)</t>
  </si>
  <si>
    <t>WP10</t>
  </si>
  <si>
    <t>Beč(AT)</t>
  </si>
  <si>
    <t>Nature, type and specification of the item</t>
  </si>
  <si>
    <t>Amount ExcludingVAT (EUR) per unit</t>
  </si>
  <si>
    <t>Quantity</t>
  </si>
  <si>
    <t>GE</t>
  </si>
  <si>
    <t>Laptop CPU i7-1065G7, 8MB cache, 16GB RAM</t>
  </si>
  <si>
    <t>WP7</t>
  </si>
  <si>
    <t>Server 2x480GB SSD, 20TB protok, 64GB RAM</t>
  </si>
  <si>
    <t xml:space="preserve">Teretana </t>
  </si>
  <si>
    <t>WP8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</si>
</sst>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"/>
  </numFmts>
  <fonts count="17">
    <font>
      <sz val="11.0"/>
      <color theme="1"/>
      <name val="Arial"/>
    </font>
    <font>
      <b/>
      <sz val="20.0"/>
      <color theme="1"/>
      <name val="Arial"/>
    </font>
    <font>
      <sz val="11.0"/>
      <color theme="1"/>
      <name val="Calibri"/>
    </font>
    <font/>
    <font>
      <sz val="10.0"/>
      <color theme="1"/>
      <name val="Arial"/>
    </font>
    <font>
      <b/>
      <sz val="12.0"/>
      <color theme="1"/>
      <name val="Arial"/>
    </font>
    <font>
      <b/>
      <sz val="10.0"/>
      <color rgb="FFFFFFFF"/>
      <name val="Arial"/>
    </font>
    <font>
      <b/>
      <sz val="12.0"/>
      <color rgb="FFFFFFFF"/>
      <name val="Arial"/>
    </font>
    <font>
      <b/>
      <sz val="10.0"/>
      <color theme="1"/>
      <name val="Arial"/>
    </font>
    <font>
      <b/>
      <color theme="1"/>
      <name val="Arial"/>
    </font>
    <font>
      <sz val="9.0"/>
      <color theme="1"/>
      <name val="Arial"/>
    </font>
    <font>
      <b/>
      <sz val="9.0"/>
      <color theme="1"/>
      <name val="Arial"/>
    </font>
    <font>
      <sz val="10.0"/>
      <name val="Arial"/>
    </font>
    <font>
      <sz val="11.0"/>
      <color theme="1"/>
    </font>
    <font>
      <b/>
      <sz val="14.0"/>
      <color theme="1"/>
      <name val="Calibri"/>
    </font>
    <font>
      <sz val="14.0"/>
      <color theme="1"/>
      <name val="Calibri"/>
    </font>
    <font>
      <b/>
      <sz val="11.0"/>
      <color theme="1"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8DB3E2"/>
        <bgColor rgb="FF8DB3E2"/>
      </patternFill>
    </fill>
    <fill>
      <patternFill patternType="solid">
        <fgColor rgb="FF2179B5"/>
        <bgColor rgb="FF2179B5"/>
      </patternFill>
    </fill>
    <fill>
      <patternFill patternType="solid">
        <fgColor rgb="FFDBE5F1"/>
        <bgColor rgb="FFDBE5F1"/>
      </patternFill>
    </fill>
    <fill>
      <patternFill patternType="solid">
        <fgColor rgb="FFFFC000"/>
        <bgColor rgb="FFFFC000"/>
      </patternFill>
    </fill>
    <fill>
      <patternFill patternType="solid">
        <fgColor rgb="FF92D050"/>
        <bgColor rgb="FF92D050"/>
      </patternFill>
    </fill>
    <fill>
      <patternFill patternType="solid">
        <fgColor rgb="FFCCC0D9"/>
        <bgColor rgb="FFCCC0D9"/>
      </patternFill>
    </fill>
    <fill>
      <patternFill patternType="solid">
        <fgColor rgb="FF00B0F0"/>
        <bgColor rgb="FF00B0F0"/>
      </patternFill>
    </fill>
  </fills>
  <borders count="18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thin">
        <color rgb="FF000000"/>
      </right>
      <top/>
      <bottom style="thin">
        <color rgb="FF333399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333399"/>
      </right>
      <bottom style="thin">
        <color rgb="FF333399"/>
      </bottom>
    </border>
    <border>
      <left style="thin">
        <color rgb="FF333399"/>
      </left>
      <right style="thin">
        <color rgb="FF333399"/>
      </right>
      <top style="thin">
        <color rgb="FF333399"/>
      </top>
      <bottom style="thin">
        <color rgb="FF333399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8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top"/>
    </xf>
    <xf borderId="1" fillId="0" fontId="2" numFmtId="0" xfId="0" applyBorder="1" applyFont="1"/>
    <xf borderId="1" fillId="0" fontId="3" numFmtId="0" xfId="0" applyBorder="1" applyFont="1"/>
    <xf borderId="0" fillId="0" fontId="4" numFmtId="0" xfId="0" applyAlignment="1" applyFont="1">
      <alignment horizontal="left"/>
    </xf>
    <xf borderId="2" fillId="0" fontId="4" numFmtId="0" xfId="0" applyAlignment="1" applyBorder="1" applyFont="1">
      <alignment horizontal="left"/>
    </xf>
    <xf borderId="3" fillId="0" fontId="3" numFmtId="0" xfId="0" applyBorder="1" applyFont="1"/>
    <xf borderId="4" fillId="0" fontId="3" numFmtId="0" xfId="0" applyBorder="1" applyFont="1"/>
    <xf borderId="5" fillId="0" fontId="4" numFmtId="0" xfId="0" applyAlignment="1" applyBorder="1" applyFont="1">
      <alignment horizontal="left" readingOrder="0"/>
    </xf>
    <xf borderId="2" fillId="0" fontId="2" numFmtId="0" xfId="0" applyBorder="1" applyFont="1"/>
    <xf borderId="5" fillId="0" fontId="4" numFmtId="9" xfId="0" applyAlignment="1" applyBorder="1" applyFont="1" applyNumberFormat="1">
      <alignment horizontal="center"/>
    </xf>
    <xf borderId="5" fillId="2" fontId="4" numFmtId="9" xfId="0" applyAlignment="1" applyBorder="1" applyFill="1" applyFont="1" applyNumberFormat="1">
      <alignment horizontal="center" readingOrder="0"/>
    </xf>
    <xf borderId="6" fillId="2" fontId="2" numFmtId="0" xfId="0" applyBorder="1" applyFont="1"/>
    <xf borderId="0" fillId="0" fontId="4" numFmtId="9" xfId="0" applyAlignment="1" applyFont="1" applyNumberFormat="1">
      <alignment horizontal="center"/>
    </xf>
    <xf borderId="7" fillId="0" fontId="5" numFmtId="0" xfId="0" applyAlignment="1" applyBorder="1" applyFont="1">
      <alignment horizontal="center"/>
    </xf>
    <xf borderId="8" fillId="0" fontId="3" numFmtId="0" xfId="0" applyBorder="1" applyFont="1"/>
    <xf borderId="9" fillId="0" fontId="6" numFmtId="0" xfId="0" applyAlignment="1" applyBorder="1" applyFont="1">
      <alignment horizontal="center" shrinkToFit="0" vertical="center" wrapText="1"/>
    </xf>
    <xf borderId="2" fillId="3" fontId="5" numFmtId="0" xfId="0" applyAlignment="1" applyBorder="1" applyFill="1" applyFont="1">
      <alignment horizontal="center"/>
    </xf>
    <xf borderId="2" fillId="4" fontId="7" numFmtId="0" xfId="0" applyAlignment="1" applyBorder="1" applyFill="1" applyFont="1">
      <alignment horizontal="center"/>
    </xf>
    <xf borderId="10" fillId="4" fontId="6" numFmtId="0" xfId="0" applyAlignment="1" applyBorder="1" applyFont="1">
      <alignment horizontal="center" shrinkToFit="0" vertical="center" wrapText="1"/>
    </xf>
    <xf borderId="2" fillId="4" fontId="7" numFmtId="0" xfId="0" applyAlignment="1" applyBorder="1" applyFont="1">
      <alignment horizontal="center" vertical="center"/>
    </xf>
    <xf borderId="5" fillId="5" fontId="8" numFmtId="0" xfId="0" applyAlignment="1" applyBorder="1" applyFill="1" applyFont="1">
      <alignment horizontal="center" shrinkToFit="0" textRotation="90" vertical="center" wrapText="1"/>
    </xf>
    <xf borderId="5" fillId="5" fontId="8" numFmtId="0" xfId="0" applyAlignment="1" applyBorder="1" applyFont="1">
      <alignment horizontal="center" textRotation="90" vertical="center"/>
    </xf>
    <xf borderId="5" fillId="3" fontId="8" numFmtId="0" xfId="0" applyAlignment="1" applyBorder="1" applyFont="1">
      <alignment horizontal="center" textRotation="90" vertical="center"/>
    </xf>
    <xf borderId="5" fillId="4" fontId="6" numFmtId="0" xfId="0" applyAlignment="1" applyBorder="1" applyFont="1">
      <alignment horizontal="center" shrinkToFit="0" vertical="center" wrapText="1"/>
    </xf>
    <xf borderId="11" fillId="4" fontId="6" numFmtId="0" xfId="0" applyAlignment="1" applyBorder="1" applyFont="1">
      <alignment horizontal="center" shrinkToFit="0" vertical="center" wrapText="1"/>
    </xf>
    <xf borderId="0" fillId="0" fontId="4" numFmtId="0" xfId="0" applyFont="1"/>
    <xf borderId="0" fillId="0" fontId="9" numFmtId="0" xfId="0" applyAlignment="1" applyFont="1">
      <alignment vertical="bottom"/>
    </xf>
    <xf borderId="5" fillId="0" fontId="10" numFmtId="164" xfId="0" applyBorder="1" applyFont="1" applyNumberFormat="1"/>
    <xf borderId="5" fillId="0" fontId="10" numFmtId="164" xfId="0" applyAlignment="1" applyBorder="1" applyFont="1" applyNumberFormat="1">
      <alignment readingOrder="0"/>
    </xf>
    <xf borderId="5" fillId="3" fontId="11" numFmtId="164" xfId="0" applyBorder="1" applyFont="1" applyNumberFormat="1"/>
    <xf borderId="5" fillId="0" fontId="4" numFmtId="3" xfId="0" applyAlignment="1" applyBorder="1" applyFont="1" applyNumberFormat="1">
      <alignment readingOrder="0"/>
    </xf>
    <xf borderId="5" fillId="0" fontId="12" numFmtId="3" xfId="0" applyAlignment="1" applyBorder="1" applyFont="1" applyNumberFormat="1">
      <alignment readingOrder="0"/>
    </xf>
    <xf borderId="5" fillId="0" fontId="4" numFmtId="3" xfId="0" applyBorder="1" applyFont="1" applyNumberFormat="1"/>
    <xf borderId="5" fillId="5" fontId="4" numFmtId="0" xfId="0" applyBorder="1" applyFont="1"/>
    <xf borderId="5" fillId="5" fontId="4" numFmtId="3" xfId="0" applyBorder="1" applyFont="1" applyNumberFormat="1"/>
    <xf borderId="2" fillId="0" fontId="9" numFmtId="0" xfId="0" applyAlignment="1" applyBorder="1" applyFont="1">
      <alignment vertical="bottom"/>
    </xf>
    <xf borderId="2" fillId="0" fontId="8" numFmtId="0" xfId="0" applyAlignment="1" applyBorder="1" applyFont="1">
      <alignment horizontal="center"/>
    </xf>
    <xf borderId="5" fillId="0" fontId="11" numFmtId="164" xfId="0" applyBorder="1" applyFont="1" applyNumberFormat="1"/>
    <xf borderId="5" fillId="0" fontId="8" numFmtId="3" xfId="0" applyBorder="1" applyFont="1" applyNumberFormat="1"/>
    <xf borderId="12" fillId="0" fontId="8" numFmtId="3" xfId="0" applyBorder="1" applyFont="1" applyNumberFormat="1"/>
    <xf borderId="13" fillId="0" fontId="8" numFmtId="3" xfId="0" applyBorder="1" applyFont="1" applyNumberFormat="1"/>
    <xf borderId="0" fillId="0" fontId="8" numFmtId="3" xfId="0" applyFont="1" applyNumberFormat="1"/>
    <xf borderId="0" fillId="0" fontId="8" numFmtId="0" xfId="0" applyAlignment="1" applyFont="1">
      <alignment horizontal="center"/>
    </xf>
    <xf borderId="0" fillId="0" fontId="10" numFmtId="164" xfId="0" applyFont="1" applyNumberFormat="1"/>
    <xf borderId="2" fillId="0" fontId="8" numFmtId="164" xfId="0" applyBorder="1" applyFont="1" applyNumberFormat="1"/>
    <xf borderId="3" fillId="0" fontId="8" numFmtId="164" xfId="0" applyBorder="1" applyFont="1" applyNumberFormat="1"/>
    <xf borderId="3" fillId="0" fontId="10" numFmtId="164" xfId="0" applyBorder="1" applyFont="1" applyNumberFormat="1"/>
    <xf borderId="4" fillId="0" fontId="10" numFmtId="164" xfId="0" applyBorder="1" applyFont="1" applyNumberFormat="1"/>
    <xf borderId="0" fillId="0" fontId="8" numFmtId="0" xfId="0" applyFont="1"/>
    <xf borderId="0" fillId="0" fontId="2" numFmtId="3" xfId="0" applyFont="1" applyNumberFormat="1"/>
    <xf borderId="0" fillId="0" fontId="8" numFmtId="0" xfId="0" applyAlignment="1" applyFont="1">
      <alignment horizontal="left"/>
    </xf>
    <xf borderId="14" fillId="0" fontId="8" numFmtId="0" xfId="0" applyAlignment="1" applyBorder="1" applyFont="1">
      <alignment horizontal="left"/>
    </xf>
    <xf borderId="15" fillId="0" fontId="3" numFmtId="0" xfId="0" applyBorder="1" applyFont="1"/>
    <xf borderId="5" fillId="0" fontId="8" numFmtId="0" xfId="0" applyAlignment="1" applyBorder="1" applyFont="1">
      <alignment horizontal="left"/>
    </xf>
    <xf borderId="2" fillId="0" fontId="8" numFmtId="0" xfId="0" applyAlignment="1" applyBorder="1" applyFont="1">
      <alignment horizontal="left"/>
    </xf>
    <xf borderId="2" fillId="4" fontId="6" numFmtId="0" xfId="0" applyAlignment="1" applyBorder="1" applyFont="1">
      <alignment horizontal="center" shrinkToFit="0" vertical="center" wrapText="1"/>
    </xf>
    <xf borderId="5" fillId="0" fontId="4" numFmtId="49" xfId="0" applyAlignment="1" applyBorder="1" applyFont="1" applyNumberFormat="1">
      <alignment horizontal="left" readingOrder="0" shrinkToFit="0" wrapText="1"/>
    </xf>
    <xf borderId="2" fillId="0" fontId="2" numFmtId="49" xfId="0" applyAlignment="1" applyBorder="1" applyFont="1" applyNumberFormat="1">
      <alignment horizontal="left" shrinkToFit="0" wrapText="1"/>
    </xf>
    <xf borderId="5" fillId="0" fontId="13" numFmtId="0" xfId="0" applyAlignment="1" applyBorder="1" applyFont="1">
      <alignment horizontal="center" readingOrder="0"/>
    </xf>
    <xf borderId="2" fillId="0" fontId="2" numFmtId="0" xfId="0" applyAlignment="1" applyBorder="1" applyFont="1">
      <alignment shrinkToFit="0" wrapText="1"/>
    </xf>
    <xf borderId="5" fillId="0" fontId="2" numFmtId="0" xfId="0" applyAlignment="1" applyBorder="1" applyFont="1">
      <alignment horizontal="center"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shrinkToFit="0" wrapText="1"/>
    </xf>
    <xf borderId="0" fillId="0" fontId="2" numFmtId="0" xfId="0" applyAlignment="1" applyFont="1">
      <alignment shrinkToFit="0" wrapText="1"/>
    </xf>
    <xf borderId="2" fillId="0" fontId="8" numFmtId="0" xfId="0" applyAlignment="1" applyBorder="1" applyFont="1">
      <alignment horizontal="left" shrinkToFit="0" wrapText="1"/>
    </xf>
    <xf borderId="2" fillId="0" fontId="4" numFmtId="0" xfId="0" applyAlignment="1" applyBorder="1" applyFont="1">
      <alignment shrinkToFit="0" wrapText="1"/>
    </xf>
    <xf borderId="7" fillId="0" fontId="14" numFmtId="0" xfId="0" applyAlignment="1" applyBorder="1" applyFont="1">
      <alignment horizontal="center" vertical="center"/>
    </xf>
    <xf borderId="16" fillId="0" fontId="3" numFmtId="0" xfId="0" applyBorder="1" applyFont="1"/>
    <xf borderId="17" fillId="0" fontId="15" numFmtId="0" xfId="0" applyBorder="1" applyFont="1"/>
    <xf borderId="5" fillId="2" fontId="16" numFmtId="0" xfId="0" applyAlignment="1" applyBorder="1" applyFont="1">
      <alignment horizontal="center" shrinkToFit="0" vertical="center" wrapText="1"/>
    </xf>
    <xf borderId="5" fillId="2" fontId="16" numFmtId="0" xfId="0" applyAlignment="1" applyBorder="1" applyFont="1">
      <alignment horizontal="center" vertical="center"/>
    </xf>
    <xf borderId="5" fillId="6" fontId="16" numFmtId="0" xfId="0" applyAlignment="1" applyBorder="1" applyFill="1" applyFont="1">
      <alignment horizontal="center" shrinkToFit="0" vertical="center" wrapText="1"/>
    </xf>
    <xf borderId="5" fillId="7" fontId="8" numFmtId="0" xfId="0" applyAlignment="1" applyBorder="1" applyFill="1" applyFont="1">
      <alignment horizontal="center" textRotation="90" vertical="center"/>
    </xf>
    <xf borderId="5" fillId="8" fontId="8" numFmtId="0" xfId="0" applyAlignment="1" applyBorder="1" applyFill="1" applyFont="1">
      <alignment horizontal="center" textRotation="90" vertical="center"/>
    </xf>
    <xf borderId="5" fillId="0" fontId="2" numFmtId="0" xfId="0" applyAlignment="1" applyBorder="1" applyFont="1">
      <alignment readingOrder="0"/>
    </xf>
    <xf borderId="5" fillId="0" fontId="2" numFmtId="0" xfId="0" applyBorder="1" applyFont="1"/>
    <xf borderId="0" fillId="0" fontId="2" numFmtId="0" xfId="0" applyAlignment="1" applyFont="1">
      <alignment vertical="bottom"/>
    </xf>
    <xf borderId="5" fillId="0" fontId="2" numFmtId="0" xfId="0" applyAlignment="1" applyBorder="1" applyFont="1">
      <alignment vertical="bottom"/>
    </xf>
    <xf borderId="5" fillId="9" fontId="16" numFmtId="0" xfId="0" applyAlignment="1" applyBorder="1" applyFill="1" applyFont="1">
      <alignment horizontal="center" vertical="center"/>
    </xf>
    <xf borderId="5" fillId="0" fontId="13" numFmtId="0" xfId="0" applyAlignment="1" applyBorder="1" applyFont="1">
      <alignment readingOrder="0"/>
    </xf>
  </cellXfs>
  <cellStyles count="1">
    <cellStyle xfId="0" name="Normal" builtinId="0"/>
  </cellStyles>
  <dxfs count="1">
    <dxf>
      <font/>
      <fill>
        <patternFill patternType="solid">
          <fgColor rgb="FFFF0000"/>
          <bgColor rgb="FFFF00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104775</xdr:colOff>
      <xdr:row>2</xdr:row>
      <xdr:rowOff>9525</xdr:rowOff>
    </xdr:from>
    <xdr:ext cx="800100" cy="8667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21.75"/>
    <col customWidth="1" min="3" max="3" width="13.0"/>
    <col customWidth="1" min="4" max="4" width="5.25"/>
    <col customWidth="1" min="5" max="5" width="4.88"/>
    <col customWidth="1" min="6" max="6" width="4.63"/>
    <col customWidth="1" min="7" max="7" width="4.5"/>
    <col customWidth="1" min="8" max="8" width="4.63"/>
    <col customWidth="1" min="9" max="9" width="6.13"/>
    <col customWidth="1" min="10" max="10" width="23.63"/>
    <col customWidth="1" min="11" max="13" width="12.38"/>
    <col customWidth="1" min="14" max="14" width="13.25"/>
    <col customWidth="1" min="15" max="19" width="12.38"/>
    <col customWidth="1" min="20" max="26" width="10.0"/>
  </cols>
  <sheetData>
    <row r="1" ht="14.25" customHeight="1">
      <c r="A1" s="1" t="s">
        <v>0</v>
      </c>
    </row>
    <row r="2" ht="14.25" customHeight="1"/>
    <row r="3" ht="14.25" customHeight="1">
      <c r="E3" s="2"/>
      <c r="F3" s="3"/>
      <c r="G3" s="3"/>
      <c r="H3" s="3"/>
      <c r="I3" s="3"/>
    </row>
    <row r="4" ht="14.25" customHeight="1">
      <c r="D4" s="4"/>
      <c r="E4" s="5" t="s">
        <v>1</v>
      </c>
      <c r="F4" s="6"/>
      <c r="G4" s="6"/>
      <c r="H4" s="6"/>
      <c r="I4" s="7"/>
      <c r="J4" s="8" t="s">
        <v>2</v>
      </c>
      <c r="L4" s="9" t="s">
        <v>3</v>
      </c>
      <c r="M4" s="6"/>
      <c r="N4" s="7"/>
      <c r="O4" s="10">
        <v>0.25</v>
      </c>
    </row>
    <row r="5" ht="14.25" customHeight="1">
      <c r="D5" s="4"/>
      <c r="E5" s="5" t="s">
        <v>4</v>
      </c>
      <c r="F5" s="6"/>
      <c r="G5" s="6"/>
      <c r="H5" s="6"/>
      <c r="I5" s="7"/>
      <c r="J5" s="8" t="s">
        <v>5</v>
      </c>
      <c r="L5" s="9" t="s">
        <v>6</v>
      </c>
      <c r="M5" s="6"/>
      <c r="N5" s="7"/>
      <c r="O5" s="10">
        <v>1.0</v>
      </c>
    </row>
    <row r="6" ht="14.25" customHeight="1">
      <c r="D6" s="4"/>
      <c r="E6" s="5" t="s">
        <v>7</v>
      </c>
      <c r="F6" s="6"/>
      <c r="G6" s="6"/>
      <c r="H6" s="6"/>
      <c r="I6" s="7"/>
      <c r="J6" s="8" t="s">
        <v>8</v>
      </c>
      <c r="L6" s="9" t="s">
        <v>9</v>
      </c>
      <c r="M6" s="6"/>
      <c r="N6" s="7"/>
      <c r="O6" s="11">
        <v>1.0</v>
      </c>
      <c r="P6" s="12" t="s">
        <v>10</v>
      </c>
      <c r="Q6" s="12"/>
    </row>
    <row r="7" ht="14.25" customHeight="1">
      <c r="E7" s="9" t="s">
        <v>11</v>
      </c>
      <c r="F7" s="6"/>
      <c r="G7" s="6"/>
      <c r="H7" s="6"/>
      <c r="I7" s="7"/>
      <c r="J7" s="8" t="s">
        <v>12</v>
      </c>
      <c r="L7" s="9" t="s">
        <v>13</v>
      </c>
      <c r="M7" s="6"/>
      <c r="N7" s="7"/>
      <c r="O7" s="10">
        <v>1.0</v>
      </c>
    </row>
    <row r="8" ht="14.25" customHeight="1">
      <c r="J8" s="4"/>
      <c r="O8" s="13"/>
    </row>
    <row r="9" ht="14.25" customHeight="1"/>
    <row r="10" ht="14.25" customHeight="1">
      <c r="A10" s="14" t="s">
        <v>14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6"/>
    </row>
    <row r="11" ht="14.25" customHeight="1"/>
    <row r="12" ht="14.25" customHeight="1">
      <c r="D12" s="17" t="s">
        <v>15</v>
      </c>
      <c r="E12" s="6"/>
      <c r="F12" s="6"/>
      <c r="G12" s="6"/>
      <c r="H12" s="6"/>
      <c r="I12" s="7"/>
      <c r="J12" s="18" t="s">
        <v>16</v>
      </c>
      <c r="K12" s="6"/>
      <c r="L12" s="6"/>
      <c r="M12" s="6"/>
      <c r="N12" s="6"/>
      <c r="O12" s="6"/>
      <c r="P12" s="6"/>
      <c r="Q12" s="6"/>
      <c r="R12" s="7"/>
      <c r="S12" s="19"/>
    </row>
    <row r="13" ht="90.0" customHeight="1">
      <c r="A13" s="20" t="s">
        <v>17</v>
      </c>
      <c r="B13" s="6"/>
      <c r="C13" s="7"/>
      <c r="D13" s="21" t="s">
        <v>18</v>
      </c>
      <c r="E13" s="22" t="s">
        <v>19</v>
      </c>
      <c r="F13" s="22" t="s">
        <v>20</v>
      </c>
      <c r="G13" s="22" t="s">
        <v>21</v>
      </c>
      <c r="H13" s="22" t="s">
        <v>22</v>
      </c>
      <c r="I13" s="23" t="s">
        <v>23</v>
      </c>
      <c r="J13" s="24" t="s">
        <v>24</v>
      </c>
      <c r="K13" s="24" t="s">
        <v>25</v>
      </c>
      <c r="L13" s="24" t="s">
        <v>26</v>
      </c>
      <c r="M13" s="24" t="s">
        <v>27</v>
      </c>
      <c r="N13" s="24" t="s">
        <v>28</v>
      </c>
      <c r="O13" s="24" t="s">
        <v>29</v>
      </c>
      <c r="P13" s="24" t="s">
        <v>30</v>
      </c>
      <c r="Q13" s="24" t="s">
        <v>31</v>
      </c>
      <c r="R13" s="25" t="s">
        <v>32</v>
      </c>
      <c r="S13" s="24" t="s">
        <v>33</v>
      </c>
      <c r="T13" s="26"/>
      <c r="U13" s="26"/>
      <c r="V13" s="26"/>
      <c r="W13" s="26"/>
      <c r="X13" s="26"/>
      <c r="Y13" s="26"/>
      <c r="Z13" s="26"/>
    </row>
    <row r="14" ht="14.25" customHeight="1">
      <c r="A14" s="27" t="s">
        <v>34</v>
      </c>
      <c r="D14" s="28"/>
      <c r="E14" s="28"/>
      <c r="F14" s="28"/>
      <c r="G14" s="29">
        <v>2.0</v>
      </c>
      <c r="H14" s="28"/>
      <c r="I14" s="30">
        <f t="shared" ref="I14:I23" si="1">+SUM(D14:H14)</f>
        <v>2</v>
      </c>
      <c r="J14" s="31">
        <v>7800.0</v>
      </c>
      <c r="K14" s="31">
        <v>2450.0</v>
      </c>
      <c r="L14" s="32">
        <v>60.0</v>
      </c>
      <c r="M14" s="33"/>
      <c r="N14" s="33"/>
      <c r="O14" s="34">
        <f t="shared" ref="O14:O23" si="2">+$O$4*(J14+K14-N14)</f>
        <v>2562.5</v>
      </c>
      <c r="P14" s="33"/>
      <c r="Q14" s="33">
        <f t="shared" ref="Q14:Q23" si="3">+J14+K14+L14+M14+O14+P14</f>
        <v>12872.5</v>
      </c>
      <c r="R14" s="34"/>
      <c r="S14" s="35">
        <f t="shared" ref="S14:S23" si="4">+Q14-R14</f>
        <v>12872.5</v>
      </c>
    </row>
    <row r="15" ht="14.25" customHeight="1">
      <c r="A15" s="36" t="s">
        <v>35</v>
      </c>
      <c r="B15" s="6"/>
      <c r="C15" s="7"/>
      <c r="D15" s="29">
        <v>2.0</v>
      </c>
      <c r="E15" s="28"/>
      <c r="F15" s="28"/>
      <c r="G15" s="29">
        <v>3.0</v>
      </c>
      <c r="H15" s="28"/>
      <c r="I15" s="30">
        <f t="shared" si="1"/>
        <v>5</v>
      </c>
      <c r="J15" s="31">
        <v>19500.0</v>
      </c>
      <c r="K15" s="31">
        <v>5850.0</v>
      </c>
      <c r="L15" s="32">
        <v>150.0</v>
      </c>
      <c r="M15" s="33"/>
      <c r="N15" s="33"/>
      <c r="O15" s="34">
        <f t="shared" si="2"/>
        <v>6337.5</v>
      </c>
      <c r="P15" s="33"/>
      <c r="Q15" s="33">
        <f t="shared" si="3"/>
        <v>31837.5</v>
      </c>
      <c r="R15" s="34"/>
      <c r="S15" s="35">
        <f t="shared" si="4"/>
        <v>31837.5</v>
      </c>
    </row>
    <row r="16" ht="14.25" customHeight="1">
      <c r="A16" s="36" t="s">
        <v>36</v>
      </c>
      <c r="B16" s="6"/>
      <c r="C16" s="7"/>
      <c r="D16" s="28"/>
      <c r="E16" s="28"/>
      <c r="F16" s="28"/>
      <c r="G16" s="28"/>
      <c r="H16" s="28"/>
      <c r="I16" s="30">
        <f t="shared" si="1"/>
        <v>0</v>
      </c>
      <c r="J16" s="33"/>
      <c r="K16" s="33"/>
      <c r="L16" s="33"/>
      <c r="M16" s="33"/>
      <c r="N16" s="33"/>
      <c r="O16" s="34">
        <f t="shared" si="2"/>
        <v>0</v>
      </c>
      <c r="P16" s="33"/>
      <c r="Q16" s="33">
        <f t="shared" si="3"/>
        <v>0</v>
      </c>
      <c r="R16" s="34"/>
      <c r="S16" s="35">
        <f t="shared" si="4"/>
        <v>0</v>
      </c>
    </row>
    <row r="17" ht="14.25" customHeight="1">
      <c r="A17" s="36" t="s">
        <v>37</v>
      </c>
      <c r="B17" s="6"/>
      <c r="C17" s="7"/>
      <c r="D17" s="29">
        <v>21.0</v>
      </c>
      <c r="E17" s="28"/>
      <c r="F17" s="29">
        <v>5.0</v>
      </c>
      <c r="G17" s="29">
        <v>8.0</v>
      </c>
      <c r="H17" s="29">
        <v>1.0</v>
      </c>
      <c r="I17" s="30">
        <f t="shared" si="1"/>
        <v>35</v>
      </c>
      <c r="J17" s="31">
        <v>136500.0</v>
      </c>
      <c r="K17" s="31">
        <v>28300.0</v>
      </c>
      <c r="L17" s="32">
        <v>1050.0</v>
      </c>
      <c r="M17" s="33"/>
      <c r="N17" s="33"/>
      <c r="O17" s="34">
        <f t="shared" si="2"/>
        <v>41200</v>
      </c>
      <c r="P17" s="33"/>
      <c r="Q17" s="33">
        <f t="shared" si="3"/>
        <v>207050</v>
      </c>
      <c r="R17" s="34"/>
      <c r="S17" s="35">
        <f t="shared" si="4"/>
        <v>207050</v>
      </c>
    </row>
    <row r="18" ht="14.25" customHeight="1">
      <c r="A18" s="36" t="s">
        <v>38</v>
      </c>
      <c r="B18" s="6"/>
      <c r="C18" s="7"/>
      <c r="D18" s="28"/>
      <c r="E18" s="28"/>
      <c r="F18" s="28"/>
      <c r="G18" s="28"/>
      <c r="H18" s="28"/>
      <c r="I18" s="30">
        <f t="shared" si="1"/>
        <v>0</v>
      </c>
      <c r="J18" s="33"/>
      <c r="K18" s="33"/>
      <c r="L18" s="33"/>
      <c r="M18" s="33"/>
      <c r="N18" s="33"/>
      <c r="O18" s="34">
        <f t="shared" si="2"/>
        <v>0</v>
      </c>
      <c r="P18" s="33"/>
      <c r="Q18" s="33">
        <f t="shared" si="3"/>
        <v>0</v>
      </c>
      <c r="R18" s="34"/>
      <c r="S18" s="35">
        <f t="shared" si="4"/>
        <v>0</v>
      </c>
    </row>
    <row r="19" ht="14.25" customHeight="1">
      <c r="A19" s="36" t="s">
        <v>39</v>
      </c>
      <c r="B19" s="6"/>
      <c r="C19" s="7"/>
      <c r="D19" s="29">
        <v>7.0</v>
      </c>
      <c r="E19" s="28"/>
      <c r="F19" s="28"/>
      <c r="G19" s="29">
        <v>2.0</v>
      </c>
      <c r="H19" s="28"/>
      <c r="I19" s="30">
        <f t="shared" si="1"/>
        <v>9</v>
      </c>
      <c r="J19" s="31">
        <v>35100.0</v>
      </c>
      <c r="K19" s="32">
        <v>15700.0</v>
      </c>
      <c r="L19" s="32">
        <v>270.0</v>
      </c>
      <c r="M19" s="33"/>
      <c r="N19" s="33"/>
      <c r="O19" s="34">
        <f t="shared" si="2"/>
        <v>12700</v>
      </c>
      <c r="P19" s="33"/>
      <c r="Q19" s="33">
        <f t="shared" si="3"/>
        <v>63770</v>
      </c>
      <c r="R19" s="34"/>
      <c r="S19" s="35">
        <f t="shared" si="4"/>
        <v>63770</v>
      </c>
    </row>
    <row r="20" ht="14.25" customHeight="1">
      <c r="A20" s="36" t="s">
        <v>40</v>
      </c>
      <c r="B20" s="6"/>
      <c r="C20" s="7"/>
      <c r="D20" s="29">
        <v>8.0</v>
      </c>
      <c r="E20" s="28"/>
      <c r="F20" s="28"/>
      <c r="G20" s="29">
        <v>2.0</v>
      </c>
      <c r="H20" s="28"/>
      <c r="I20" s="30">
        <f t="shared" si="1"/>
        <v>10</v>
      </c>
      <c r="J20" s="31">
        <v>39000.0</v>
      </c>
      <c r="K20" s="31">
        <v>1800.0</v>
      </c>
      <c r="L20" s="32">
        <v>300.0</v>
      </c>
      <c r="M20" s="33"/>
      <c r="N20" s="33"/>
      <c r="O20" s="34">
        <f t="shared" si="2"/>
        <v>10200</v>
      </c>
      <c r="P20" s="33"/>
      <c r="Q20" s="33">
        <f t="shared" si="3"/>
        <v>51300</v>
      </c>
      <c r="R20" s="34"/>
      <c r="S20" s="35">
        <f t="shared" si="4"/>
        <v>51300</v>
      </c>
    </row>
    <row r="21" ht="14.25" customHeight="1">
      <c r="A21" s="36" t="s">
        <v>41</v>
      </c>
      <c r="B21" s="6"/>
      <c r="C21" s="7"/>
      <c r="D21" s="29">
        <v>2.0</v>
      </c>
      <c r="E21" s="28"/>
      <c r="F21" s="28"/>
      <c r="G21" s="29">
        <v>5.0</v>
      </c>
      <c r="H21" s="29">
        <v>1.0</v>
      </c>
      <c r="I21" s="30">
        <f t="shared" si="1"/>
        <v>8</v>
      </c>
      <c r="J21" s="31">
        <v>31200.0</v>
      </c>
      <c r="K21" s="33"/>
      <c r="L21" s="32">
        <v>240.0</v>
      </c>
      <c r="M21" s="33"/>
      <c r="N21" s="33"/>
      <c r="O21" s="34">
        <f t="shared" si="2"/>
        <v>7800</v>
      </c>
      <c r="P21" s="33"/>
      <c r="Q21" s="33">
        <f t="shared" si="3"/>
        <v>39240</v>
      </c>
      <c r="R21" s="34"/>
      <c r="S21" s="35">
        <f t="shared" si="4"/>
        <v>39240</v>
      </c>
    </row>
    <row r="22" ht="14.25" customHeight="1">
      <c r="A22" s="36" t="s">
        <v>42</v>
      </c>
      <c r="B22" s="6"/>
      <c r="C22" s="7"/>
      <c r="D22" s="28"/>
      <c r="E22" s="28"/>
      <c r="F22" s="28"/>
      <c r="G22" s="28"/>
      <c r="H22" s="28"/>
      <c r="I22" s="30">
        <f t="shared" si="1"/>
        <v>0</v>
      </c>
      <c r="J22" s="33"/>
      <c r="K22" s="33"/>
      <c r="L22" s="33"/>
      <c r="M22" s="33"/>
      <c r="N22" s="33"/>
      <c r="O22" s="34">
        <f t="shared" si="2"/>
        <v>0</v>
      </c>
      <c r="P22" s="33"/>
      <c r="Q22" s="33">
        <f t="shared" si="3"/>
        <v>0</v>
      </c>
      <c r="R22" s="34"/>
      <c r="S22" s="35">
        <f t="shared" si="4"/>
        <v>0</v>
      </c>
    </row>
    <row r="23" ht="14.25" customHeight="1">
      <c r="A23" s="36" t="s">
        <v>43</v>
      </c>
      <c r="B23" s="6"/>
      <c r="C23" s="7"/>
      <c r="D23" s="28"/>
      <c r="E23" s="28"/>
      <c r="F23" s="28"/>
      <c r="G23" s="29">
        <v>2.0</v>
      </c>
      <c r="H23" s="28"/>
      <c r="I23" s="30">
        <f t="shared" si="1"/>
        <v>2</v>
      </c>
      <c r="J23" s="31">
        <v>7800.0</v>
      </c>
      <c r="K23" s="31">
        <v>4000.0</v>
      </c>
      <c r="L23" s="32">
        <v>60.0</v>
      </c>
      <c r="M23" s="33"/>
      <c r="N23" s="33"/>
      <c r="O23" s="34">
        <f t="shared" si="2"/>
        <v>2950</v>
      </c>
      <c r="P23" s="33"/>
      <c r="Q23" s="33">
        <f t="shared" si="3"/>
        <v>14810</v>
      </c>
      <c r="R23" s="34"/>
      <c r="S23" s="35">
        <f t="shared" si="4"/>
        <v>14810</v>
      </c>
    </row>
    <row r="24" ht="14.25" customHeight="1">
      <c r="A24" s="37" t="s">
        <v>23</v>
      </c>
      <c r="B24" s="6"/>
      <c r="C24" s="7"/>
      <c r="D24" s="28">
        <f t="shared" ref="D24:S24" si="5">SUM(D14:D23)</f>
        <v>40</v>
      </c>
      <c r="E24" s="28">
        <f t="shared" si="5"/>
        <v>0</v>
      </c>
      <c r="F24" s="28">
        <f t="shared" si="5"/>
        <v>5</v>
      </c>
      <c r="G24" s="28">
        <f t="shared" si="5"/>
        <v>24</v>
      </c>
      <c r="H24" s="28">
        <f t="shared" si="5"/>
        <v>2</v>
      </c>
      <c r="I24" s="38">
        <f t="shared" si="5"/>
        <v>71</v>
      </c>
      <c r="J24" s="39">
        <f t="shared" si="5"/>
        <v>276900</v>
      </c>
      <c r="K24" s="39">
        <f t="shared" si="5"/>
        <v>58100</v>
      </c>
      <c r="L24" s="39">
        <f t="shared" si="5"/>
        <v>2130</v>
      </c>
      <c r="M24" s="39">
        <f t="shared" si="5"/>
        <v>0</v>
      </c>
      <c r="N24" s="39">
        <f t="shared" si="5"/>
        <v>0</v>
      </c>
      <c r="O24" s="39">
        <f t="shared" si="5"/>
        <v>83750</v>
      </c>
      <c r="P24" s="39">
        <f t="shared" si="5"/>
        <v>0</v>
      </c>
      <c r="Q24" s="39">
        <f t="shared" si="5"/>
        <v>420880</v>
      </c>
      <c r="R24" s="40">
        <f t="shared" si="5"/>
        <v>0</v>
      </c>
      <c r="S24" s="41">
        <f t="shared" si="5"/>
        <v>420880</v>
      </c>
      <c r="T24" s="42"/>
    </row>
    <row r="25" ht="14.25" customHeight="1">
      <c r="A25" s="43"/>
      <c r="B25" s="43"/>
      <c r="C25" s="43"/>
      <c r="D25" s="44"/>
      <c r="E25" s="44"/>
      <c r="F25" s="44"/>
      <c r="G25" s="44"/>
      <c r="H25" s="44"/>
      <c r="I25" s="44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</row>
    <row r="26" ht="14.25" customHeight="1">
      <c r="A26" s="43"/>
      <c r="B26" s="43"/>
      <c r="C26" s="43"/>
      <c r="D26" s="45" t="s">
        <v>44</v>
      </c>
      <c r="E26" s="46"/>
      <c r="F26" s="47"/>
      <c r="G26" s="47"/>
      <c r="H26" s="47"/>
      <c r="I26" s="48"/>
      <c r="J26" s="39">
        <f>IF(I24=0,0,(J24/I24))</f>
        <v>3900</v>
      </c>
      <c r="K26" s="42"/>
      <c r="L26" s="42"/>
      <c r="M26" s="42"/>
      <c r="N26" s="42"/>
      <c r="O26" s="42"/>
      <c r="P26" s="42"/>
      <c r="Q26" s="42"/>
      <c r="R26" s="42"/>
      <c r="S26" s="42"/>
      <c r="T26" s="42"/>
    </row>
    <row r="27" ht="14.25" customHeight="1">
      <c r="A27" s="49"/>
      <c r="S27" s="50"/>
    </row>
    <row r="28" ht="14.25" customHeight="1">
      <c r="A28" s="51" t="s">
        <v>45</v>
      </c>
    </row>
    <row r="29" ht="14.25" customHeight="1">
      <c r="A29" s="51"/>
      <c r="B29" s="51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</row>
    <row r="30" ht="41.25" customHeight="1">
      <c r="A30" s="51" t="s">
        <v>46</v>
      </c>
      <c r="B30" s="51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</row>
    <row r="31" ht="41.25" customHeight="1">
      <c r="A31" s="52" t="str">
        <f>CONCATENATE("participant"," ",J6)</f>
        <v>participant TUM</v>
      </c>
      <c r="B31" s="53"/>
      <c r="C31" s="54" t="s">
        <v>47</v>
      </c>
      <c r="D31" s="55" t="s">
        <v>48</v>
      </c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7"/>
    </row>
    <row r="32" ht="36.0" customHeight="1">
      <c r="A32" s="56" t="s">
        <v>49</v>
      </c>
      <c r="B32" s="7"/>
      <c r="C32" s="57" t="s">
        <v>50</v>
      </c>
      <c r="D32" s="58" t="s">
        <v>51</v>
      </c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7"/>
      <c r="S32" s="50"/>
    </row>
    <row r="33" ht="29.25" customHeight="1">
      <c r="A33" s="56" t="s">
        <v>52</v>
      </c>
      <c r="B33" s="7"/>
      <c r="C33" s="59">
        <v>36000.0</v>
      </c>
      <c r="D33" s="60" t="s">
        <v>53</v>
      </c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7"/>
      <c r="S33" s="50"/>
    </row>
    <row r="34" ht="31.5" customHeight="1">
      <c r="A34" s="56" t="s">
        <v>54</v>
      </c>
      <c r="B34" s="7"/>
      <c r="C34" s="61">
        <v>15000.0</v>
      </c>
      <c r="D34" s="60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7"/>
      <c r="S34" s="50"/>
    </row>
    <row r="35" ht="14.25" customHeight="1">
      <c r="A35" s="62"/>
      <c r="B35" s="62"/>
      <c r="C35" s="62"/>
      <c r="D35" s="63"/>
      <c r="E35" s="63"/>
      <c r="F35" s="63"/>
      <c r="G35" s="63"/>
      <c r="H35" s="63"/>
      <c r="I35" s="63"/>
      <c r="J35" s="63"/>
      <c r="K35" s="63"/>
      <c r="L35" s="63"/>
      <c r="M35" s="63"/>
      <c r="N35" s="63"/>
      <c r="O35" s="63"/>
      <c r="P35" s="63"/>
      <c r="Q35" s="62"/>
      <c r="R35" s="62"/>
      <c r="S35" s="62"/>
      <c r="T35" s="62"/>
      <c r="U35" s="62"/>
      <c r="V35" s="62"/>
      <c r="W35" s="62"/>
      <c r="X35" s="62"/>
      <c r="Y35" s="62"/>
      <c r="Z35" s="62"/>
    </row>
    <row r="36" ht="14.25" customHeight="1">
      <c r="D36" s="64"/>
      <c r="E36" s="64"/>
      <c r="F36" s="64"/>
      <c r="G36" s="64"/>
      <c r="H36" s="64"/>
      <c r="I36" s="64"/>
      <c r="J36" s="64"/>
      <c r="K36" s="64"/>
      <c r="L36" s="64"/>
      <c r="M36" s="64"/>
      <c r="N36" s="64"/>
      <c r="O36" s="64"/>
      <c r="P36" s="64"/>
    </row>
    <row r="37" ht="14.25" customHeight="1">
      <c r="A37" s="52" t="str">
        <f>CONCATENATE("participant"," ",C9)</f>
        <v>participant </v>
      </c>
      <c r="B37" s="53"/>
      <c r="C37" s="54" t="s">
        <v>47</v>
      </c>
      <c r="D37" s="65" t="s">
        <v>48</v>
      </c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7"/>
    </row>
    <row r="38" ht="27.75" customHeight="1">
      <c r="A38" s="56" t="s">
        <v>55</v>
      </c>
      <c r="B38" s="7"/>
      <c r="C38" s="59">
        <v>2130.0</v>
      </c>
      <c r="D38" s="66" t="s">
        <v>56</v>
      </c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7"/>
      <c r="S38" s="50"/>
    </row>
    <row r="39" ht="25.5" customHeight="1">
      <c r="A39" s="56" t="s">
        <v>57</v>
      </c>
      <c r="B39" s="7"/>
      <c r="C39" s="61">
        <v>0.0</v>
      </c>
      <c r="D39" s="66" t="s">
        <v>58</v>
      </c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7"/>
      <c r="S39" s="50"/>
    </row>
    <row r="40" ht="26.25" customHeight="1">
      <c r="A40" s="56" t="s">
        <v>59</v>
      </c>
      <c r="B40" s="7"/>
      <c r="C40" s="61">
        <v>0.0</v>
      </c>
      <c r="D40" s="66" t="s">
        <v>60</v>
      </c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7"/>
      <c r="S40" s="50"/>
    </row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41">
    <mergeCell ref="E3:I3"/>
    <mergeCell ref="E4:I4"/>
    <mergeCell ref="L4:N4"/>
    <mergeCell ref="E5:I5"/>
    <mergeCell ref="L5:N5"/>
    <mergeCell ref="E6:I6"/>
    <mergeCell ref="E7:I7"/>
    <mergeCell ref="L6:N6"/>
    <mergeCell ref="L7:N7"/>
    <mergeCell ref="A10:R10"/>
    <mergeCell ref="D12:I12"/>
    <mergeCell ref="J12:R12"/>
    <mergeCell ref="A13:C13"/>
    <mergeCell ref="A14:C14"/>
    <mergeCell ref="A31:B31"/>
    <mergeCell ref="A32:B32"/>
    <mergeCell ref="A33:B33"/>
    <mergeCell ref="A34:B34"/>
    <mergeCell ref="A37:B37"/>
    <mergeCell ref="A38:B38"/>
    <mergeCell ref="A39:B39"/>
    <mergeCell ref="A40:B40"/>
    <mergeCell ref="A15:C15"/>
    <mergeCell ref="A16:C16"/>
    <mergeCell ref="A17:C17"/>
    <mergeCell ref="A18:C18"/>
    <mergeCell ref="A19:C19"/>
    <mergeCell ref="A20:C20"/>
    <mergeCell ref="A21:C21"/>
    <mergeCell ref="D34:P34"/>
    <mergeCell ref="D37:P37"/>
    <mergeCell ref="D38:P38"/>
    <mergeCell ref="D39:P39"/>
    <mergeCell ref="D40:P40"/>
    <mergeCell ref="A22:C22"/>
    <mergeCell ref="A23:C23"/>
    <mergeCell ref="A24:C24"/>
    <mergeCell ref="A28:P28"/>
    <mergeCell ref="D31:P31"/>
    <mergeCell ref="D32:P32"/>
    <mergeCell ref="D33:P33"/>
  </mergeCells>
  <conditionalFormatting sqref="O4">
    <cfRule type="expression" dxfId="0" priority="1">
      <formula>AND($O$4="",$G$7="")</formula>
    </cfRule>
  </conditionalFormatting>
  <dataValidations>
    <dataValidation type="list" allowBlank="1" sqref="O6">
      <formula1>"70%,100%"</formula1>
    </dataValidation>
  </dataValidations>
  <printOptions/>
  <pageMargins bottom="0.75" footer="0.0" header="0.0" left="0.7" right="0.7" top="0.75"/>
  <pageSetup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7.63"/>
    <col customWidth="1" min="4" max="4" width="24.88"/>
    <col customWidth="1" min="5" max="5" width="7.63"/>
    <col customWidth="1" min="6" max="6" width="14.25"/>
    <col customWidth="1" min="7" max="7" width="15.5"/>
    <col customWidth="1" min="8" max="26" width="7.63"/>
  </cols>
  <sheetData>
    <row r="1" ht="14.25" customHeight="1"/>
    <row r="2" ht="14.25" customHeight="1">
      <c r="B2" s="67" t="s">
        <v>61</v>
      </c>
      <c r="C2" s="68"/>
      <c r="D2" s="69">
        <f>SUM(P5:P35)</f>
        <v>22100</v>
      </c>
    </row>
    <row r="3" ht="14.25" customHeight="1"/>
    <row r="4" ht="14.25" customHeight="1">
      <c r="B4" s="70" t="s">
        <v>62</v>
      </c>
      <c r="C4" s="70" t="s">
        <v>63</v>
      </c>
      <c r="D4" s="70" t="s">
        <v>64</v>
      </c>
      <c r="E4" s="71" t="s">
        <v>65</v>
      </c>
      <c r="F4" s="72" t="s">
        <v>66</v>
      </c>
      <c r="G4" s="72" t="s">
        <v>67</v>
      </c>
      <c r="H4" s="22" t="s">
        <v>68</v>
      </c>
      <c r="I4" s="22" t="s">
        <v>69</v>
      </c>
      <c r="J4" s="22" t="s">
        <v>20</v>
      </c>
      <c r="K4" s="22" t="s">
        <v>21</v>
      </c>
      <c r="L4" s="22" t="s">
        <v>22</v>
      </c>
      <c r="M4" s="73" t="s">
        <v>70</v>
      </c>
      <c r="N4" s="22" t="s">
        <v>71</v>
      </c>
      <c r="O4" s="22" t="s">
        <v>72</v>
      </c>
      <c r="P4" s="74" t="s">
        <v>73</v>
      </c>
    </row>
    <row r="5" ht="14.25" customHeight="1">
      <c r="B5" s="75" t="s">
        <v>74</v>
      </c>
      <c r="C5" s="75" t="s">
        <v>8</v>
      </c>
      <c r="D5" s="75" t="s">
        <v>5</v>
      </c>
      <c r="E5" s="75" t="s">
        <v>75</v>
      </c>
      <c r="F5" s="75" t="s">
        <v>76</v>
      </c>
      <c r="G5" s="75" t="s">
        <v>77</v>
      </c>
      <c r="H5" s="76"/>
      <c r="I5" s="76"/>
      <c r="J5" s="76"/>
      <c r="K5" s="75">
        <v>2.0</v>
      </c>
      <c r="L5" s="76"/>
      <c r="M5" s="75">
        <v>8.0</v>
      </c>
      <c r="N5" s="75">
        <v>1600.0</v>
      </c>
      <c r="O5" s="75">
        <v>850.0</v>
      </c>
      <c r="P5" s="76">
        <f t="shared" ref="P5:P35" si="1">N5+O5</f>
        <v>2450</v>
      </c>
    </row>
    <row r="6" ht="14.25" customHeight="1">
      <c r="B6" s="75" t="s">
        <v>78</v>
      </c>
      <c r="C6" s="75" t="s">
        <v>8</v>
      </c>
      <c r="D6" s="75" t="s">
        <v>5</v>
      </c>
      <c r="E6" s="75" t="s">
        <v>75</v>
      </c>
      <c r="F6" s="75" t="s">
        <v>76</v>
      </c>
      <c r="G6" s="77" t="s">
        <v>79</v>
      </c>
      <c r="H6" s="75">
        <v>1.0</v>
      </c>
      <c r="I6" s="76"/>
      <c r="J6" s="76"/>
      <c r="K6" s="75">
        <v>1.0</v>
      </c>
      <c r="L6" s="76"/>
      <c r="M6" s="75">
        <v>4.0</v>
      </c>
      <c r="N6" s="75">
        <v>1600.0</v>
      </c>
      <c r="O6" s="75">
        <v>150.0</v>
      </c>
      <c r="P6" s="76">
        <f t="shared" si="1"/>
        <v>1750</v>
      </c>
    </row>
    <row r="7" ht="14.25" customHeight="1">
      <c r="B7" s="75" t="s">
        <v>78</v>
      </c>
      <c r="C7" s="75" t="s">
        <v>8</v>
      </c>
      <c r="D7" s="75" t="s">
        <v>5</v>
      </c>
      <c r="E7" s="75" t="s">
        <v>75</v>
      </c>
      <c r="F7" s="75" t="s">
        <v>76</v>
      </c>
      <c r="G7" s="78" t="s">
        <v>80</v>
      </c>
      <c r="H7" s="75">
        <v>1.0</v>
      </c>
      <c r="I7" s="76"/>
      <c r="J7" s="76"/>
      <c r="K7" s="75">
        <v>1.0</v>
      </c>
      <c r="L7" s="76"/>
      <c r="M7" s="75">
        <v>7.0</v>
      </c>
      <c r="N7" s="75">
        <v>1600.0</v>
      </c>
      <c r="O7" s="75">
        <v>300.0</v>
      </c>
      <c r="P7" s="76">
        <f t="shared" si="1"/>
        <v>1900</v>
      </c>
    </row>
    <row r="8" ht="14.25" customHeight="1">
      <c r="B8" s="75" t="s">
        <v>78</v>
      </c>
      <c r="C8" s="75" t="s">
        <v>8</v>
      </c>
      <c r="D8" s="75" t="s">
        <v>5</v>
      </c>
      <c r="E8" s="75" t="s">
        <v>75</v>
      </c>
      <c r="F8" s="75" t="s">
        <v>76</v>
      </c>
      <c r="G8" s="78" t="s">
        <v>81</v>
      </c>
      <c r="H8" s="75">
        <v>1.0</v>
      </c>
      <c r="I8" s="76"/>
      <c r="J8" s="76"/>
      <c r="K8" s="75">
        <v>1.0</v>
      </c>
      <c r="L8" s="76"/>
      <c r="M8" s="75">
        <v>7.0</v>
      </c>
      <c r="N8" s="75">
        <v>1600.0</v>
      </c>
      <c r="O8" s="75">
        <v>600.0</v>
      </c>
      <c r="P8" s="76">
        <f t="shared" si="1"/>
        <v>2200</v>
      </c>
    </row>
    <row r="9" ht="14.25" customHeight="1">
      <c r="B9" s="75" t="s">
        <v>82</v>
      </c>
      <c r="C9" s="75" t="s">
        <v>8</v>
      </c>
      <c r="D9" s="75" t="s">
        <v>5</v>
      </c>
      <c r="E9" s="75" t="s">
        <v>75</v>
      </c>
      <c r="F9" s="75" t="s">
        <v>76</v>
      </c>
      <c r="G9" s="75" t="s">
        <v>76</v>
      </c>
      <c r="H9" s="75">
        <v>3.0</v>
      </c>
      <c r="I9" s="76"/>
      <c r="J9" s="75">
        <v>1.0</v>
      </c>
      <c r="K9" s="75">
        <v>1.0</v>
      </c>
      <c r="L9" s="75">
        <v>1.0</v>
      </c>
      <c r="M9" s="75">
        <v>6.0</v>
      </c>
      <c r="N9" s="75">
        <v>600.0</v>
      </c>
      <c r="O9" s="75">
        <v>1600.0</v>
      </c>
      <c r="P9" s="76">
        <f t="shared" si="1"/>
        <v>2200</v>
      </c>
    </row>
    <row r="10" ht="14.25" customHeight="1">
      <c r="B10" s="75" t="s">
        <v>83</v>
      </c>
      <c r="C10" s="75" t="s">
        <v>8</v>
      </c>
      <c r="D10" s="75" t="s">
        <v>5</v>
      </c>
      <c r="E10" s="75" t="s">
        <v>75</v>
      </c>
      <c r="F10" s="75" t="s">
        <v>76</v>
      </c>
      <c r="G10" s="75" t="s">
        <v>84</v>
      </c>
      <c r="H10" s="75">
        <v>3.0</v>
      </c>
      <c r="I10" s="76"/>
      <c r="J10" s="76"/>
      <c r="K10" s="75">
        <v>1.0</v>
      </c>
      <c r="L10" s="76"/>
      <c r="M10" s="75">
        <v>7.0</v>
      </c>
      <c r="N10" s="75">
        <v>5600.0</v>
      </c>
      <c r="O10" s="75">
        <v>2000.0</v>
      </c>
      <c r="P10" s="76">
        <f t="shared" si="1"/>
        <v>7600</v>
      </c>
    </row>
    <row r="11" ht="14.25" customHeight="1">
      <c r="B11" s="75" t="s">
        <v>85</v>
      </c>
      <c r="C11" s="75" t="s">
        <v>8</v>
      </c>
      <c r="D11" s="75" t="s">
        <v>5</v>
      </c>
      <c r="E11" s="75" t="s">
        <v>75</v>
      </c>
      <c r="F11" s="75" t="s">
        <v>76</v>
      </c>
      <c r="G11" s="75" t="s">
        <v>86</v>
      </c>
      <c r="H11" s="76"/>
      <c r="I11" s="76"/>
      <c r="J11" s="76"/>
      <c r="K11" s="75">
        <v>2.0</v>
      </c>
      <c r="L11" s="76"/>
      <c r="M11" s="75">
        <v>7.0</v>
      </c>
      <c r="N11" s="75">
        <v>1600.0</v>
      </c>
      <c r="O11" s="75">
        <v>2400.0</v>
      </c>
      <c r="P11" s="76">
        <f t="shared" si="1"/>
        <v>4000</v>
      </c>
    </row>
    <row r="12" ht="14.25" customHeight="1">
      <c r="B12" s="76"/>
      <c r="C12" s="76"/>
      <c r="D12" s="76"/>
      <c r="E12" s="76"/>
      <c r="F12" s="76"/>
      <c r="G12" s="76"/>
      <c r="H12" s="76"/>
      <c r="I12" s="76"/>
      <c r="J12" s="76"/>
      <c r="K12" s="76"/>
      <c r="L12" s="76"/>
      <c r="M12" s="76"/>
      <c r="N12" s="76"/>
      <c r="O12" s="76"/>
      <c r="P12" s="76">
        <f t="shared" si="1"/>
        <v>0</v>
      </c>
    </row>
    <row r="13" ht="14.25" customHeight="1">
      <c r="B13" s="76"/>
      <c r="C13" s="76"/>
      <c r="D13" s="76"/>
      <c r="E13" s="76"/>
      <c r="F13" s="76"/>
      <c r="G13" s="76"/>
      <c r="H13" s="76"/>
      <c r="I13" s="76"/>
      <c r="J13" s="76"/>
      <c r="K13" s="76"/>
      <c r="L13" s="76"/>
      <c r="M13" s="76"/>
      <c r="N13" s="76"/>
      <c r="O13" s="76"/>
      <c r="P13" s="76">
        <f t="shared" si="1"/>
        <v>0</v>
      </c>
    </row>
    <row r="14" ht="14.25" customHeight="1">
      <c r="B14" s="76"/>
      <c r="C14" s="76"/>
      <c r="D14" s="76"/>
      <c r="E14" s="76"/>
      <c r="F14" s="76"/>
      <c r="G14" s="76"/>
      <c r="H14" s="76"/>
      <c r="I14" s="76"/>
      <c r="J14" s="76"/>
      <c r="K14" s="76"/>
      <c r="L14" s="76"/>
      <c r="M14" s="76"/>
      <c r="N14" s="76"/>
      <c r="O14" s="76"/>
      <c r="P14" s="76">
        <f t="shared" si="1"/>
        <v>0</v>
      </c>
    </row>
    <row r="15" ht="14.25" customHeight="1">
      <c r="B15" s="76"/>
      <c r="C15" s="76"/>
      <c r="D15" s="76"/>
      <c r="E15" s="76"/>
      <c r="F15" s="76"/>
      <c r="G15" s="76"/>
      <c r="H15" s="76"/>
      <c r="I15" s="76"/>
      <c r="J15" s="76"/>
      <c r="K15" s="76"/>
      <c r="L15" s="76"/>
      <c r="M15" s="76"/>
      <c r="N15" s="76"/>
      <c r="O15" s="76"/>
      <c r="P15" s="76">
        <f t="shared" si="1"/>
        <v>0</v>
      </c>
    </row>
    <row r="16" ht="14.25" customHeight="1">
      <c r="B16" s="76"/>
      <c r="C16" s="76"/>
      <c r="D16" s="76"/>
      <c r="E16" s="76"/>
      <c r="F16" s="76"/>
      <c r="G16" s="76"/>
      <c r="H16" s="76"/>
      <c r="I16" s="76"/>
      <c r="J16" s="76"/>
      <c r="K16" s="76"/>
      <c r="L16" s="76"/>
      <c r="M16" s="76"/>
      <c r="N16" s="76"/>
      <c r="O16" s="76"/>
      <c r="P16" s="76">
        <f t="shared" si="1"/>
        <v>0</v>
      </c>
    </row>
    <row r="17" ht="14.25" customHeight="1">
      <c r="B17" s="76"/>
      <c r="C17" s="76"/>
      <c r="D17" s="76"/>
      <c r="E17" s="76"/>
      <c r="F17" s="76"/>
      <c r="G17" s="76"/>
      <c r="H17" s="76"/>
      <c r="I17" s="76"/>
      <c r="J17" s="76"/>
      <c r="K17" s="76"/>
      <c r="L17" s="76"/>
      <c r="M17" s="76"/>
      <c r="N17" s="76"/>
      <c r="O17" s="76"/>
      <c r="P17" s="76">
        <f t="shared" si="1"/>
        <v>0</v>
      </c>
    </row>
    <row r="18" ht="14.25" customHeight="1">
      <c r="B18" s="76"/>
      <c r="C18" s="76"/>
      <c r="D18" s="76"/>
      <c r="E18" s="76"/>
      <c r="F18" s="76"/>
      <c r="G18" s="76"/>
      <c r="H18" s="76"/>
      <c r="I18" s="76"/>
      <c r="J18" s="76"/>
      <c r="K18" s="76"/>
      <c r="L18" s="76"/>
      <c r="M18" s="76"/>
      <c r="N18" s="76"/>
      <c r="O18" s="76"/>
      <c r="P18" s="76">
        <f t="shared" si="1"/>
        <v>0</v>
      </c>
    </row>
    <row r="19" ht="14.25" customHeight="1">
      <c r="B19" s="76"/>
      <c r="C19" s="76"/>
      <c r="D19" s="76"/>
      <c r="E19" s="76"/>
      <c r="F19" s="76"/>
      <c r="G19" s="76"/>
      <c r="H19" s="76"/>
      <c r="I19" s="76"/>
      <c r="J19" s="76"/>
      <c r="K19" s="76"/>
      <c r="L19" s="76"/>
      <c r="M19" s="76"/>
      <c r="N19" s="76"/>
      <c r="O19" s="76"/>
      <c r="P19" s="76">
        <f t="shared" si="1"/>
        <v>0</v>
      </c>
    </row>
    <row r="20" ht="14.25" customHeight="1">
      <c r="B20" s="76"/>
      <c r="C20" s="76"/>
      <c r="D20" s="76"/>
      <c r="E20" s="76"/>
      <c r="F20" s="76"/>
      <c r="G20" s="76"/>
      <c r="H20" s="76"/>
      <c r="I20" s="76"/>
      <c r="J20" s="76"/>
      <c r="K20" s="76"/>
      <c r="L20" s="76"/>
      <c r="M20" s="76"/>
      <c r="N20" s="76"/>
      <c r="O20" s="76"/>
      <c r="P20" s="76">
        <f t="shared" si="1"/>
        <v>0</v>
      </c>
    </row>
    <row r="21" ht="14.25" customHeight="1">
      <c r="B21" s="76"/>
      <c r="C21" s="76"/>
      <c r="D21" s="76"/>
      <c r="E21" s="76"/>
      <c r="F21" s="76"/>
      <c r="G21" s="76"/>
      <c r="H21" s="76"/>
      <c r="I21" s="76"/>
      <c r="J21" s="76"/>
      <c r="K21" s="76"/>
      <c r="L21" s="76"/>
      <c r="M21" s="76"/>
      <c r="N21" s="76"/>
      <c r="O21" s="76"/>
      <c r="P21" s="76">
        <f t="shared" si="1"/>
        <v>0</v>
      </c>
    </row>
    <row r="22" ht="14.25" customHeight="1">
      <c r="B22" s="76"/>
      <c r="C22" s="76"/>
      <c r="D22" s="76"/>
      <c r="E22" s="76"/>
      <c r="F22" s="76"/>
      <c r="G22" s="76"/>
      <c r="H22" s="76"/>
      <c r="I22" s="76"/>
      <c r="J22" s="76"/>
      <c r="K22" s="76"/>
      <c r="L22" s="76"/>
      <c r="M22" s="76"/>
      <c r="N22" s="76"/>
      <c r="O22" s="76"/>
      <c r="P22" s="76">
        <f t="shared" si="1"/>
        <v>0</v>
      </c>
    </row>
    <row r="23" ht="14.25" customHeight="1">
      <c r="B23" s="76"/>
      <c r="C23" s="76"/>
      <c r="D23" s="76"/>
      <c r="E23" s="76"/>
      <c r="F23" s="76"/>
      <c r="G23" s="76"/>
      <c r="H23" s="76"/>
      <c r="I23" s="76"/>
      <c r="J23" s="76"/>
      <c r="K23" s="76"/>
      <c r="L23" s="76"/>
      <c r="M23" s="76"/>
      <c r="N23" s="76"/>
      <c r="O23" s="76"/>
      <c r="P23" s="76">
        <f t="shared" si="1"/>
        <v>0</v>
      </c>
    </row>
    <row r="24" ht="14.25" customHeight="1">
      <c r="B24" s="76"/>
      <c r="C24" s="76"/>
      <c r="D24" s="76"/>
      <c r="E24" s="76"/>
      <c r="F24" s="76"/>
      <c r="G24" s="76"/>
      <c r="H24" s="76"/>
      <c r="I24" s="76"/>
      <c r="J24" s="76"/>
      <c r="K24" s="76"/>
      <c r="L24" s="76"/>
      <c r="M24" s="76"/>
      <c r="N24" s="76"/>
      <c r="O24" s="76"/>
      <c r="P24" s="76">
        <f t="shared" si="1"/>
        <v>0</v>
      </c>
    </row>
    <row r="25" ht="14.25" customHeight="1">
      <c r="B25" s="76"/>
      <c r="C25" s="76"/>
      <c r="D25" s="76"/>
      <c r="E25" s="76"/>
      <c r="F25" s="76"/>
      <c r="G25" s="76"/>
      <c r="H25" s="76"/>
      <c r="I25" s="76"/>
      <c r="J25" s="76"/>
      <c r="K25" s="76"/>
      <c r="L25" s="76"/>
      <c r="M25" s="76"/>
      <c r="N25" s="76"/>
      <c r="O25" s="76"/>
      <c r="P25" s="76">
        <f t="shared" si="1"/>
        <v>0</v>
      </c>
    </row>
    <row r="26" ht="14.25" customHeight="1">
      <c r="B26" s="76"/>
      <c r="C26" s="76"/>
      <c r="D26" s="76"/>
      <c r="E26" s="76"/>
      <c r="F26" s="76"/>
      <c r="G26" s="76"/>
      <c r="H26" s="76"/>
      <c r="I26" s="76"/>
      <c r="J26" s="76"/>
      <c r="K26" s="76"/>
      <c r="L26" s="76"/>
      <c r="M26" s="76"/>
      <c r="N26" s="76"/>
      <c r="O26" s="76"/>
      <c r="P26" s="76">
        <f t="shared" si="1"/>
        <v>0</v>
      </c>
    </row>
    <row r="27" ht="14.25" customHeight="1">
      <c r="B27" s="76"/>
      <c r="C27" s="76"/>
      <c r="D27" s="76"/>
      <c r="E27" s="76"/>
      <c r="F27" s="76"/>
      <c r="G27" s="76"/>
      <c r="H27" s="76"/>
      <c r="I27" s="76"/>
      <c r="J27" s="76"/>
      <c r="K27" s="76"/>
      <c r="L27" s="76"/>
      <c r="M27" s="76"/>
      <c r="N27" s="76"/>
      <c r="O27" s="76"/>
      <c r="P27" s="76">
        <f t="shared" si="1"/>
        <v>0</v>
      </c>
    </row>
    <row r="28" ht="14.25" customHeight="1">
      <c r="B28" s="76"/>
      <c r="C28" s="76"/>
      <c r="D28" s="76"/>
      <c r="E28" s="76"/>
      <c r="F28" s="76"/>
      <c r="G28" s="76"/>
      <c r="H28" s="76"/>
      <c r="I28" s="76"/>
      <c r="J28" s="76"/>
      <c r="K28" s="76"/>
      <c r="L28" s="76"/>
      <c r="M28" s="76"/>
      <c r="N28" s="76"/>
      <c r="O28" s="76"/>
      <c r="P28" s="76">
        <f t="shared" si="1"/>
        <v>0</v>
      </c>
    </row>
    <row r="29" ht="14.25" customHeight="1">
      <c r="B29" s="76"/>
      <c r="C29" s="76"/>
      <c r="D29" s="76"/>
      <c r="E29" s="76"/>
      <c r="F29" s="76"/>
      <c r="G29" s="76"/>
      <c r="H29" s="76"/>
      <c r="I29" s="76"/>
      <c r="J29" s="76"/>
      <c r="K29" s="76"/>
      <c r="L29" s="76"/>
      <c r="M29" s="76"/>
      <c r="N29" s="76"/>
      <c r="O29" s="76"/>
      <c r="P29" s="76">
        <f t="shared" si="1"/>
        <v>0</v>
      </c>
    </row>
    <row r="30" ht="14.25" customHeight="1">
      <c r="B30" s="76"/>
      <c r="C30" s="76"/>
      <c r="D30" s="76"/>
      <c r="E30" s="76"/>
      <c r="F30" s="76"/>
      <c r="G30" s="76"/>
      <c r="H30" s="76"/>
      <c r="I30" s="76"/>
      <c r="J30" s="76"/>
      <c r="K30" s="76"/>
      <c r="L30" s="76"/>
      <c r="M30" s="76"/>
      <c r="N30" s="76"/>
      <c r="O30" s="76"/>
      <c r="P30" s="76">
        <f t="shared" si="1"/>
        <v>0</v>
      </c>
    </row>
    <row r="31" ht="14.25" customHeight="1">
      <c r="B31" s="76"/>
      <c r="C31" s="76"/>
      <c r="D31" s="76"/>
      <c r="E31" s="76"/>
      <c r="F31" s="76"/>
      <c r="G31" s="76"/>
      <c r="H31" s="76"/>
      <c r="I31" s="76"/>
      <c r="J31" s="76"/>
      <c r="K31" s="76"/>
      <c r="L31" s="76"/>
      <c r="M31" s="76"/>
      <c r="N31" s="76"/>
      <c r="O31" s="76"/>
      <c r="P31" s="76">
        <f t="shared" si="1"/>
        <v>0</v>
      </c>
    </row>
    <row r="32" ht="14.25" customHeight="1">
      <c r="B32" s="76"/>
      <c r="C32" s="76"/>
      <c r="D32" s="76"/>
      <c r="E32" s="76"/>
      <c r="F32" s="76"/>
      <c r="G32" s="76"/>
      <c r="H32" s="76"/>
      <c r="I32" s="76"/>
      <c r="J32" s="76"/>
      <c r="K32" s="76"/>
      <c r="L32" s="76"/>
      <c r="M32" s="76"/>
      <c r="N32" s="76"/>
      <c r="O32" s="76"/>
      <c r="P32" s="76">
        <f t="shared" si="1"/>
        <v>0</v>
      </c>
    </row>
    <row r="33" ht="14.25" customHeight="1">
      <c r="B33" s="76"/>
      <c r="C33" s="76"/>
      <c r="D33" s="76"/>
      <c r="E33" s="76"/>
      <c r="F33" s="76"/>
      <c r="G33" s="76"/>
      <c r="H33" s="76"/>
      <c r="I33" s="76"/>
      <c r="J33" s="76"/>
      <c r="K33" s="76"/>
      <c r="L33" s="76"/>
      <c r="M33" s="76"/>
      <c r="N33" s="76"/>
      <c r="O33" s="76"/>
      <c r="P33" s="76">
        <f t="shared" si="1"/>
        <v>0</v>
      </c>
    </row>
    <row r="34" ht="14.25" customHeight="1">
      <c r="B34" s="76"/>
      <c r="C34" s="76"/>
      <c r="D34" s="76"/>
      <c r="E34" s="76"/>
      <c r="F34" s="76"/>
      <c r="G34" s="76"/>
      <c r="H34" s="76"/>
      <c r="I34" s="76"/>
      <c r="J34" s="76"/>
      <c r="K34" s="76"/>
      <c r="L34" s="76"/>
      <c r="M34" s="76"/>
      <c r="N34" s="76"/>
      <c r="O34" s="76"/>
      <c r="P34" s="76">
        <f t="shared" si="1"/>
        <v>0</v>
      </c>
    </row>
    <row r="35" ht="14.25" customHeight="1">
      <c r="B35" s="76"/>
      <c r="C35" s="76"/>
      <c r="D35" s="76"/>
      <c r="E35" s="76"/>
      <c r="F35" s="76"/>
      <c r="G35" s="76"/>
      <c r="H35" s="76"/>
      <c r="I35" s="76"/>
      <c r="J35" s="76"/>
      <c r="K35" s="76"/>
      <c r="L35" s="76"/>
      <c r="M35" s="76"/>
      <c r="N35" s="76"/>
      <c r="O35" s="76"/>
      <c r="P35" s="76">
        <f t="shared" si="1"/>
        <v>0</v>
      </c>
    </row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B2:C2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6.25"/>
    <col customWidth="1" min="3" max="3" width="7.63"/>
    <col customWidth="1" min="4" max="4" width="23.5"/>
    <col customWidth="1" min="5" max="5" width="7.63"/>
    <col customWidth="1" min="6" max="6" width="36.13"/>
    <col customWidth="1" min="7" max="7" width="30.0"/>
    <col customWidth="1" min="8" max="8" width="7.63"/>
    <col customWidth="1" min="9" max="9" width="10.5"/>
    <col customWidth="1" min="10" max="26" width="7.63"/>
  </cols>
  <sheetData>
    <row r="1" ht="14.25" customHeight="1"/>
    <row r="2" ht="14.25" customHeight="1">
      <c r="B2" s="67" t="s">
        <v>61</v>
      </c>
      <c r="C2" s="68"/>
      <c r="D2" s="69">
        <f>SUM(I5:I35)</f>
        <v>36000</v>
      </c>
    </row>
    <row r="3" ht="14.25" customHeight="1"/>
    <row r="4" ht="14.25" customHeight="1">
      <c r="B4" s="70" t="s">
        <v>62</v>
      </c>
      <c r="C4" s="70" t="s">
        <v>63</v>
      </c>
      <c r="D4" s="70" t="s">
        <v>64</v>
      </c>
      <c r="E4" s="71" t="s">
        <v>65</v>
      </c>
      <c r="F4" s="71" t="s">
        <v>87</v>
      </c>
      <c r="G4" s="71" t="s">
        <v>88</v>
      </c>
      <c r="H4" s="71" t="s">
        <v>89</v>
      </c>
      <c r="I4" s="79" t="s">
        <v>73</v>
      </c>
    </row>
    <row r="5" ht="14.25" customHeight="1">
      <c r="B5" s="75" t="s">
        <v>82</v>
      </c>
      <c r="C5" s="75" t="s">
        <v>8</v>
      </c>
      <c r="D5" s="8" t="s">
        <v>5</v>
      </c>
      <c r="E5" s="75" t="s">
        <v>90</v>
      </c>
      <c r="F5" s="75" t="s">
        <v>91</v>
      </c>
      <c r="G5" s="75">
        <v>900.0</v>
      </c>
      <c r="H5" s="75">
        <v>29.0</v>
      </c>
      <c r="I5" s="76">
        <f t="shared" ref="I5:I35" si="1">G5*H5</f>
        <v>26100</v>
      </c>
    </row>
    <row r="6" ht="14.25" customHeight="1">
      <c r="B6" s="75" t="s">
        <v>92</v>
      </c>
      <c r="C6" s="75" t="s">
        <v>8</v>
      </c>
      <c r="D6" s="75" t="s">
        <v>5</v>
      </c>
      <c r="E6" s="75" t="s">
        <v>90</v>
      </c>
      <c r="F6" s="75" t="s">
        <v>93</v>
      </c>
      <c r="G6" s="75">
        <v>450.0</v>
      </c>
      <c r="H6" s="75">
        <v>4.0</v>
      </c>
      <c r="I6" s="76">
        <f t="shared" si="1"/>
        <v>1800</v>
      </c>
    </row>
    <row r="7" ht="14.25" customHeight="1">
      <c r="B7" s="80" t="s">
        <v>83</v>
      </c>
      <c r="C7" s="80" t="s">
        <v>8</v>
      </c>
      <c r="D7" s="80" t="s">
        <v>5</v>
      </c>
      <c r="E7" s="80" t="s">
        <v>90</v>
      </c>
      <c r="F7" s="80" t="s">
        <v>91</v>
      </c>
      <c r="G7" s="80">
        <v>900.0</v>
      </c>
      <c r="H7" s="80">
        <v>9.0</v>
      </c>
      <c r="I7" s="76">
        <f t="shared" si="1"/>
        <v>8100</v>
      </c>
    </row>
    <row r="8" ht="14.25" customHeight="1">
      <c r="B8" s="76"/>
      <c r="C8" s="76"/>
      <c r="D8" s="76"/>
      <c r="E8" s="76"/>
      <c r="F8" s="76"/>
      <c r="G8" s="76"/>
      <c r="H8" s="76"/>
      <c r="I8" s="76">
        <f t="shared" si="1"/>
        <v>0</v>
      </c>
    </row>
    <row r="9" ht="14.25" customHeight="1">
      <c r="B9" s="76"/>
      <c r="C9" s="76"/>
      <c r="D9" s="76"/>
      <c r="E9" s="76"/>
      <c r="F9" s="76"/>
      <c r="G9" s="76"/>
      <c r="H9" s="76"/>
      <c r="I9" s="76">
        <f t="shared" si="1"/>
        <v>0</v>
      </c>
    </row>
    <row r="10" ht="14.25" customHeight="1">
      <c r="B10" s="76"/>
      <c r="C10" s="76"/>
      <c r="D10" s="76"/>
      <c r="E10" s="76"/>
      <c r="F10" s="76"/>
      <c r="G10" s="76"/>
      <c r="H10" s="76"/>
      <c r="I10" s="76">
        <f t="shared" si="1"/>
        <v>0</v>
      </c>
    </row>
    <row r="11" ht="14.25" customHeight="1">
      <c r="B11" s="76"/>
      <c r="C11" s="76"/>
      <c r="D11" s="76"/>
      <c r="E11" s="76"/>
      <c r="F11" s="76"/>
      <c r="G11" s="76"/>
      <c r="H11" s="76"/>
      <c r="I11" s="76">
        <f t="shared" si="1"/>
        <v>0</v>
      </c>
    </row>
    <row r="12" ht="14.25" customHeight="1">
      <c r="B12" s="76"/>
      <c r="C12" s="76"/>
      <c r="D12" s="76"/>
      <c r="E12" s="76"/>
      <c r="F12" s="76"/>
      <c r="G12" s="76"/>
      <c r="H12" s="76"/>
      <c r="I12" s="76">
        <f t="shared" si="1"/>
        <v>0</v>
      </c>
    </row>
    <row r="13" ht="14.25" customHeight="1">
      <c r="B13" s="76"/>
      <c r="C13" s="76"/>
      <c r="D13" s="76"/>
      <c r="E13" s="76"/>
      <c r="F13" s="76"/>
      <c r="G13" s="76"/>
      <c r="H13" s="76"/>
      <c r="I13" s="76">
        <f t="shared" si="1"/>
        <v>0</v>
      </c>
    </row>
    <row r="14" ht="14.25" customHeight="1">
      <c r="B14" s="76"/>
      <c r="C14" s="76"/>
      <c r="D14" s="76"/>
      <c r="E14" s="76"/>
      <c r="F14" s="76"/>
      <c r="G14" s="76"/>
      <c r="H14" s="76"/>
      <c r="I14" s="76">
        <f t="shared" si="1"/>
        <v>0</v>
      </c>
    </row>
    <row r="15" ht="14.25" customHeight="1">
      <c r="B15" s="76"/>
      <c r="C15" s="76"/>
      <c r="D15" s="76"/>
      <c r="E15" s="76"/>
      <c r="F15" s="76"/>
      <c r="G15" s="76"/>
      <c r="H15" s="76"/>
      <c r="I15" s="76">
        <f t="shared" si="1"/>
        <v>0</v>
      </c>
    </row>
    <row r="16" ht="14.25" customHeight="1">
      <c r="B16" s="76"/>
      <c r="C16" s="76"/>
      <c r="D16" s="76"/>
      <c r="E16" s="76"/>
      <c r="F16" s="76"/>
      <c r="G16" s="76"/>
      <c r="H16" s="76"/>
      <c r="I16" s="76">
        <f t="shared" si="1"/>
        <v>0</v>
      </c>
    </row>
    <row r="17" ht="14.25" customHeight="1">
      <c r="B17" s="76"/>
      <c r="C17" s="76"/>
      <c r="D17" s="76"/>
      <c r="E17" s="76"/>
      <c r="F17" s="76"/>
      <c r="G17" s="76"/>
      <c r="H17" s="76"/>
      <c r="I17" s="76">
        <f t="shared" si="1"/>
        <v>0</v>
      </c>
    </row>
    <row r="18" ht="14.25" customHeight="1">
      <c r="B18" s="76"/>
      <c r="C18" s="76"/>
      <c r="D18" s="76"/>
      <c r="E18" s="76"/>
      <c r="F18" s="76"/>
      <c r="G18" s="76"/>
      <c r="H18" s="76"/>
      <c r="I18" s="76">
        <f t="shared" si="1"/>
        <v>0</v>
      </c>
    </row>
    <row r="19" ht="14.25" customHeight="1">
      <c r="B19" s="76"/>
      <c r="C19" s="76"/>
      <c r="D19" s="76"/>
      <c r="E19" s="76"/>
      <c r="F19" s="76"/>
      <c r="G19" s="76"/>
      <c r="H19" s="76"/>
      <c r="I19" s="76">
        <f t="shared" si="1"/>
        <v>0</v>
      </c>
    </row>
    <row r="20" ht="14.25" customHeight="1">
      <c r="B20" s="76"/>
      <c r="C20" s="76"/>
      <c r="D20" s="76"/>
      <c r="E20" s="76"/>
      <c r="F20" s="76"/>
      <c r="G20" s="76"/>
      <c r="H20" s="76"/>
      <c r="I20" s="76">
        <f t="shared" si="1"/>
        <v>0</v>
      </c>
    </row>
    <row r="21" ht="14.25" customHeight="1">
      <c r="B21" s="76"/>
      <c r="C21" s="76"/>
      <c r="D21" s="76"/>
      <c r="E21" s="76"/>
      <c r="F21" s="76"/>
      <c r="G21" s="76"/>
      <c r="H21" s="76"/>
      <c r="I21" s="76">
        <f t="shared" si="1"/>
        <v>0</v>
      </c>
    </row>
    <row r="22" ht="14.25" customHeight="1">
      <c r="B22" s="76"/>
      <c r="C22" s="76"/>
      <c r="D22" s="76"/>
      <c r="E22" s="76"/>
      <c r="F22" s="76"/>
      <c r="G22" s="76"/>
      <c r="H22" s="76"/>
      <c r="I22" s="76">
        <f t="shared" si="1"/>
        <v>0</v>
      </c>
    </row>
    <row r="23" ht="14.25" customHeight="1">
      <c r="B23" s="76"/>
      <c r="C23" s="76"/>
      <c r="D23" s="76"/>
      <c r="E23" s="76"/>
      <c r="F23" s="76"/>
      <c r="G23" s="76"/>
      <c r="H23" s="76"/>
      <c r="I23" s="76">
        <f t="shared" si="1"/>
        <v>0</v>
      </c>
    </row>
    <row r="24" ht="14.25" customHeight="1">
      <c r="B24" s="76"/>
      <c r="C24" s="76"/>
      <c r="D24" s="76"/>
      <c r="E24" s="76"/>
      <c r="F24" s="76"/>
      <c r="G24" s="76"/>
      <c r="H24" s="76"/>
      <c r="I24" s="76">
        <f t="shared" si="1"/>
        <v>0</v>
      </c>
    </row>
    <row r="25" ht="14.25" customHeight="1">
      <c r="B25" s="76"/>
      <c r="C25" s="76"/>
      <c r="D25" s="76"/>
      <c r="E25" s="76"/>
      <c r="F25" s="76"/>
      <c r="G25" s="76"/>
      <c r="H25" s="76"/>
      <c r="I25" s="76">
        <f t="shared" si="1"/>
        <v>0</v>
      </c>
    </row>
    <row r="26" ht="14.25" customHeight="1">
      <c r="B26" s="76"/>
      <c r="C26" s="76"/>
      <c r="D26" s="76"/>
      <c r="E26" s="76"/>
      <c r="F26" s="76"/>
      <c r="G26" s="76"/>
      <c r="H26" s="76"/>
      <c r="I26" s="76">
        <f t="shared" si="1"/>
        <v>0</v>
      </c>
    </row>
    <row r="27" ht="14.25" customHeight="1">
      <c r="B27" s="76"/>
      <c r="C27" s="76"/>
      <c r="D27" s="76"/>
      <c r="E27" s="76"/>
      <c r="F27" s="76"/>
      <c r="G27" s="76"/>
      <c r="H27" s="76"/>
      <c r="I27" s="76">
        <f t="shared" si="1"/>
        <v>0</v>
      </c>
    </row>
    <row r="28" ht="14.25" customHeight="1">
      <c r="B28" s="76"/>
      <c r="C28" s="76"/>
      <c r="D28" s="76"/>
      <c r="E28" s="76"/>
      <c r="F28" s="76"/>
      <c r="G28" s="76"/>
      <c r="H28" s="76"/>
      <c r="I28" s="76">
        <f t="shared" si="1"/>
        <v>0</v>
      </c>
    </row>
    <row r="29" ht="14.25" customHeight="1">
      <c r="B29" s="76"/>
      <c r="C29" s="76"/>
      <c r="D29" s="76"/>
      <c r="E29" s="76"/>
      <c r="F29" s="76"/>
      <c r="G29" s="76"/>
      <c r="H29" s="76"/>
      <c r="I29" s="76">
        <f t="shared" si="1"/>
        <v>0</v>
      </c>
    </row>
    <row r="30" ht="14.25" customHeight="1">
      <c r="B30" s="76"/>
      <c r="C30" s="76"/>
      <c r="D30" s="76"/>
      <c r="E30" s="76"/>
      <c r="F30" s="76"/>
      <c r="G30" s="76"/>
      <c r="H30" s="76"/>
      <c r="I30" s="76">
        <f t="shared" si="1"/>
        <v>0</v>
      </c>
    </row>
    <row r="31" ht="14.25" customHeight="1">
      <c r="B31" s="76"/>
      <c r="C31" s="76"/>
      <c r="D31" s="76"/>
      <c r="E31" s="76"/>
      <c r="F31" s="76"/>
      <c r="G31" s="76"/>
      <c r="H31" s="76"/>
      <c r="I31" s="76">
        <f t="shared" si="1"/>
        <v>0</v>
      </c>
    </row>
    <row r="32" ht="14.25" customHeight="1">
      <c r="B32" s="76"/>
      <c r="C32" s="76"/>
      <c r="D32" s="76"/>
      <c r="E32" s="76"/>
      <c r="F32" s="76"/>
      <c r="G32" s="76"/>
      <c r="H32" s="76"/>
      <c r="I32" s="76">
        <f t="shared" si="1"/>
        <v>0</v>
      </c>
    </row>
    <row r="33" ht="14.25" customHeight="1">
      <c r="B33" s="76"/>
      <c r="C33" s="76"/>
      <c r="D33" s="76"/>
      <c r="E33" s="76"/>
      <c r="F33" s="76"/>
      <c r="G33" s="76"/>
      <c r="H33" s="76"/>
      <c r="I33" s="76">
        <f t="shared" si="1"/>
        <v>0</v>
      </c>
    </row>
    <row r="34" ht="14.25" customHeight="1">
      <c r="B34" s="76"/>
      <c r="C34" s="76"/>
      <c r="D34" s="76"/>
      <c r="E34" s="76"/>
      <c r="F34" s="76"/>
      <c r="G34" s="76"/>
      <c r="H34" s="76"/>
      <c r="I34" s="76">
        <f t="shared" si="1"/>
        <v>0</v>
      </c>
    </row>
    <row r="35" ht="14.25" customHeight="1">
      <c r="B35" s="76"/>
      <c r="C35" s="76"/>
      <c r="D35" s="76"/>
      <c r="E35" s="76"/>
      <c r="F35" s="76"/>
      <c r="G35" s="76"/>
      <c r="H35" s="76"/>
      <c r="I35" s="76">
        <f t="shared" si="1"/>
        <v>0</v>
      </c>
    </row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B2:C2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6.25"/>
    <col customWidth="1" min="3" max="3" width="7.63"/>
    <col customWidth="1" min="4" max="4" width="24.13"/>
    <col customWidth="1" min="5" max="5" width="7.63"/>
    <col customWidth="1" min="6" max="6" width="34.0"/>
    <col customWidth="1" min="7" max="7" width="30.0"/>
    <col customWidth="1" min="8" max="8" width="7.63"/>
    <col customWidth="1" min="9" max="9" width="10.5"/>
    <col customWidth="1" min="10" max="26" width="7.63"/>
  </cols>
  <sheetData>
    <row r="1" ht="14.25" customHeight="1"/>
    <row r="2" ht="14.25" customHeight="1">
      <c r="B2" s="67" t="s">
        <v>61</v>
      </c>
      <c r="C2" s="68"/>
      <c r="D2" s="69">
        <f>SUM(I5:I35)</f>
        <v>2130</v>
      </c>
    </row>
    <row r="3" ht="14.25" customHeight="1"/>
    <row r="4" ht="14.25" customHeight="1">
      <c r="B4" s="70" t="s">
        <v>62</v>
      </c>
      <c r="C4" s="70" t="s">
        <v>63</v>
      </c>
      <c r="D4" s="70" t="s">
        <v>64</v>
      </c>
      <c r="E4" s="71" t="s">
        <v>65</v>
      </c>
      <c r="F4" s="71" t="s">
        <v>87</v>
      </c>
      <c r="G4" s="71" t="s">
        <v>88</v>
      </c>
      <c r="H4" s="71" t="s">
        <v>89</v>
      </c>
      <c r="I4" s="79" t="s">
        <v>73</v>
      </c>
    </row>
    <row r="5" ht="14.25" customHeight="1">
      <c r="B5" s="75" t="s">
        <v>74</v>
      </c>
      <c r="C5" s="75" t="s">
        <v>8</v>
      </c>
      <c r="D5" s="8" t="s">
        <v>5</v>
      </c>
      <c r="E5" s="75" t="s">
        <v>90</v>
      </c>
      <c r="F5" s="75" t="s">
        <v>94</v>
      </c>
      <c r="G5" s="80">
        <v>30.0</v>
      </c>
      <c r="H5" s="80">
        <v>2.0</v>
      </c>
      <c r="I5" s="76">
        <f t="shared" ref="I5:I35" si="1">G5*H5</f>
        <v>60</v>
      </c>
    </row>
    <row r="6" ht="14.25" customHeight="1">
      <c r="B6" s="75" t="s">
        <v>78</v>
      </c>
      <c r="C6" s="75" t="s">
        <v>8</v>
      </c>
      <c r="D6" s="75" t="s">
        <v>5</v>
      </c>
      <c r="E6" s="75" t="s">
        <v>90</v>
      </c>
      <c r="F6" s="75" t="s">
        <v>94</v>
      </c>
      <c r="G6" s="80">
        <v>30.0</v>
      </c>
      <c r="H6" s="80">
        <v>5.0</v>
      </c>
      <c r="I6" s="76">
        <f t="shared" si="1"/>
        <v>150</v>
      </c>
    </row>
    <row r="7" ht="14.25" customHeight="1">
      <c r="B7" s="75" t="s">
        <v>82</v>
      </c>
      <c r="C7" s="75" t="s">
        <v>8</v>
      </c>
      <c r="D7" s="75" t="s">
        <v>5</v>
      </c>
      <c r="E7" s="75" t="s">
        <v>90</v>
      </c>
      <c r="F7" s="75" t="s">
        <v>94</v>
      </c>
      <c r="G7" s="80">
        <v>30.0</v>
      </c>
      <c r="H7" s="80">
        <v>35.0</v>
      </c>
      <c r="I7" s="76">
        <f t="shared" si="1"/>
        <v>1050</v>
      </c>
    </row>
    <row r="8" ht="14.25" customHeight="1">
      <c r="B8" s="75" t="s">
        <v>83</v>
      </c>
      <c r="C8" s="75" t="s">
        <v>8</v>
      </c>
      <c r="D8" s="75" t="s">
        <v>5</v>
      </c>
      <c r="E8" s="75" t="s">
        <v>90</v>
      </c>
      <c r="F8" s="75" t="s">
        <v>94</v>
      </c>
      <c r="G8" s="80">
        <v>30.0</v>
      </c>
      <c r="H8" s="80">
        <v>9.0</v>
      </c>
      <c r="I8" s="76">
        <f t="shared" si="1"/>
        <v>270</v>
      </c>
    </row>
    <row r="9" ht="14.25" customHeight="1">
      <c r="B9" s="75" t="s">
        <v>92</v>
      </c>
      <c r="C9" s="75" t="s">
        <v>8</v>
      </c>
      <c r="D9" s="75" t="s">
        <v>5</v>
      </c>
      <c r="E9" s="75" t="s">
        <v>90</v>
      </c>
      <c r="F9" s="75" t="s">
        <v>94</v>
      </c>
      <c r="G9" s="80">
        <v>30.0</v>
      </c>
      <c r="H9" s="80">
        <v>10.0</v>
      </c>
      <c r="I9" s="76">
        <f t="shared" si="1"/>
        <v>300</v>
      </c>
    </row>
    <row r="10" ht="14.25" customHeight="1">
      <c r="B10" s="75" t="s">
        <v>95</v>
      </c>
      <c r="C10" s="75" t="s">
        <v>8</v>
      </c>
      <c r="D10" s="75" t="s">
        <v>5</v>
      </c>
      <c r="E10" s="75" t="s">
        <v>90</v>
      </c>
      <c r="F10" s="75" t="s">
        <v>94</v>
      </c>
      <c r="G10" s="80">
        <v>30.0</v>
      </c>
      <c r="H10" s="80">
        <v>8.0</v>
      </c>
      <c r="I10" s="76">
        <f t="shared" si="1"/>
        <v>240</v>
      </c>
    </row>
    <row r="11" ht="14.25" customHeight="1">
      <c r="B11" s="75" t="s">
        <v>85</v>
      </c>
      <c r="C11" s="75" t="s">
        <v>8</v>
      </c>
      <c r="D11" s="75" t="s">
        <v>5</v>
      </c>
      <c r="E11" s="75" t="s">
        <v>90</v>
      </c>
      <c r="F11" s="75" t="s">
        <v>94</v>
      </c>
      <c r="G11" s="80">
        <v>30.0</v>
      </c>
      <c r="H11" s="80">
        <v>2.0</v>
      </c>
      <c r="I11" s="76">
        <f t="shared" si="1"/>
        <v>60</v>
      </c>
    </row>
    <row r="12" ht="14.25" customHeight="1">
      <c r="B12" s="76"/>
      <c r="C12" s="76"/>
      <c r="D12" s="76"/>
      <c r="E12" s="76"/>
      <c r="F12" s="76"/>
      <c r="G12" s="76"/>
      <c r="H12" s="76"/>
      <c r="I12" s="76">
        <f t="shared" si="1"/>
        <v>0</v>
      </c>
    </row>
    <row r="13" ht="14.25" customHeight="1">
      <c r="B13" s="76"/>
      <c r="C13" s="76"/>
      <c r="D13" s="76"/>
      <c r="E13" s="76"/>
      <c r="F13" s="76"/>
      <c r="G13" s="76"/>
      <c r="H13" s="76"/>
      <c r="I13" s="76">
        <f t="shared" si="1"/>
        <v>0</v>
      </c>
    </row>
    <row r="14" ht="14.25" customHeight="1">
      <c r="B14" s="76"/>
      <c r="C14" s="76"/>
      <c r="D14" s="76"/>
      <c r="E14" s="76"/>
      <c r="F14" s="76"/>
      <c r="G14" s="76"/>
      <c r="H14" s="76"/>
      <c r="I14" s="76">
        <f t="shared" si="1"/>
        <v>0</v>
      </c>
    </row>
    <row r="15" ht="14.25" customHeight="1">
      <c r="B15" s="76"/>
      <c r="C15" s="76"/>
      <c r="D15" s="76"/>
      <c r="E15" s="76"/>
      <c r="F15" s="76"/>
      <c r="G15" s="76"/>
      <c r="H15" s="76"/>
      <c r="I15" s="76">
        <f t="shared" si="1"/>
        <v>0</v>
      </c>
    </row>
    <row r="16" ht="14.25" customHeight="1">
      <c r="B16" s="76"/>
      <c r="C16" s="76"/>
      <c r="D16" s="76"/>
      <c r="E16" s="76"/>
      <c r="F16" s="76"/>
      <c r="G16" s="76"/>
      <c r="H16" s="76"/>
      <c r="I16" s="76">
        <f t="shared" si="1"/>
        <v>0</v>
      </c>
    </row>
    <row r="17" ht="14.25" customHeight="1">
      <c r="B17" s="76"/>
      <c r="C17" s="76"/>
      <c r="D17" s="76"/>
      <c r="E17" s="76"/>
      <c r="F17" s="76"/>
      <c r="G17" s="76"/>
      <c r="H17" s="76"/>
      <c r="I17" s="76">
        <f t="shared" si="1"/>
        <v>0</v>
      </c>
    </row>
    <row r="18" ht="14.25" customHeight="1">
      <c r="B18" s="76"/>
      <c r="C18" s="76"/>
      <c r="D18" s="76"/>
      <c r="E18" s="76"/>
      <c r="F18" s="76"/>
      <c r="G18" s="76"/>
      <c r="H18" s="76"/>
      <c r="I18" s="76">
        <f t="shared" si="1"/>
        <v>0</v>
      </c>
    </row>
    <row r="19" ht="14.25" customHeight="1">
      <c r="B19" s="76"/>
      <c r="C19" s="76"/>
      <c r="D19" s="76"/>
      <c r="E19" s="76"/>
      <c r="F19" s="76"/>
      <c r="G19" s="76"/>
      <c r="H19" s="76"/>
      <c r="I19" s="76">
        <f t="shared" si="1"/>
        <v>0</v>
      </c>
    </row>
    <row r="20" ht="14.25" customHeight="1">
      <c r="B20" s="76"/>
      <c r="C20" s="76"/>
      <c r="D20" s="76"/>
      <c r="E20" s="76"/>
      <c r="F20" s="76"/>
      <c r="G20" s="76"/>
      <c r="H20" s="76"/>
      <c r="I20" s="76">
        <f t="shared" si="1"/>
        <v>0</v>
      </c>
    </row>
    <row r="21" ht="14.25" customHeight="1">
      <c r="B21" s="76"/>
      <c r="C21" s="76"/>
      <c r="D21" s="76"/>
      <c r="E21" s="76"/>
      <c r="F21" s="76"/>
      <c r="G21" s="76"/>
      <c r="H21" s="76"/>
      <c r="I21" s="76">
        <f t="shared" si="1"/>
        <v>0</v>
      </c>
    </row>
    <row r="22" ht="14.25" customHeight="1">
      <c r="B22" s="76"/>
      <c r="C22" s="76"/>
      <c r="D22" s="76"/>
      <c r="E22" s="76"/>
      <c r="F22" s="76"/>
      <c r="G22" s="76"/>
      <c r="H22" s="76"/>
      <c r="I22" s="76">
        <f t="shared" si="1"/>
        <v>0</v>
      </c>
    </row>
    <row r="23" ht="14.25" customHeight="1">
      <c r="B23" s="76"/>
      <c r="C23" s="76"/>
      <c r="D23" s="76"/>
      <c r="E23" s="76"/>
      <c r="F23" s="76"/>
      <c r="G23" s="76"/>
      <c r="H23" s="76"/>
      <c r="I23" s="76">
        <f t="shared" si="1"/>
        <v>0</v>
      </c>
    </row>
    <row r="24" ht="14.25" customHeight="1">
      <c r="B24" s="76"/>
      <c r="C24" s="76"/>
      <c r="D24" s="76"/>
      <c r="E24" s="76"/>
      <c r="F24" s="76"/>
      <c r="G24" s="76"/>
      <c r="H24" s="76"/>
      <c r="I24" s="76">
        <f t="shared" si="1"/>
        <v>0</v>
      </c>
    </row>
    <row r="25" ht="14.25" customHeight="1">
      <c r="B25" s="76"/>
      <c r="C25" s="76"/>
      <c r="D25" s="76"/>
      <c r="E25" s="76"/>
      <c r="F25" s="76"/>
      <c r="G25" s="76"/>
      <c r="H25" s="76"/>
      <c r="I25" s="76">
        <f t="shared" si="1"/>
        <v>0</v>
      </c>
    </row>
    <row r="26" ht="14.25" customHeight="1">
      <c r="B26" s="76"/>
      <c r="C26" s="76"/>
      <c r="D26" s="76"/>
      <c r="E26" s="76"/>
      <c r="F26" s="76"/>
      <c r="G26" s="76"/>
      <c r="H26" s="76"/>
      <c r="I26" s="76">
        <f t="shared" si="1"/>
        <v>0</v>
      </c>
    </row>
    <row r="27" ht="14.25" customHeight="1">
      <c r="B27" s="76"/>
      <c r="C27" s="76"/>
      <c r="D27" s="76"/>
      <c r="E27" s="76"/>
      <c r="F27" s="76"/>
      <c r="G27" s="76"/>
      <c r="H27" s="76"/>
      <c r="I27" s="76">
        <f t="shared" si="1"/>
        <v>0</v>
      </c>
    </row>
    <row r="28" ht="14.25" customHeight="1">
      <c r="B28" s="76"/>
      <c r="C28" s="76"/>
      <c r="D28" s="76"/>
      <c r="E28" s="76"/>
      <c r="F28" s="76"/>
      <c r="G28" s="76"/>
      <c r="H28" s="76"/>
      <c r="I28" s="76">
        <f t="shared" si="1"/>
        <v>0</v>
      </c>
    </row>
    <row r="29" ht="14.25" customHeight="1">
      <c r="B29" s="76"/>
      <c r="C29" s="76"/>
      <c r="D29" s="76"/>
      <c r="E29" s="76"/>
      <c r="F29" s="76"/>
      <c r="G29" s="76"/>
      <c r="H29" s="76"/>
      <c r="I29" s="76">
        <f t="shared" si="1"/>
        <v>0</v>
      </c>
    </row>
    <row r="30" ht="14.25" customHeight="1">
      <c r="B30" s="76"/>
      <c r="C30" s="76"/>
      <c r="D30" s="76"/>
      <c r="E30" s="76"/>
      <c r="F30" s="76"/>
      <c r="G30" s="76"/>
      <c r="H30" s="76"/>
      <c r="I30" s="76">
        <f t="shared" si="1"/>
        <v>0</v>
      </c>
    </row>
    <row r="31" ht="14.25" customHeight="1">
      <c r="B31" s="76"/>
      <c r="C31" s="76"/>
      <c r="D31" s="76"/>
      <c r="E31" s="76"/>
      <c r="F31" s="76"/>
      <c r="G31" s="76"/>
      <c r="H31" s="76"/>
      <c r="I31" s="76">
        <f t="shared" si="1"/>
        <v>0</v>
      </c>
    </row>
    <row r="32" ht="14.25" customHeight="1">
      <c r="B32" s="76"/>
      <c r="C32" s="76"/>
      <c r="D32" s="76"/>
      <c r="E32" s="76"/>
      <c r="F32" s="76"/>
      <c r="G32" s="76"/>
      <c r="H32" s="76"/>
      <c r="I32" s="76">
        <f t="shared" si="1"/>
        <v>0</v>
      </c>
    </row>
    <row r="33" ht="14.25" customHeight="1">
      <c r="B33" s="76"/>
      <c r="C33" s="76"/>
      <c r="D33" s="76"/>
      <c r="E33" s="76"/>
      <c r="F33" s="76"/>
      <c r="G33" s="76"/>
      <c r="H33" s="76"/>
      <c r="I33" s="76">
        <f t="shared" si="1"/>
        <v>0</v>
      </c>
    </row>
    <row r="34" ht="14.25" customHeight="1">
      <c r="B34" s="76"/>
      <c r="C34" s="76"/>
      <c r="D34" s="76"/>
      <c r="E34" s="76"/>
      <c r="F34" s="76"/>
      <c r="G34" s="76"/>
      <c r="H34" s="76"/>
      <c r="I34" s="76">
        <f t="shared" si="1"/>
        <v>0</v>
      </c>
    </row>
    <row r="35" ht="14.25" customHeight="1">
      <c r="B35" s="76"/>
      <c r="C35" s="76"/>
      <c r="D35" s="76"/>
      <c r="E35" s="76"/>
      <c r="F35" s="76"/>
      <c r="G35" s="76"/>
      <c r="H35" s="76"/>
      <c r="I35" s="76">
        <f t="shared" si="1"/>
        <v>0</v>
      </c>
    </row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B2:C2"/>
  </mergeCells>
  <printOptions/>
  <pageMargins bottom="0.75" footer="0.0" header="0.0" left="0.7" right="0.7" top="0.75"/>
  <pageSetup orientation="landscape"/>
  <drawing r:id="rId1"/>
</worksheet>
</file>