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genaar\Desktop\school dingen\Oefenbestanden Compact Excel 2013\Eindopdrachten\"/>
    </mc:Choice>
  </mc:AlternateContent>
  <bookViews>
    <workbookView xWindow="0" yWindow="0" windowWidth="20490" windowHeight="7755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K9" i="1" l="1"/>
  <c r="K8" i="1"/>
  <c r="J9" i="1"/>
  <c r="J8" i="1"/>
  <c r="K7" i="1"/>
  <c r="J7" i="1"/>
  <c r="E27" i="1"/>
  <c r="H27" i="1"/>
  <c r="E23" i="1"/>
  <c r="H26" i="1"/>
  <c r="E26" i="1"/>
  <c r="E10" i="1" l="1"/>
</calcChain>
</file>

<file path=xl/sharedStrings.xml><?xml version="1.0" encoding="utf-8"?>
<sst xmlns="http://schemas.openxmlformats.org/spreadsheetml/2006/main" count="38" uniqueCount="31">
  <si>
    <t>Omzet</t>
  </si>
  <si>
    <t>Snijbloemen</t>
  </si>
  <si>
    <t>Kamerplanten</t>
  </si>
  <si>
    <t>Tuinplanten</t>
  </si>
  <si>
    <t>Totaal</t>
  </si>
  <si>
    <t>Aantal</t>
  </si>
  <si>
    <t>Bedrag</t>
  </si>
  <si>
    <t>Overig</t>
  </si>
  <si>
    <t>Bloemen en planten</t>
  </si>
  <si>
    <t>Holland Tuinen Combinatie</t>
  </si>
  <si>
    <t>Totaal omzet</t>
  </si>
  <si>
    <t>Inkoop</t>
  </si>
  <si>
    <t>Kosten bedrijfsvoering</t>
  </si>
  <si>
    <t>Gebouwen</t>
  </si>
  <si>
    <t>Personeel</t>
  </si>
  <si>
    <t>Totaal bedrijfsvoering</t>
  </si>
  <si>
    <t>Materialen tuinaanleg</t>
  </si>
  <si>
    <t>Rendement</t>
  </si>
  <si>
    <t>Totaal Gebouwen</t>
  </si>
  <si>
    <t>Vastgesteld tijdens de aandeelhoudersvergadering</t>
  </si>
  <si>
    <t xml:space="preserve">Boskoop, </t>
  </si>
  <si>
    <t>Tuinmeubilair</t>
  </si>
  <si>
    <t>Bouw/onderhoud</t>
  </si>
  <si>
    <t>Energie/water</t>
  </si>
  <si>
    <t>Rente/aflossing</t>
  </si>
  <si>
    <t>Afdracht BTW (netto)</t>
  </si>
  <si>
    <t>Bedrijfsresultaat</t>
  </si>
  <si>
    <t>(%)</t>
  </si>
  <si>
    <t>Kengetallen 2012 / 2013</t>
  </si>
  <si>
    <t>Mutatie t.o.v. 2012</t>
  </si>
  <si>
    <t>13.0%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</si>
</sst>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€&quot;\ * #,##0.00_ ;_ &quot;€&quot;\ * \-#,##0.00_ ;_ &quot;€&quot;\ * &quot;-&quot;??_ ;_ @_ "/>
    <numFmt numFmtId="164" formatCode="0.0%"/>
    <numFmt numFmtId="166" formatCode="_ &quot;€&quot;\ * #,##0_ ;_ &quot;€&quot;\ * \-#,##0_ ;_ &quot;€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8"/>
      <color theme="6" tint="0.79998168889431442"/>
      <name val="Lucida Handwriting"/>
      <family val="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4" fillId="0" borderId="3" xfId="0" applyFont="1" applyBorder="1"/>
    <xf numFmtId="0" fontId="0" fillId="0" borderId="3" xfId="0" applyBorder="1"/>
    <xf numFmtId="0" fontId="5" fillId="0" borderId="3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6" fillId="0" borderId="2" xfId="0" applyNumberFormat="1" applyFont="1" applyBorder="1"/>
    <xf numFmtId="166" fontId="2" fillId="3" borderId="0" xfId="2" applyNumberFormat="1" applyFont="1" applyFill="1"/>
    <xf numFmtId="166" fontId="2" fillId="5" borderId="0" xfId="2" applyNumberFormat="1" applyFont="1" applyFill="1"/>
    <xf numFmtId="14" fontId="0" fillId="0" borderId="0" xfId="0" applyNumberFormat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10" sqref="J10"/>
    </sheetView>
  </sheetViews>
  <sheetFormatPr defaultRowHeight="15" x14ac:dyDescent="0.25"/>
  <cols>
    <col min="2" max="2" width="9.42578125" bestFit="1" customWidth="1"/>
    <col min="5" max="5" width="15.140625" bestFit="1" customWidth="1"/>
    <col min="8" max="8" width="15.140625" bestFit="1" customWidth="1"/>
  </cols>
  <sheetData>
    <row r="1" spans="1:11" ht="24.75" x14ac:dyDescent="0.4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.75" x14ac:dyDescent="0.25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5.75" x14ac:dyDescent="0.25">
      <c r="A4" s="11" t="s">
        <v>0</v>
      </c>
      <c r="B4" s="12"/>
      <c r="C4" s="12"/>
      <c r="D4" s="20">
        <v>2012</v>
      </c>
      <c r="E4" s="20"/>
      <c r="G4" s="21">
        <v>2013</v>
      </c>
      <c r="H4" s="21"/>
      <c r="J4" s="22" t="s">
        <v>29</v>
      </c>
      <c r="K4" s="22"/>
    </row>
    <row r="5" spans="1:11" ht="15.75" x14ac:dyDescent="0.25">
      <c r="A5" s="14"/>
      <c r="B5" s="15"/>
      <c r="C5" s="15"/>
      <c r="D5" s="3" t="s">
        <v>5</v>
      </c>
      <c r="E5" s="3" t="s">
        <v>6</v>
      </c>
      <c r="G5" s="3" t="s">
        <v>5</v>
      </c>
      <c r="H5" s="3" t="s">
        <v>6</v>
      </c>
      <c r="J5" s="16" t="s">
        <v>5</v>
      </c>
      <c r="K5" s="16" t="s">
        <v>6</v>
      </c>
    </row>
    <row r="6" spans="1:11" x14ac:dyDescent="0.25">
      <c r="A6" t="s">
        <v>8</v>
      </c>
      <c r="J6" s="17" t="s">
        <v>27</v>
      </c>
      <c r="K6" s="17" t="s">
        <v>27</v>
      </c>
    </row>
    <row r="7" spans="1:11" x14ac:dyDescent="0.25">
      <c r="B7" t="s">
        <v>1</v>
      </c>
      <c r="D7">
        <v>182200</v>
      </c>
      <c r="E7">
        <v>1518500</v>
      </c>
      <c r="G7">
        <v>170800</v>
      </c>
      <c r="H7">
        <v>1455600</v>
      </c>
      <c r="J7" s="2">
        <f>(G7-D7)/D7</f>
        <v>-6.2568605927552146E-2</v>
      </c>
      <c r="K7" s="2">
        <f>(H7-E7)/E7</f>
        <v>-4.1422456371419163E-2</v>
      </c>
    </row>
    <row r="8" spans="1:11" x14ac:dyDescent="0.25">
      <c r="B8" t="s">
        <v>2</v>
      </c>
      <c r="D8">
        <v>371100</v>
      </c>
      <c r="E8">
        <v>1467800</v>
      </c>
      <c r="G8">
        <v>345200</v>
      </c>
      <c r="H8">
        <v>1496100</v>
      </c>
      <c r="J8" s="2">
        <f>(G8-D8)/D8</f>
        <v>-6.9792508757747243E-2</v>
      </c>
      <c r="K8" s="2">
        <f>(H8-E8)/E8</f>
        <v>1.9280555934050959E-2</v>
      </c>
    </row>
    <row r="9" spans="1:11" x14ac:dyDescent="0.25">
      <c r="B9" t="s">
        <v>3</v>
      </c>
      <c r="D9">
        <v>841800</v>
      </c>
      <c r="E9" s="12">
        <v>4353500</v>
      </c>
      <c r="G9">
        <v>888500</v>
      </c>
      <c r="H9" s="12">
        <v>5429300</v>
      </c>
      <c r="J9" s="2">
        <f>(G9-D9)/D9</f>
        <v>5.5476360180565454E-2</v>
      </c>
      <c r="K9" s="2">
        <f>(H9-E9)/E9</f>
        <v>0.24711151946709545</v>
      </c>
    </row>
    <row r="10" spans="1:11" x14ac:dyDescent="0.25">
      <c r="B10" t="s">
        <v>4</v>
      </c>
      <c r="E10">
        <f>SUM(E7:E9)</f>
        <v>7339800</v>
      </c>
      <c r="J10" s="2"/>
    </row>
    <row r="11" spans="1:11" x14ac:dyDescent="0.25">
      <c r="A11" t="s">
        <v>16</v>
      </c>
      <c r="E11">
        <v>5345200</v>
      </c>
      <c r="H11">
        <v>6324400</v>
      </c>
    </row>
    <row r="12" spans="1:11" x14ac:dyDescent="0.25">
      <c r="A12" t="s">
        <v>21</v>
      </c>
      <c r="E12">
        <v>3384700</v>
      </c>
      <c r="H12">
        <v>3956400</v>
      </c>
    </row>
    <row r="13" spans="1:11" ht="15.75" thickBot="1" x14ac:dyDescent="0.3">
      <c r="A13" s="12" t="s">
        <v>7</v>
      </c>
      <c r="B13" s="12"/>
      <c r="C13" s="12"/>
      <c r="D13" s="4"/>
      <c r="E13" s="4">
        <v>1687300</v>
      </c>
      <c r="G13" s="4"/>
      <c r="H13" s="4">
        <v>1987200</v>
      </c>
    </row>
    <row r="14" spans="1:11" ht="15.75" x14ac:dyDescent="0.25">
      <c r="A14" s="7" t="s">
        <v>10</v>
      </c>
      <c r="E14" s="24">
        <v>17757000</v>
      </c>
      <c r="H14" s="25">
        <v>20649000</v>
      </c>
    </row>
    <row r="17" spans="1:8" ht="15.75" x14ac:dyDescent="0.25">
      <c r="A17" s="13" t="s">
        <v>12</v>
      </c>
      <c r="B17" s="12"/>
      <c r="C17" s="12"/>
      <c r="D17" s="20">
        <v>2012</v>
      </c>
      <c r="E17" s="20"/>
      <c r="G17" s="21">
        <v>2013</v>
      </c>
      <c r="H17" s="21"/>
    </row>
    <row r="18" spans="1:8" x14ac:dyDescent="0.25">
      <c r="E18" s="3" t="s">
        <v>6</v>
      </c>
      <c r="H18" s="3" t="s">
        <v>6</v>
      </c>
    </row>
    <row r="19" spans="1:8" x14ac:dyDescent="0.25">
      <c r="A19" t="s">
        <v>13</v>
      </c>
      <c r="E19" s="3"/>
      <c r="H19" s="3"/>
    </row>
    <row r="20" spans="1:8" x14ac:dyDescent="0.25">
      <c r="B20" t="s">
        <v>22</v>
      </c>
      <c r="D20">
        <v>3953400</v>
      </c>
      <c r="G20">
        <v>3845700</v>
      </c>
    </row>
    <row r="21" spans="1:8" x14ac:dyDescent="0.25">
      <c r="B21" t="s">
        <v>23</v>
      </c>
      <c r="D21">
        <v>1967400</v>
      </c>
      <c r="G21">
        <v>2202500</v>
      </c>
    </row>
    <row r="22" spans="1:8" x14ac:dyDescent="0.25">
      <c r="B22" t="s">
        <v>24</v>
      </c>
      <c r="D22">
        <v>2846100</v>
      </c>
      <c r="E22" s="12"/>
      <c r="G22">
        <v>2749100</v>
      </c>
      <c r="H22" s="12"/>
    </row>
    <row r="23" spans="1:8" x14ac:dyDescent="0.25">
      <c r="B23" t="s">
        <v>18</v>
      </c>
      <c r="E23">
        <f>D20+D21+D22</f>
        <v>8766900</v>
      </c>
      <c r="H23">
        <v>8797300</v>
      </c>
    </row>
    <row r="24" spans="1:8" x14ac:dyDescent="0.25">
      <c r="A24" t="s">
        <v>11</v>
      </c>
      <c r="E24">
        <v>3394200</v>
      </c>
      <c r="H24">
        <v>4924600</v>
      </c>
    </row>
    <row r="25" spans="1:8" x14ac:dyDescent="0.25">
      <c r="A25" t="s">
        <v>14</v>
      </c>
      <c r="E25">
        <v>2446700</v>
      </c>
      <c r="H25">
        <v>2623300</v>
      </c>
    </row>
    <row r="26" spans="1:8" ht="15.75" thickBot="1" x14ac:dyDescent="0.3">
      <c r="A26" s="12" t="s">
        <v>25</v>
      </c>
      <c r="B26" s="12"/>
      <c r="C26" s="12"/>
      <c r="D26" s="5">
        <v>4.7E-2</v>
      </c>
      <c r="E26" s="6">
        <f>D26*E14</f>
        <v>834579</v>
      </c>
      <c r="G26" s="5">
        <v>5.1999999999999998E-2</v>
      </c>
      <c r="H26" s="6">
        <f>G26*H14</f>
        <v>1073748</v>
      </c>
    </row>
    <row r="27" spans="1:8" ht="15.75" x14ac:dyDescent="0.25">
      <c r="A27" s="8" t="s">
        <v>15</v>
      </c>
      <c r="E27" s="24">
        <f>D20+D21+D22+E24+E25+D26</f>
        <v>14607800.047</v>
      </c>
      <c r="H27" s="25">
        <f>G20+G21+G22+H24+H25+26</f>
        <v>16345226</v>
      </c>
    </row>
    <row r="30" spans="1:8" ht="15.75" x14ac:dyDescent="0.25">
      <c r="A30" s="9" t="s">
        <v>26</v>
      </c>
      <c r="E30" s="24">
        <v>2314621</v>
      </c>
      <c r="H30" s="25">
        <v>3230052</v>
      </c>
    </row>
    <row r="31" spans="1:8" ht="15.75" x14ac:dyDescent="0.25">
      <c r="A31" s="9" t="s">
        <v>17</v>
      </c>
      <c r="E31" s="10" t="s">
        <v>30</v>
      </c>
      <c r="H31" s="23">
        <v>0.156</v>
      </c>
    </row>
    <row r="32" spans="1:8" x14ac:dyDescent="0.25">
      <c r="E32" s="2"/>
      <c r="H32" s="2"/>
    </row>
    <row r="34" spans="1:5" x14ac:dyDescent="0.25">
      <c r="A34" t="s">
        <v>19</v>
      </c>
    </row>
    <row r="35" spans="1:5" x14ac:dyDescent="0.25">
      <c r="A35" t="s">
        <v>20</v>
      </c>
      <c r="B35" s="26">
        <v>42267</v>
      </c>
    </row>
    <row r="37" spans="1:5" x14ac:dyDescent="0.25">
      <c r="E37" s="1"/>
    </row>
  </sheetData>
  <mergeCells count="7">
    <mergeCell ref="A1:K1"/>
    <mergeCell ref="A2:K2"/>
    <mergeCell ref="D17:E17"/>
    <mergeCell ref="G17:H17"/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Eigenaar</cp:lastModifiedBy>
  <dcterms:created xsi:type="dcterms:W3CDTF">2013-09-24T08:32:18Z</dcterms:created>
  <dcterms:modified xsi:type="dcterms:W3CDTF">2015-09-20T13:50:23Z</dcterms:modified>
</cp:coreProperties>
</file>