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Manuscripten\Boeken 2013\Compact 2013\4-Compact Excel 2013\Opmaak Excel 2013\vbbxxx - Startboek Excel 2013\Oefenbestanden\Cases &amp; PO Excel 2013\"/>
    </mc:Choice>
  </mc:AlternateContent>
  <bookViews>
    <workbookView xWindow="720" yWindow="405" windowWidth="16995" windowHeight="11025"/>
  </bookViews>
  <sheets>
    <sheet name="Energienota" sheetId="1" r:id="rId1"/>
  </sheets>
  <calcPr calcId="152511"/>
</workbook>
</file>

<file path=xl/calcChain.xml><?xml version="1.0" encoding="utf-8"?>
<calcChain xmlns="http://schemas.openxmlformats.org/spreadsheetml/2006/main">
  <c r="D29" i="1" l="1"/>
  <c r="B19" i="1" s="1"/>
  <c r="D27" i="1"/>
  <c r="B15" i="1" s="1"/>
  <c r="D26" i="1"/>
  <c r="B14" i="1" s="1"/>
  <c r="F10" i="1"/>
  <c r="B22" i="1" l="1"/>
  <c r="B21" i="1"/>
  <c r="D28" i="1"/>
  <c r="B16" i="1" s="1"/>
  <c r="B18" i="1" s="1"/>
  <c r="F7" i="1" l="1"/>
  <c r="F8" i="1" s="1"/>
  <c r="F9" i="1" s="1"/>
  <c r="G11" i="1" s="1"/>
  <c r="G12" i="1" l="1"/>
</calcChain>
</file>

<file path=xl/sharedStrings.xml><?xml version="1.0" encoding="utf-8"?>
<sst xmlns="http://schemas.openxmlformats.org/spreadsheetml/2006/main" count="40" uniqueCount="36">
  <si>
    <t xml:space="preserve"> ENERGIENOTA</t>
  </si>
  <si>
    <t>Naam:</t>
  </si>
  <si>
    <t>Adres:</t>
  </si>
  <si>
    <t>PC en Plaats:</t>
  </si>
  <si>
    <t>Voorschot (mnd)</t>
  </si>
  <si>
    <t>Eindafrekening</t>
  </si>
  <si>
    <t>Rekeningnummer</t>
  </si>
  <si>
    <t>Totaal energie</t>
  </si>
  <si>
    <t>Milieuheffing</t>
  </si>
  <si>
    <t>BTW</t>
  </si>
  <si>
    <t xml:space="preserve"> +</t>
  </si>
  <si>
    <t>Totaal</t>
  </si>
  <si>
    <t>Voorschotten</t>
  </si>
  <si>
    <t xml:space="preserve"> -</t>
  </si>
  <si>
    <t>Te bet./ontv.</t>
  </si>
  <si>
    <t>Kosten</t>
  </si>
  <si>
    <t>Nieuw voorschot</t>
  </si>
  <si>
    <t>Prijs per
eenheid
(cent)</t>
  </si>
  <si>
    <t>Kosten
(euro)</t>
  </si>
  <si>
    <t>Omschrijving</t>
  </si>
  <si>
    <t xml:space="preserve"> verbruik</t>
  </si>
  <si>
    <t xml:space="preserve"> brandstofkosten</t>
  </si>
  <si>
    <t xml:space="preserve"> vastrecht</t>
  </si>
  <si>
    <t>Totaal elektr</t>
  </si>
  <si>
    <t xml:space="preserve"> milieuheffing</t>
  </si>
  <si>
    <t>Totaal gas</t>
  </si>
  <si>
    <t>Meterstanden</t>
  </si>
  <si>
    <t xml:space="preserve"> Elektra (kWh)</t>
  </si>
  <si>
    <t>Eind</t>
  </si>
  <si>
    <t>Begin</t>
  </si>
  <si>
    <t>Verbruik</t>
  </si>
  <si>
    <t xml:space="preserve"> dag</t>
  </si>
  <si>
    <t xml:space="preserve"> nacht</t>
  </si>
  <si>
    <t xml:space="preserve"> Totaal</t>
  </si>
  <si>
    <r>
      <t>Gas (m</t>
    </r>
    <r>
      <rPr>
        <vertAlign val="superscript"/>
        <sz val="11"/>
        <rFont val="Calibri"/>
        <family val="2"/>
        <scheme val="minor"/>
      </rPr>
      <t>3</t>
    </r>
    <r>
      <rPr>
        <sz val="11"/>
        <rFont val="Calibri"/>
        <family val="2"/>
        <scheme val="minor"/>
      </rPr>
      <t>)</t>
    </r>
  </si>
  <si>
    <t>NL68 BNGM 0303 8260 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</si>
</sst>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€&quot;\ * #,##0.00_ ;_ &quot;€&quot;\ * \-#,##0.00_ ;_ &quot;€&quot;\ * &quot;-&quot;??_ ;_ @_ "/>
    <numFmt numFmtId="164" formatCode="_-&quot;€&quot;\ * #,##0.00_-;_-&quot;€&quot;\ * #,##0.00\-;_-&quot;€&quot;\ * &quot;-&quot;??_-;_-@_-"/>
    <numFmt numFmtId="165" formatCode="_-&quot;€&quot;\ * #,##0_-;_-&quot;€&quot;\ * #,##0\-;_-&quot;€&quot;\ * &quot;-&quot;??_-;_-@_-"/>
    <numFmt numFmtId="166" formatCode="0.00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4"/>
      <color indexed="12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indexed="17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i/>
      <sz val="16"/>
      <color rgb="FF0070C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50"/>
      </left>
      <right style="double">
        <color indexed="50"/>
      </right>
      <top style="double">
        <color indexed="50"/>
      </top>
      <bottom style="double">
        <color indexed="50"/>
      </bottom>
      <diagonal/>
    </border>
    <border>
      <left/>
      <right/>
      <top style="double">
        <color indexed="5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164" fontId="6" fillId="0" borderId="0" applyFont="0" applyFill="0" applyBorder="0" applyAlignment="0" applyProtection="0"/>
  </cellStyleXfs>
  <cellXfs count="50">
    <xf numFmtId="0" fontId="0" fillId="0" borderId="0" xfId="0"/>
    <xf numFmtId="0" fontId="3" fillId="0" borderId="0" xfId="0" applyFont="1" applyProtection="1"/>
    <xf numFmtId="0" fontId="4" fillId="0" borderId="0" xfId="0" applyFont="1" applyProtection="1"/>
    <xf numFmtId="0" fontId="5" fillId="0" borderId="0" xfId="0" applyFont="1" applyProtection="1"/>
    <xf numFmtId="0" fontId="5" fillId="0" borderId="0" xfId="0" applyFont="1" applyBorder="1" applyProtection="1"/>
    <xf numFmtId="0" fontId="4" fillId="2" borderId="16" xfId="0" applyFont="1" applyFill="1" applyBorder="1" applyAlignment="1" applyProtection="1">
      <alignment horizontal="center" vertical="center" wrapText="1"/>
    </xf>
    <xf numFmtId="0" fontId="5" fillId="0" borderId="17" xfId="0" applyFont="1" applyFill="1" applyBorder="1" applyProtection="1"/>
    <xf numFmtId="44" fontId="5" fillId="0" borderId="17" xfId="1" applyFont="1" applyFill="1" applyBorder="1" applyProtection="1"/>
    <xf numFmtId="0" fontId="5" fillId="0" borderId="0" xfId="0" applyFont="1" applyFill="1" applyBorder="1" applyProtection="1"/>
    <xf numFmtId="44" fontId="5" fillId="0" borderId="0" xfId="1" applyFont="1" applyFill="1" applyBorder="1" applyProtection="1"/>
    <xf numFmtId="0" fontId="5" fillId="0" borderId="14" xfId="0" applyFont="1" applyFill="1" applyBorder="1" applyProtection="1"/>
    <xf numFmtId="44" fontId="5" fillId="0" borderId="14" xfId="1" applyFont="1" applyFill="1" applyBorder="1" applyProtection="1"/>
    <xf numFmtId="44" fontId="4" fillId="0" borderId="0" xfId="1" applyFont="1" applyFill="1" applyBorder="1" applyProtection="1"/>
    <xf numFmtId="0" fontId="4" fillId="0" borderId="0" xfId="0" applyFont="1" applyFill="1" applyBorder="1" applyProtection="1"/>
    <xf numFmtId="0" fontId="5" fillId="0" borderId="14" xfId="0" applyFont="1" applyFill="1" applyBorder="1" applyAlignment="1" applyProtection="1">
      <alignment horizontal="left"/>
    </xf>
    <xf numFmtId="0" fontId="5" fillId="0" borderId="0" xfId="0" applyFont="1" applyFill="1" applyProtection="1"/>
    <xf numFmtId="1" fontId="9" fillId="3" borderId="18" xfId="0" applyNumberFormat="1" applyFont="1" applyFill="1" applyBorder="1" applyProtection="1"/>
    <xf numFmtId="1" fontId="5" fillId="0" borderId="0" xfId="0" applyNumberFormat="1" applyFont="1" applyFill="1" applyProtection="1"/>
    <xf numFmtId="1" fontId="9" fillId="3" borderId="19" xfId="0" applyNumberFormat="1" applyFont="1" applyFill="1" applyBorder="1" applyProtection="1"/>
    <xf numFmtId="1" fontId="5" fillId="0" borderId="20" xfId="0" applyNumberFormat="1" applyFont="1" applyFill="1" applyBorder="1" applyProtection="1"/>
    <xf numFmtId="0" fontId="4" fillId="0" borderId="0" xfId="0" applyFont="1" applyFill="1" applyProtection="1"/>
    <xf numFmtId="1" fontId="4" fillId="0" borderId="0" xfId="0" applyNumberFormat="1" applyFont="1" applyFill="1" applyProtection="1"/>
    <xf numFmtId="0" fontId="4" fillId="6" borderId="4" xfId="0" applyFont="1" applyFill="1" applyBorder="1" applyProtection="1"/>
    <xf numFmtId="0" fontId="5" fillId="6" borderId="5" xfId="0" applyFont="1" applyFill="1" applyBorder="1" applyProtection="1"/>
    <xf numFmtId="0" fontId="5" fillId="6" borderId="6" xfId="0" applyFont="1" applyFill="1" applyBorder="1" applyProtection="1"/>
    <xf numFmtId="0" fontId="5" fillId="7" borderId="0" xfId="0" applyFont="1" applyFill="1" applyProtection="1"/>
    <xf numFmtId="165" fontId="5" fillId="7" borderId="0" xfId="2" applyNumberFormat="1" applyFont="1" applyFill="1" applyProtection="1"/>
    <xf numFmtId="0" fontId="5" fillId="7" borderId="0" xfId="0" applyFont="1" applyFill="1" applyBorder="1" applyProtection="1"/>
    <xf numFmtId="166" fontId="5" fillId="7" borderId="0" xfId="0" applyNumberFormat="1" applyFont="1" applyFill="1" applyBorder="1" applyProtection="1"/>
    <xf numFmtId="9" fontId="5" fillId="7" borderId="0" xfId="0" applyNumberFormat="1" applyFont="1" applyFill="1" applyProtection="1"/>
    <xf numFmtId="0" fontId="8" fillId="7" borderId="10" xfId="0" applyFont="1" applyFill="1" applyBorder="1" applyAlignment="1" applyProtection="1">
      <alignment vertical="center"/>
    </xf>
    <xf numFmtId="0" fontId="4" fillId="7" borderId="11" xfId="0" applyFont="1" applyFill="1" applyBorder="1" applyAlignment="1" applyProtection="1">
      <alignment vertical="center"/>
    </xf>
    <xf numFmtId="0" fontId="4" fillId="7" borderId="12" xfId="0" applyFont="1" applyFill="1" applyBorder="1" applyAlignment="1" applyProtection="1">
      <alignment vertical="center"/>
    </xf>
    <xf numFmtId="0" fontId="7" fillId="5" borderId="4" xfId="0" applyFont="1" applyFill="1" applyBorder="1" applyAlignment="1" applyProtection="1"/>
    <xf numFmtId="0" fontId="7" fillId="5" borderId="5" xfId="0" applyFont="1" applyFill="1" applyBorder="1" applyAlignment="1" applyProtection="1"/>
    <xf numFmtId="0" fontId="7" fillId="5" borderId="6" xfId="0" applyFont="1" applyFill="1" applyBorder="1" applyAlignment="1" applyProtection="1"/>
    <xf numFmtId="0" fontId="5" fillId="4" borderId="7" xfId="0" applyFont="1" applyFill="1" applyBorder="1" applyProtection="1"/>
    <xf numFmtId="44" fontId="5" fillId="4" borderId="0" xfId="1" applyFont="1" applyFill="1" applyBorder="1" applyProtection="1"/>
    <xf numFmtId="0" fontId="5" fillId="4" borderId="8" xfId="0" applyFont="1" applyFill="1" applyBorder="1" applyProtection="1"/>
    <xf numFmtId="44" fontId="5" fillId="4" borderId="9" xfId="1" applyFont="1" applyFill="1" applyBorder="1" applyProtection="1"/>
    <xf numFmtId="0" fontId="4" fillId="4" borderId="7" xfId="0" applyFont="1" applyFill="1" applyBorder="1" applyProtection="1"/>
    <xf numFmtId="0" fontId="5" fillId="4" borderId="0" xfId="0" applyFont="1" applyFill="1" applyBorder="1" applyProtection="1"/>
    <xf numFmtId="44" fontId="4" fillId="4" borderId="8" xfId="1" applyFont="1" applyFill="1" applyBorder="1" applyProtection="1"/>
    <xf numFmtId="0" fontId="4" fillId="4" borderId="13" xfId="0" applyFont="1" applyFill="1" applyBorder="1" applyProtection="1"/>
    <xf numFmtId="0" fontId="5" fillId="4" borderId="14" xfId="0" applyFont="1" applyFill="1" applyBorder="1" applyProtection="1"/>
    <xf numFmtId="165" fontId="4" fillId="4" borderId="15" xfId="2" applyNumberFormat="1" applyFont="1" applyFill="1" applyBorder="1" applyProtection="1"/>
    <xf numFmtId="0" fontId="5" fillId="7" borderId="0" xfId="0" applyNumberFormat="1" applyFont="1" applyFill="1" applyBorder="1" applyAlignment="1" applyProtection="1">
      <alignment horizontal="right"/>
    </xf>
    <xf numFmtId="0" fontId="11" fillId="8" borderId="1" xfId="0" applyFont="1" applyFill="1" applyBorder="1" applyAlignment="1" applyProtection="1">
      <alignment vertical="center"/>
    </xf>
    <xf numFmtId="0" fontId="2" fillId="8" borderId="2" xfId="0" applyFont="1" applyFill="1" applyBorder="1" applyAlignment="1" applyProtection="1"/>
    <xf numFmtId="0" fontId="2" fillId="8" borderId="3" xfId="0" applyFont="1" applyFill="1" applyBorder="1" applyAlignment="1" applyProtection="1"/>
  </cellXfs>
  <cellStyles count="3">
    <cellStyle name="Euro" xfId="2"/>
    <cellStyle name="Standaard" xfId="0" builtinId="0"/>
    <cellStyle name="Valuta" xfId="1" builtinId="4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workbookViewId="0"/>
  </sheetViews>
  <sheetFormatPr defaultRowHeight="15" customHeight="1" x14ac:dyDescent="0.2"/>
  <cols>
    <col min="1" max="1" width="9.42578125" style="1" bestFit="1" customWidth="1"/>
    <col min="2" max="2" width="10.140625" style="1" bestFit="1" customWidth="1"/>
    <col min="3" max="4" width="9.42578125" style="1" bestFit="1" customWidth="1"/>
    <col min="5" max="5" width="9.140625" style="1"/>
    <col min="6" max="6" width="11" style="1" bestFit="1" customWidth="1"/>
    <col min="7" max="7" width="9.42578125" style="1" bestFit="1" customWidth="1"/>
    <col min="8" max="8" width="9.140625" style="1"/>
    <col min="9" max="9" width="0" style="1" hidden="1" customWidth="1"/>
    <col min="10" max="16384" width="9.140625" style="1"/>
  </cols>
  <sheetData>
    <row r="1" spans="1:7" ht="15" customHeight="1" thickBot="1" x14ac:dyDescent="0.35">
      <c r="A1" s="47" t="s">
        <v>0</v>
      </c>
      <c r="B1" s="48"/>
      <c r="C1" s="48"/>
      <c r="D1" s="49"/>
    </row>
    <row r="2" spans="1:7" s="3" customFormat="1" ht="15" customHeight="1" x14ac:dyDescent="0.25">
      <c r="A2" s="2" t="s">
        <v>1</v>
      </c>
      <c r="B2" s="22"/>
      <c r="C2" s="23"/>
      <c r="D2" s="24"/>
    </row>
    <row r="3" spans="1:7" s="3" customFormat="1" ht="15" customHeight="1" x14ac:dyDescent="0.25">
      <c r="A3" s="2" t="s">
        <v>2</v>
      </c>
      <c r="B3" s="22"/>
      <c r="C3" s="23"/>
      <c r="D3" s="24"/>
    </row>
    <row r="4" spans="1:7" s="3" customFormat="1" ht="15" customHeight="1" x14ac:dyDescent="0.25">
      <c r="A4" s="2" t="s">
        <v>3</v>
      </c>
      <c r="B4" s="22"/>
      <c r="C4" s="23"/>
      <c r="D4" s="24"/>
    </row>
    <row r="5" spans="1:7" s="3" customFormat="1" ht="15" customHeight="1" x14ac:dyDescent="0.25"/>
    <row r="6" spans="1:7" s="3" customFormat="1" ht="15" customHeight="1" x14ac:dyDescent="0.25">
      <c r="A6" s="25" t="s">
        <v>4</v>
      </c>
      <c r="B6" s="26">
        <v>124</v>
      </c>
      <c r="E6" s="33" t="s">
        <v>5</v>
      </c>
      <c r="F6" s="34"/>
      <c r="G6" s="35"/>
    </row>
    <row r="7" spans="1:7" s="3" customFormat="1" ht="15" customHeight="1" x14ac:dyDescent="0.25">
      <c r="A7" s="27" t="s">
        <v>6</v>
      </c>
      <c r="B7" s="46" t="s">
        <v>35</v>
      </c>
      <c r="D7" s="4"/>
      <c r="E7" s="36" t="s">
        <v>7</v>
      </c>
      <c r="F7" s="37">
        <f>B22+B18</f>
        <v>1035.2472841725003</v>
      </c>
      <c r="G7" s="38"/>
    </row>
    <row r="8" spans="1:7" s="3" customFormat="1" ht="15" customHeight="1" x14ac:dyDescent="0.25">
      <c r="A8" s="27" t="s">
        <v>8</v>
      </c>
      <c r="B8" s="28">
        <v>6.615E-2</v>
      </c>
      <c r="E8" s="36" t="s">
        <v>9</v>
      </c>
      <c r="F8" s="37">
        <f>F7*$B$9</f>
        <v>217.40192967622505</v>
      </c>
      <c r="G8" s="38" t="s">
        <v>10</v>
      </c>
    </row>
    <row r="9" spans="1:7" s="3" customFormat="1" ht="15" customHeight="1" x14ac:dyDescent="0.25">
      <c r="A9" s="25" t="s">
        <v>9</v>
      </c>
      <c r="B9" s="29">
        <v>0.21</v>
      </c>
      <c r="E9" s="36" t="s">
        <v>11</v>
      </c>
      <c r="F9" s="37">
        <f>SUM(F7:F8)</f>
        <v>1252.6492138487254</v>
      </c>
      <c r="G9" s="38"/>
    </row>
    <row r="10" spans="1:7" s="3" customFormat="1" ht="15" customHeight="1" thickBot="1" x14ac:dyDescent="0.3">
      <c r="E10" s="36" t="s">
        <v>12</v>
      </c>
      <c r="F10" s="39">
        <f>11*B6</f>
        <v>1364</v>
      </c>
      <c r="G10" s="38" t="s">
        <v>13</v>
      </c>
    </row>
    <row r="11" spans="1:7" s="3" customFormat="1" ht="15" customHeight="1" thickBot="1" x14ac:dyDescent="0.3">
      <c r="E11" s="40" t="s">
        <v>14</v>
      </c>
      <c r="F11" s="41"/>
      <c r="G11" s="42">
        <f>F9-F10</f>
        <v>-111.35078615127463</v>
      </c>
    </row>
    <row r="12" spans="1:7" s="3" customFormat="1" ht="15" customHeight="1" thickTop="1" thickBot="1" x14ac:dyDescent="0.3">
      <c r="A12" s="30" t="s">
        <v>15</v>
      </c>
      <c r="B12" s="31"/>
      <c r="C12" s="32"/>
      <c r="E12" s="43" t="s">
        <v>16</v>
      </c>
      <c r="F12" s="44"/>
      <c r="G12" s="45">
        <f>F9/11</f>
        <v>113.87720125897503</v>
      </c>
    </row>
    <row r="13" spans="1:7" s="3" customFormat="1" ht="15" customHeight="1" thickTop="1" thickBot="1" x14ac:dyDescent="0.3">
      <c r="A13" s="5" t="s">
        <v>17</v>
      </c>
      <c r="B13" s="5" t="s">
        <v>18</v>
      </c>
      <c r="C13" s="5" t="s">
        <v>19</v>
      </c>
    </row>
    <row r="14" spans="1:7" s="3" customFormat="1" ht="15" customHeight="1" thickTop="1" x14ac:dyDescent="0.25">
      <c r="A14" s="6">
        <v>8.0299999999999994</v>
      </c>
      <c r="B14" s="7">
        <f>D26*A14/100</f>
        <v>219.3715700000001</v>
      </c>
      <c r="C14" s="6" t="s">
        <v>20</v>
      </c>
      <c r="D14" s="4"/>
    </row>
    <row r="15" spans="1:7" s="3" customFormat="1" ht="15" customHeight="1" x14ac:dyDescent="0.25">
      <c r="A15" s="8">
        <v>2.46</v>
      </c>
      <c r="B15" s="9">
        <f>D27*A15/100</f>
        <v>65.876339999999857</v>
      </c>
      <c r="C15" s="8" t="s">
        <v>20</v>
      </c>
    </row>
    <row r="16" spans="1:7" s="3" customFormat="1" ht="15" customHeight="1" x14ac:dyDescent="0.25">
      <c r="A16" s="8">
        <v>2.23</v>
      </c>
      <c r="B16" s="9">
        <f>D28*A16/100</f>
        <v>120.63853999999991</v>
      </c>
      <c r="C16" s="8" t="s">
        <v>21</v>
      </c>
    </row>
    <row r="17" spans="1:4" s="3" customFormat="1" ht="15" customHeight="1" x14ac:dyDescent="0.25">
      <c r="A17" s="10"/>
      <c r="B17" s="11">
        <v>65</v>
      </c>
      <c r="C17" s="10" t="s">
        <v>22</v>
      </c>
    </row>
    <row r="18" spans="1:4" s="3" customFormat="1" ht="15" customHeight="1" x14ac:dyDescent="0.25">
      <c r="A18" s="8"/>
      <c r="B18" s="12">
        <f>SUM(B14:B17)</f>
        <v>470.88644999999985</v>
      </c>
      <c r="C18" s="13" t="s">
        <v>23</v>
      </c>
    </row>
    <row r="19" spans="1:4" s="3" customFormat="1" ht="15" customHeight="1" x14ac:dyDescent="0.25">
      <c r="A19" s="8">
        <v>20.85</v>
      </c>
      <c r="B19" s="9">
        <f>D29*A19/100</f>
        <v>478.69515000000035</v>
      </c>
      <c r="C19" s="8" t="s">
        <v>20</v>
      </c>
    </row>
    <row r="20" spans="1:4" s="3" customFormat="1" ht="15" customHeight="1" x14ac:dyDescent="0.25">
      <c r="A20" s="8"/>
      <c r="B20" s="9">
        <v>54</v>
      </c>
      <c r="C20" s="8" t="s">
        <v>22</v>
      </c>
    </row>
    <row r="21" spans="1:4" s="3" customFormat="1" ht="15" customHeight="1" x14ac:dyDescent="0.25">
      <c r="A21" s="10"/>
      <c r="B21" s="11">
        <f>B19*$B$8</f>
        <v>31.665684172500022</v>
      </c>
      <c r="C21" s="10" t="s">
        <v>24</v>
      </c>
    </row>
    <row r="22" spans="1:4" s="3" customFormat="1" ht="15" customHeight="1" x14ac:dyDescent="0.25">
      <c r="A22" s="8"/>
      <c r="B22" s="12">
        <f>SUM(B19:B21)</f>
        <v>564.3608341725004</v>
      </c>
      <c r="C22" s="13" t="s">
        <v>25</v>
      </c>
    </row>
    <row r="23" spans="1:4" s="3" customFormat="1" ht="15" customHeight="1" thickBot="1" x14ac:dyDescent="0.3"/>
    <row r="24" spans="1:4" s="3" customFormat="1" ht="15" customHeight="1" thickTop="1" thickBot="1" x14ac:dyDescent="0.3">
      <c r="A24" s="30" t="s">
        <v>26</v>
      </c>
      <c r="B24" s="31"/>
      <c r="C24" s="31"/>
      <c r="D24" s="32"/>
    </row>
    <row r="25" spans="1:4" s="3" customFormat="1" ht="15" customHeight="1" thickTop="1" thickBot="1" x14ac:dyDescent="0.3">
      <c r="A25" s="14" t="s">
        <v>27</v>
      </c>
      <c r="B25" s="5" t="s">
        <v>28</v>
      </c>
      <c r="C25" s="5" t="s">
        <v>29</v>
      </c>
      <c r="D25" s="5" t="s">
        <v>30</v>
      </c>
    </row>
    <row r="26" spans="1:4" s="3" customFormat="1" ht="15" customHeight="1" thickTop="1" x14ac:dyDescent="0.25">
      <c r="A26" s="15" t="s">
        <v>31</v>
      </c>
      <c r="B26" s="16">
        <v>36300.1</v>
      </c>
      <c r="C26" s="16">
        <v>33568.199999999997</v>
      </c>
      <c r="D26" s="17">
        <f>B26-C26</f>
        <v>2731.9000000000015</v>
      </c>
    </row>
    <row r="27" spans="1:4" s="3" customFormat="1" ht="15" customHeight="1" x14ac:dyDescent="0.25">
      <c r="A27" s="15" t="s">
        <v>32</v>
      </c>
      <c r="B27" s="18">
        <v>39548.199999999997</v>
      </c>
      <c r="C27" s="18">
        <v>36870.300000000003</v>
      </c>
      <c r="D27" s="19">
        <f>B27-C27</f>
        <v>2677.8999999999942</v>
      </c>
    </row>
    <row r="28" spans="1:4" s="3" customFormat="1" ht="15" customHeight="1" x14ac:dyDescent="0.25">
      <c r="A28" s="20" t="s">
        <v>33</v>
      </c>
      <c r="B28" s="15"/>
      <c r="C28" s="15"/>
      <c r="D28" s="21">
        <f>D26+D27</f>
        <v>5409.7999999999956</v>
      </c>
    </row>
    <row r="29" spans="1:4" s="3" customFormat="1" ht="15" customHeight="1" x14ac:dyDescent="0.25">
      <c r="A29" s="8" t="s">
        <v>34</v>
      </c>
      <c r="B29" s="18">
        <v>55629</v>
      </c>
      <c r="C29" s="18">
        <v>53333.1</v>
      </c>
      <c r="D29" s="21">
        <f>B29-C29</f>
        <v>2295.9000000000015</v>
      </c>
    </row>
  </sheetData>
  <conditionalFormatting sqref="G11">
    <cfRule type="cellIs" dxfId="0" priority="1" stopIfTrue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Energienota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Dick</dc:creator>
  <cp:lastModifiedBy>Dick Knetsch</cp:lastModifiedBy>
  <dcterms:created xsi:type="dcterms:W3CDTF">2011-04-03T19:28:57Z</dcterms:created>
  <dcterms:modified xsi:type="dcterms:W3CDTF">2014-04-30T14:46:35Z</dcterms:modified>
</cp:coreProperties>
</file>