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Gebruiker\Documents\Van Buurt Boek\Compact Excel 2013\Eindopdrachten\"/>
    </mc:Choice>
  </mc:AlternateContent>
  <bookViews>
    <workbookView xWindow="360" yWindow="180" windowWidth="18195" windowHeight="12015"/>
  </bookViews>
  <sheets>
    <sheet name="Vestigingen" sheetId="1" r:id="rId1"/>
    <sheet name="Omzetverloop" sheetId="6" r:id="rId2"/>
    <sheet name="Transacties" sheetId="3" r:id="rId3"/>
    <sheet name="Top 10" sheetId="4" r:id="rId4"/>
  </sheets>
  <calcPr calcId="152511"/>
</workbook>
</file>

<file path=xl/calcChain.xml><?xml version="1.0" encoding="utf-8"?>
<calcChain xmlns="http://schemas.openxmlformats.org/spreadsheetml/2006/main">
  <c r="O18" i="6" l="1"/>
  <c r="N18" i="6"/>
  <c r="M18" i="6"/>
  <c r="L18" i="6"/>
  <c r="K18" i="6"/>
  <c r="J18" i="6"/>
  <c r="I18" i="6"/>
  <c r="H18" i="6"/>
  <c r="G18" i="6"/>
  <c r="F18" i="6"/>
  <c r="E18" i="6"/>
  <c r="D18" i="6"/>
  <c r="D21" i="6" s="1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O17" i="6"/>
  <c r="N17" i="6"/>
  <c r="M17" i="6"/>
  <c r="L17" i="6"/>
  <c r="K17" i="6"/>
  <c r="J17" i="6"/>
  <c r="I17" i="6"/>
  <c r="H17" i="6"/>
  <c r="G17" i="6"/>
  <c r="F17" i="6"/>
  <c r="E17" i="6"/>
  <c r="D17" i="6"/>
  <c r="D20" i="6" s="1"/>
  <c r="P15" i="6"/>
  <c r="P14" i="6"/>
  <c r="P12" i="6"/>
  <c r="P11" i="6"/>
  <c r="P9" i="6"/>
  <c r="P18" i="6" s="1"/>
  <c r="P8" i="6"/>
  <c r="P17" i="6" s="1"/>
  <c r="E20" i="6" l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D15" i="1"/>
  <c r="E15" i="1"/>
  <c r="F15" i="1"/>
  <c r="G15" i="1"/>
  <c r="H15" i="1"/>
  <c r="I15" i="1"/>
  <c r="J15" i="1"/>
  <c r="C15" i="1"/>
</calcChain>
</file>

<file path=xl/sharedStrings.xml><?xml version="1.0" encoding="utf-8"?>
<sst xmlns="http://schemas.openxmlformats.org/spreadsheetml/2006/main" count="125" uniqueCount="84">
  <si>
    <t>Aalsmeer</t>
  </si>
  <si>
    <t>Blijswijk</t>
  </si>
  <si>
    <t>Eelde</t>
  </si>
  <si>
    <t>Naaldwijk</t>
  </si>
  <si>
    <t>Rijnsburg</t>
  </si>
  <si>
    <t>Connect</t>
  </si>
  <si>
    <t>Totaal</t>
  </si>
  <si>
    <t>Snijbloemen</t>
  </si>
  <si>
    <t>Kamerplanten</t>
  </si>
  <si>
    <t>Tuinplanten</t>
  </si>
  <si>
    <t>Omzet per vestiging (in miljoen €)</t>
  </si>
  <si>
    <t>Jaar</t>
  </si>
  <si>
    <t>(bron: www.floraholland.com)</t>
  </si>
  <si>
    <t>Kengetallen 2011/2012</t>
  </si>
  <si>
    <t>Soort</t>
  </si>
  <si>
    <t>Bleiswijk</t>
  </si>
  <si>
    <t>Kloktransacties per dag (gem)</t>
  </si>
  <si>
    <t>Actieve aanvoerders</t>
  </si>
  <si>
    <t>Actieve handelaren</t>
  </si>
  <si>
    <t>Vestiging</t>
  </si>
  <si>
    <r>
      <t>Flora</t>
    </r>
    <r>
      <rPr>
        <b/>
        <sz val="22"/>
        <color rgb="FFC00000"/>
        <rFont val="Leelawadee"/>
        <family val="2"/>
      </rPr>
      <t>Holland</t>
    </r>
  </si>
  <si>
    <t>1.</t>
  </si>
  <si>
    <t>Roos</t>
  </si>
  <si>
    <t>2.</t>
  </si>
  <si>
    <t>3.</t>
  </si>
  <si>
    <t>Tulp</t>
  </si>
  <si>
    <t>4.</t>
  </si>
  <si>
    <t>Lelie</t>
  </si>
  <si>
    <t>5.</t>
  </si>
  <si>
    <t>Gerbera</t>
  </si>
  <si>
    <t>6.</t>
  </si>
  <si>
    <t>7.</t>
  </si>
  <si>
    <t>Cymbidium</t>
  </si>
  <si>
    <t>8.</t>
  </si>
  <si>
    <t>Freesia</t>
  </si>
  <si>
    <t>9.</t>
  </si>
  <si>
    <t>Lisianthus</t>
  </si>
  <si>
    <t>10.</t>
  </si>
  <si>
    <t>Hortensia</t>
  </si>
  <si>
    <t>Chrysant (tros)</t>
  </si>
  <si>
    <t>Chrysant (geplozen)</t>
  </si>
  <si>
    <t>Omzet</t>
  </si>
  <si>
    <t>Stuks</t>
  </si>
  <si>
    <t>Mutatie</t>
  </si>
  <si>
    <t>Naam</t>
  </si>
  <si>
    <t>Phalaenopsis</t>
  </si>
  <si>
    <t>Kalanchoë</t>
  </si>
  <si>
    <t>Anthurium</t>
  </si>
  <si>
    <t>Potroos</t>
  </si>
  <si>
    <t>Potchrysant</t>
  </si>
  <si>
    <t>Pothyacint</t>
  </si>
  <si>
    <t>Ficus</t>
  </si>
  <si>
    <t>Dracaena</t>
  </si>
  <si>
    <t>Arrangementen</t>
  </si>
  <si>
    <t>Buxus</t>
  </si>
  <si>
    <t>Viool</t>
  </si>
  <si>
    <t>Geranium</t>
  </si>
  <si>
    <t>Lavendel</t>
  </si>
  <si>
    <t>Helleborus</t>
  </si>
  <si>
    <t>Petunia</t>
  </si>
  <si>
    <t>Decoratiemateriaal</t>
  </si>
  <si>
    <t>Spaanse margriet</t>
  </si>
  <si>
    <t>Plaats</t>
  </si>
  <si>
    <t>Top 10 verkocht (x miljoen)</t>
  </si>
  <si>
    <t>Maand</t>
  </si>
  <si>
    <t>jan</t>
  </si>
  <si>
    <t>feb</t>
  </si>
  <si>
    <t>mrt</t>
  </si>
  <si>
    <t>apr</t>
  </si>
  <si>
    <t>mei</t>
  </si>
  <si>
    <t>jun</t>
  </si>
  <si>
    <t>jul</t>
  </si>
  <si>
    <t>aug</t>
  </si>
  <si>
    <t>sep</t>
  </si>
  <si>
    <t>okt</t>
  </si>
  <si>
    <t>nov</t>
  </si>
  <si>
    <t>dec</t>
  </si>
  <si>
    <t>Tot</t>
  </si>
  <si>
    <t>Kloktransacties, aanvoerders en handelaren</t>
  </si>
  <si>
    <t>Omzet per maand 2012 (x 1000)</t>
  </si>
  <si>
    <t>omzet (€)</t>
  </si>
  <si>
    <t>aantal</t>
  </si>
  <si>
    <t>Totaal cum.</t>
  </si>
  <si>
    <t>De gegevens hieronder zijn door ons gemaakt.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</si>
</sst>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* #,##0_ ;_ * \-#,##0_ ;_ * &quot;-&quot;??_ ;_ @_ "/>
    <numFmt numFmtId="165" formatCode="_ &quot;€&quot;\ * #,##0_ ;_ &quot;€&quot;\ * \-#,##0_ ;_ &quot;€&quot;\ * &quot;-&quot;??_ ;_ @_ 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6"/>
      <color theme="7" tint="0.3999755851924192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Leelawadee"/>
      <family val="2"/>
    </font>
    <font>
      <b/>
      <sz val="22"/>
      <color rgb="FFC00000"/>
      <name val="Leelawadee"/>
      <family val="2"/>
    </font>
  </fonts>
  <fills count="1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6">
    <xf numFmtId="0" fontId="0" fillId="0" borderId="0" xfId="0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5" xfId="1" applyNumberFormat="1" applyFont="1" applyBorder="1"/>
    <xf numFmtId="164" fontId="0" fillId="0" borderId="1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11" borderId="22" xfId="0" applyFill="1" applyBorder="1"/>
    <xf numFmtId="0" fontId="0" fillId="11" borderId="23" xfId="0" applyFill="1" applyBorder="1"/>
    <xf numFmtId="0" fontId="2" fillId="13" borderId="9" xfId="0" applyFont="1" applyFill="1" applyBorder="1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2" fillId="12" borderId="11" xfId="0" applyFont="1" applyFill="1" applyBorder="1" applyAlignment="1"/>
    <xf numFmtId="0" fontId="2" fillId="12" borderId="10" xfId="0" applyFont="1" applyFill="1" applyBorder="1" applyAlignment="1"/>
    <xf numFmtId="0" fontId="2" fillId="12" borderId="12" xfId="0" applyFont="1" applyFill="1" applyBorder="1" applyAlignment="1"/>
    <xf numFmtId="164" fontId="3" fillId="11" borderId="24" xfId="1" applyNumberFormat="1" applyFont="1" applyFill="1" applyBorder="1" applyAlignment="1"/>
    <xf numFmtId="164" fontId="3" fillId="11" borderId="25" xfId="1" applyNumberFormat="1" applyFont="1" applyFill="1" applyBorder="1" applyAlignment="1"/>
    <xf numFmtId="164" fontId="3" fillId="11" borderId="21" xfId="1" applyNumberFormat="1" applyFont="1" applyFill="1" applyBorder="1" applyAlignment="1"/>
    <xf numFmtId="0" fontId="2" fillId="12" borderId="30" xfId="0" applyFont="1" applyFill="1" applyBorder="1"/>
    <xf numFmtId="0" fontId="0" fillId="0" borderId="32" xfId="0" applyBorder="1"/>
    <xf numFmtId="0" fontId="0" fillId="0" borderId="23" xfId="0" applyFont="1" applyBorder="1"/>
    <xf numFmtId="0" fontId="0" fillId="0" borderId="0" xfId="0" applyFont="1" applyBorder="1"/>
    <xf numFmtId="165" fontId="0" fillId="0" borderId="0" xfId="2" applyNumberFormat="1" applyFont="1" applyBorder="1"/>
    <xf numFmtId="3" fontId="0" fillId="0" borderId="0" xfId="0" applyNumberFormat="1" applyFont="1" applyBorder="1"/>
    <xf numFmtId="0" fontId="0" fillId="0" borderId="22" xfId="0" applyFont="1" applyBorder="1"/>
    <xf numFmtId="165" fontId="0" fillId="0" borderId="32" xfId="2" applyNumberFormat="1" applyFont="1" applyBorder="1"/>
    <xf numFmtId="3" fontId="0" fillId="0" borderId="32" xfId="0" applyNumberFormat="1" applyFont="1" applyBorder="1"/>
    <xf numFmtId="0" fontId="2" fillId="12" borderId="24" xfId="0" applyFont="1" applyFill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2" fillId="12" borderId="30" xfId="0" applyFont="1" applyFill="1" applyBorder="1" applyAlignment="1">
      <alignment horizontal="right"/>
    </xf>
    <xf numFmtId="166" fontId="0" fillId="0" borderId="33" xfId="0" applyNumberFormat="1" applyFont="1" applyBorder="1"/>
    <xf numFmtId="166" fontId="0" fillId="0" borderId="2" xfId="0" applyNumberFormat="1" applyFont="1" applyBorder="1"/>
    <xf numFmtId="0" fontId="0" fillId="0" borderId="31" xfId="0" applyFont="1" applyBorder="1"/>
    <xf numFmtId="165" fontId="0" fillId="0" borderId="4" xfId="2" applyNumberFormat="1" applyFont="1" applyBorder="1"/>
    <xf numFmtId="0" fontId="0" fillId="0" borderId="4" xfId="0" applyFont="1" applyBorder="1"/>
    <xf numFmtId="166" fontId="0" fillId="0" borderId="5" xfId="0" applyNumberFormat="1" applyFont="1" applyBorder="1"/>
    <xf numFmtId="0" fontId="0" fillId="0" borderId="34" xfId="0" applyBorder="1"/>
    <xf numFmtId="166" fontId="0" fillId="0" borderId="33" xfId="0" applyNumberFormat="1" applyBorder="1"/>
    <xf numFmtId="166" fontId="0" fillId="0" borderId="2" xfId="0" applyNumberFormat="1" applyBorder="1"/>
    <xf numFmtId="166" fontId="0" fillId="0" borderId="5" xfId="0" applyNumberFormat="1" applyBorder="1"/>
    <xf numFmtId="0" fontId="2" fillId="12" borderId="35" xfId="0" applyFont="1" applyFill="1" applyBorder="1" applyAlignment="1">
      <alignment horizontal="right"/>
    </xf>
    <xf numFmtId="0" fontId="0" fillId="12" borderId="37" xfId="0" applyFont="1" applyFill="1" applyBorder="1" applyAlignment="1">
      <alignment vertical="center"/>
    </xf>
    <xf numFmtId="0" fontId="0" fillId="12" borderId="38" xfId="0" applyFont="1" applyFill="1" applyBorder="1" applyAlignment="1">
      <alignment vertical="center"/>
    </xf>
    <xf numFmtId="0" fontId="0" fillId="12" borderId="39" xfId="0" applyFont="1" applyFill="1" applyBorder="1" applyAlignment="1">
      <alignment vertical="center"/>
    </xf>
    <xf numFmtId="0" fontId="2" fillId="10" borderId="26" xfId="0" applyFont="1" applyFill="1" applyBorder="1" applyAlignment="1">
      <alignment vertical="center"/>
    </xf>
    <xf numFmtId="0" fontId="2" fillId="10" borderId="36" xfId="0" applyFont="1" applyFill="1" applyBorder="1" applyAlignment="1">
      <alignment horizontal="right" vertical="center"/>
    </xf>
    <xf numFmtId="0" fontId="0" fillId="12" borderId="38" xfId="0" applyFill="1" applyBorder="1"/>
    <xf numFmtId="0" fontId="0" fillId="12" borderId="39" xfId="0" applyFill="1" applyBorder="1"/>
    <xf numFmtId="0" fontId="2" fillId="12" borderId="29" xfId="0" applyFont="1" applyFill="1" applyBorder="1"/>
    <xf numFmtId="164" fontId="0" fillId="0" borderId="34" xfId="1" applyNumberFormat="1" applyFont="1" applyBorder="1"/>
    <xf numFmtId="3" fontId="0" fillId="0" borderId="0" xfId="0" applyNumberFormat="1" applyBorder="1"/>
    <xf numFmtId="3" fontId="0" fillId="17" borderId="32" xfId="0" applyNumberFormat="1" applyFill="1" applyBorder="1"/>
    <xf numFmtId="3" fontId="0" fillId="9" borderId="24" xfId="0" applyNumberFormat="1" applyFill="1" applyBorder="1"/>
    <xf numFmtId="3" fontId="0" fillId="2" borderId="24" xfId="0" applyNumberFormat="1" applyFill="1" applyBorder="1"/>
    <xf numFmtId="3" fontId="0" fillId="17" borderId="13" xfId="0" applyNumberFormat="1" applyFill="1" applyBorder="1"/>
    <xf numFmtId="3" fontId="0" fillId="17" borderId="24" xfId="0" applyNumberFormat="1" applyFill="1" applyBorder="1"/>
    <xf numFmtId="3" fontId="0" fillId="17" borderId="21" xfId="0" applyNumberFormat="1" applyFill="1" applyBorder="1"/>
    <xf numFmtId="3" fontId="0" fillId="15" borderId="32" xfId="0" applyNumberFormat="1" applyFill="1" applyBorder="1"/>
    <xf numFmtId="3" fontId="0" fillId="15" borderId="13" xfId="0" applyNumberFormat="1" applyFill="1" applyBorder="1"/>
    <xf numFmtId="3" fontId="0" fillId="15" borderId="24" xfId="0" applyNumberFormat="1" applyFill="1" applyBorder="1"/>
    <xf numFmtId="3" fontId="0" fillId="15" borderId="21" xfId="0" applyNumberFormat="1" applyFill="1" applyBorder="1"/>
    <xf numFmtId="3" fontId="0" fillId="9" borderId="32" xfId="0" applyNumberFormat="1" applyFill="1" applyBorder="1"/>
    <xf numFmtId="3" fontId="0" fillId="9" borderId="13" xfId="0" applyNumberFormat="1" applyFill="1" applyBorder="1"/>
    <xf numFmtId="3" fontId="0" fillId="9" borderId="21" xfId="0" applyNumberFormat="1" applyFill="1" applyBorder="1"/>
    <xf numFmtId="3" fontId="0" fillId="2" borderId="21" xfId="0" applyNumberFormat="1" applyFill="1" applyBorder="1"/>
    <xf numFmtId="165" fontId="0" fillId="3" borderId="40" xfId="2" applyNumberFormat="1" applyFont="1" applyFill="1" applyBorder="1"/>
    <xf numFmtId="3" fontId="0" fillId="3" borderId="10" xfId="0" applyNumberFormat="1" applyFill="1" applyBorder="1"/>
    <xf numFmtId="165" fontId="0" fillId="5" borderId="40" xfId="2" applyNumberFormat="1" applyFont="1" applyFill="1" applyBorder="1"/>
    <xf numFmtId="3" fontId="0" fillId="5" borderId="10" xfId="0" applyNumberFormat="1" applyFill="1" applyBorder="1"/>
    <xf numFmtId="165" fontId="0" fillId="6" borderId="40" xfId="2" applyNumberFormat="1" applyFont="1" applyFill="1" applyBorder="1"/>
    <xf numFmtId="3" fontId="0" fillId="6" borderId="10" xfId="0" applyNumberFormat="1" applyFill="1" applyBorder="1"/>
    <xf numFmtId="3" fontId="0" fillId="0" borderId="23" xfId="0" applyNumberFormat="1" applyFill="1" applyBorder="1"/>
    <xf numFmtId="0" fontId="0" fillId="0" borderId="19" xfId="0" applyBorder="1"/>
    <xf numFmtId="0" fontId="2" fillId="0" borderId="19" xfId="0" applyFont="1" applyBorder="1"/>
    <xf numFmtId="0" fontId="0" fillId="17" borderId="40" xfId="0" applyFill="1" applyBorder="1"/>
    <xf numFmtId="0" fontId="0" fillId="17" borderId="10" xfId="0" applyFill="1" applyBorder="1"/>
    <xf numFmtId="0" fontId="2" fillId="12" borderId="19" xfId="0" applyFont="1" applyFill="1" applyBorder="1" applyAlignment="1">
      <alignment horizontal="right"/>
    </xf>
    <xf numFmtId="0" fontId="2" fillId="11" borderId="9" xfId="0" applyFont="1" applyFill="1" applyBorder="1" applyAlignment="1">
      <alignment horizontal="right"/>
    </xf>
    <xf numFmtId="0" fontId="2" fillId="12" borderId="18" xfId="0" applyFont="1" applyFill="1" applyBorder="1"/>
    <xf numFmtId="0" fontId="2" fillId="12" borderId="9" xfId="0" applyFont="1" applyFill="1" applyBorder="1"/>
    <xf numFmtId="0" fontId="0" fillId="15" borderId="40" xfId="0" applyFill="1" applyBorder="1"/>
    <xf numFmtId="0" fontId="0" fillId="15" borderId="10" xfId="0" applyFill="1" applyBorder="1"/>
    <xf numFmtId="0" fontId="0" fillId="9" borderId="40" xfId="0" applyFill="1" applyBorder="1"/>
    <xf numFmtId="0" fontId="0" fillId="9" borderId="10" xfId="0" applyFill="1" applyBorder="1"/>
    <xf numFmtId="0" fontId="0" fillId="2" borderId="40" xfId="0" applyFill="1" applyBorder="1"/>
    <xf numFmtId="0" fontId="0" fillId="2" borderId="10" xfId="0" applyFill="1" applyBorder="1"/>
    <xf numFmtId="165" fontId="2" fillId="18" borderId="40" xfId="2" applyNumberFormat="1" applyFont="1" applyFill="1" applyBorder="1"/>
    <xf numFmtId="3" fontId="2" fillId="18" borderId="10" xfId="0" applyNumberFormat="1" applyFont="1" applyFill="1" applyBorder="1"/>
    <xf numFmtId="0" fontId="0" fillId="8" borderId="40" xfId="0" applyFill="1" applyBorder="1"/>
    <xf numFmtId="3" fontId="0" fillId="8" borderId="32" xfId="0" applyNumberFormat="1" applyFill="1" applyBorder="1"/>
    <xf numFmtId="3" fontId="0" fillId="8" borderId="13" xfId="0" applyNumberFormat="1" applyFill="1" applyBorder="1"/>
    <xf numFmtId="0" fontId="0" fillId="8" borderId="10" xfId="0" applyFill="1" applyBorder="1"/>
    <xf numFmtId="3" fontId="0" fillId="8" borderId="24" xfId="0" applyNumberFormat="1" applyFill="1" applyBorder="1"/>
    <xf numFmtId="3" fontId="0" fillId="8" borderId="21" xfId="0" applyNumberFormat="1" applyFill="1" applyBorder="1"/>
    <xf numFmtId="165" fontId="0" fillId="2" borderId="32" xfId="2" applyNumberFormat="1" applyFont="1" applyFill="1" applyBorder="1"/>
    <xf numFmtId="165" fontId="0" fillId="2" borderId="13" xfId="2" applyNumberFormat="1" applyFont="1" applyFill="1" applyBorder="1"/>
    <xf numFmtId="0" fontId="0" fillId="11" borderId="26" xfId="0" applyFont="1" applyFill="1" applyBorder="1"/>
    <xf numFmtId="0" fontId="8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  <xf numFmtId="0" fontId="2" fillId="6" borderId="40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2" fillId="18" borderId="40" xfId="0" applyFont="1" applyFill="1" applyBorder="1" applyAlignment="1">
      <alignment horizontal="left" vertical="center"/>
    </xf>
    <xf numFmtId="0" fontId="2" fillId="18" borderId="10" xfId="0" applyFont="1" applyFill="1" applyBorder="1" applyAlignment="1">
      <alignment horizontal="left" vertical="center"/>
    </xf>
    <xf numFmtId="0" fontId="2" fillId="16" borderId="41" xfId="0" applyFont="1" applyFill="1" applyBorder="1" applyAlignment="1">
      <alignment horizontal="left" vertical="center"/>
    </xf>
    <xf numFmtId="0" fontId="2" fillId="16" borderId="10" xfId="0" applyFont="1" applyFill="1" applyBorder="1" applyAlignment="1">
      <alignment horizontal="left" vertical="center"/>
    </xf>
    <xf numFmtId="0" fontId="5" fillId="14" borderId="18" xfId="0" applyFont="1" applyFill="1" applyBorder="1" applyAlignment="1">
      <alignment horizontal="center"/>
    </xf>
    <xf numFmtId="0" fontId="5" fillId="14" borderId="19" xfId="0" applyFont="1" applyFill="1" applyBorder="1" applyAlignment="1">
      <alignment horizontal="center"/>
    </xf>
    <xf numFmtId="0" fontId="5" fillId="14" borderId="20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5" borderId="40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7" fillId="8" borderId="27" xfId="0" applyFont="1" applyFill="1" applyBorder="1" applyAlignment="1">
      <alignment horizontal="center"/>
    </xf>
    <xf numFmtId="0" fontId="7" fillId="8" borderId="28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15" borderId="27" xfId="0" applyFont="1" applyFill="1" applyBorder="1" applyAlignment="1">
      <alignment horizontal="center"/>
    </xf>
    <xf numFmtId="0" fontId="7" fillId="15" borderId="28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</cellXfs>
  <cellStyles count="3">
    <cellStyle name="Komma" xfId="1" builtinId="3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A4" sqref="A4"/>
    </sheetView>
  </sheetViews>
  <sheetFormatPr defaultRowHeight="15" x14ac:dyDescent="0.25"/>
  <cols>
    <col min="1" max="1" width="3.7109375" customWidth="1"/>
    <col min="2" max="2" width="14.7109375" customWidth="1"/>
    <col min="3" max="10" width="11.7109375" customWidth="1"/>
  </cols>
  <sheetData>
    <row r="1" spans="1:10" ht="27.75" x14ac:dyDescent="0.4">
      <c r="A1" s="106" t="s">
        <v>20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1" x14ac:dyDescent="0.35">
      <c r="A2" s="107" t="s">
        <v>13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x14ac:dyDescent="0.25">
      <c r="A3" t="s">
        <v>12</v>
      </c>
    </row>
    <row r="5" spans="1:10" ht="18.75" x14ac:dyDescent="0.3">
      <c r="B5" s="116" t="s">
        <v>10</v>
      </c>
      <c r="C5" s="117"/>
      <c r="D5" s="117"/>
      <c r="E5" s="117"/>
      <c r="F5" s="117"/>
      <c r="G5" s="117"/>
      <c r="H5" s="117"/>
      <c r="I5" s="117"/>
      <c r="J5" s="118"/>
    </row>
    <row r="6" spans="1:10" ht="6.95" customHeight="1" thickBot="1" x14ac:dyDescent="0.3"/>
    <row r="7" spans="1:10" ht="16.5" thickBot="1" x14ac:dyDescent="0.3">
      <c r="B7" s="37" t="s">
        <v>14</v>
      </c>
      <c r="C7" s="108" t="s">
        <v>7</v>
      </c>
      <c r="D7" s="109"/>
      <c r="E7" s="110" t="s">
        <v>8</v>
      </c>
      <c r="F7" s="111"/>
      <c r="G7" s="112" t="s">
        <v>9</v>
      </c>
      <c r="H7" s="113"/>
      <c r="I7" s="114" t="s">
        <v>6</v>
      </c>
      <c r="J7" s="115"/>
    </row>
    <row r="8" spans="1:10" x14ac:dyDescent="0.25">
      <c r="B8" s="37" t="s">
        <v>11</v>
      </c>
      <c r="C8" s="21">
        <v>2011</v>
      </c>
      <c r="D8" s="22">
        <v>2012</v>
      </c>
      <c r="E8" s="22">
        <v>2011</v>
      </c>
      <c r="F8" s="22">
        <v>2012</v>
      </c>
      <c r="G8" s="22">
        <v>2011</v>
      </c>
      <c r="H8" s="22">
        <v>2012</v>
      </c>
      <c r="I8" s="22">
        <v>2011</v>
      </c>
      <c r="J8" s="23">
        <v>2012</v>
      </c>
    </row>
    <row r="9" spans="1:10" x14ac:dyDescent="0.25">
      <c r="B9" s="14" t="s">
        <v>0</v>
      </c>
      <c r="C9" s="5">
        <v>880</v>
      </c>
      <c r="D9" s="6">
        <v>869</v>
      </c>
      <c r="E9" s="7">
        <v>230</v>
      </c>
      <c r="F9" s="6">
        <v>226</v>
      </c>
      <c r="G9" s="7">
        <v>65</v>
      </c>
      <c r="H9" s="6">
        <v>70</v>
      </c>
      <c r="I9" s="7">
        <v>1176</v>
      </c>
      <c r="J9" s="8">
        <v>1165</v>
      </c>
    </row>
    <row r="10" spans="1:10" x14ac:dyDescent="0.25">
      <c r="B10" s="15" t="s">
        <v>1</v>
      </c>
      <c r="C10" s="5">
        <v>33</v>
      </c>
      <c r="D10" s="9">
        <v>29</v>
      </c>
      <c r="E10" s="7">
        <v>16</v>
      </c>
      <c r="F10" s="9">
        <v>14</v>
      </c>
      <c r="G10" s="7">
        <v>9</v>
      </c>
      <c r="H10" s="9">
        <v>9</v>
      </c>
      <c r="I10" s="7">
        <v>58</v>
      </c>
      <c r="J10" s="8">
        <v>52</v>
      </c>
    </row>
    <row r="11" spans="1:10" x14ac:dyDescent="0.25">
      <c r="B11" s="15" t="s">
        <v>2</v>
      </c>
      <c r="C11" s="5">
        <v>17</v>
      </c>
      <c r="D11" s="9">
        <v>16</v>
      </c>
      <c r="E11" s="7">
        <v>6</v>
      </c>
      <c r="F11" s="9">
        <v>6</v>
      </c>
      <c r="G11" s="7">
        <v>4</v>
      </c>
      <c r="H11" s="9">
        <v>4</v>
      </c>
      <c r="I11" s="7">
        <v>27</v>
      </c>
      <c r="J11" s="8">
        <v>25</v>
      </c>
    </row>
    <row r="12" spans="1:10" x14ac:dyDescent="0.25">
      <c r="B12" s="15" t="s">
        <v>3</v>
      </c>
      <c r="C12" s="5">
        <v>583</v>
      </c>
      <c r="D12" s="9">
        <v>579</v>
      </c>
      <c r="E12" s="7">
        <v>153</v>
      </c>
      <c r="F12" s="9">
        <v>142</v>
      </c>
      <c r="G12" s="7">
        <v>41</v>
      </c>
      <c r="H12" s="9">
        <v>40</v>
      </c>
      <c r="I12" s="7">
        <v>776</v>
      </c>
      <c r="J12" s="8">
        <v>761</v>
      </c>
    </row>
    <row r="13" spans="1:10" x14ac:dyDescent="0.25">
      <c r="B13" s="15" t="s">
        <v>4</v>
      </c>
      <c r="C13" s="5">
        <v>334</v>
      </c>
      <c r="D13" s="9">
        <v>332</v>
      </c>
      <c r="E13" s="7">
        <v>13</v>
      </c>
      <c r="F13" s="9">
        <v>13</v>
      </c>
      <c r="G13" s="7">
        <v>3</v>
      </c>
      <c r="H13" s="9">
        <v>3</v>
      </c>
      <c r="I13" s="7">
        <v>350</v>
      </c>
      <c r="J13" s="8">
        <v>349</v>
      </c>
    </row>
    <row r="14" spans="1:10" ht="15.75" thickBot="1" x14ac:dyDescent="0.3">
      <c r="B14" s="15" t="s">
        <v>5</v>
      </c>
      <c r="C14" s="10">
        <v>506</v>
      </c>
      <c r="D14" s="11">
        <v>595</v>
      </c>
      <c r="E14" s="12">
        <v>1049</v>
      </c>
      <c r="F14" s="11">
        <v>1095</v>
      </c>
      <c r="G14" s="12">
        <v>217</v>
      </c>
      <c r="H14" s="11">
        <v>239</v>
      </c>
      <c r="I14" s="12">
        <v>1771</v>
      </c>
      <c r="J14" s="13">
        <v>1929</v>
      </c>
    </row>
    <row r="15" spans="1:10" ht="15.75" x14ac:dyDescent="0.25">
      <c r="B15" s="16" t="s">
        <v>6</v>
      </c>
      <c r="C15" s="24">
        <f>SUM(C9:C14)</f>
        <v>2353</v>
      </c>
      <c r="D15" s="25">
        <f t="shared" ref="D15:J15" si="0">SUM(D9:D14)</f>
        <v>2420</v>
      </c>
      <c r="E15" s="24">
        <f t="shared" si="0"/>
        <v>1467</v>
      </c>
      <c r="F15" s="25">
        <f t="shared" si="0"/>
        <v>1496</v>
      </c>
      <c r="G15" s="24">
        <f t="shared" si="0"/>
        <v>339</v>
      </c>
      <c r="H15" s="25">
        <f t="shared" si="0"/>
        <v>365</v>
      </c>
      <c r="I15" s="24">
        <f t="shared" si="0"/>
        <v>4158</v>
      </c>
      <c r="J15" s="26">
        <f t="shared" si="0"/>
        <v>4281</v>
      </c>
    </row>
  </sheetData>
  <mergeCells count="7">
    <mergeCell ref="A1:J1"/>
    <mergeCell ref="A2:J2"/>
    <mergeCell ref="C7:D7"/>
    <mergeCell ref="E7:F7"/>
    <mergeCell ref="G7:H7"/>
    <mergeCell ref="I7:J7"/>
    <mergeCell ref="B5:J5"/>
  </mergeCells>
  <pageMargins left="0.7" right="0.7" top="0.75" bottom="0.75" header="0.3" footer="0.3"/>
  <pageSetup paperSize="9" orientation="portrait" r:id="rId1"/>
  <ignoredErrors>
    <ignoredError sqref="C15:J1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A4" sqref="A4"/>
    </sheetView>
  </sheetViews>
  <sheetFormatPr defaultRowHeight="15" x14ac:dyDescent="0.25"/>
  <cols>
    <col min="1" max="1" width="3.7109375" customWidth="1"/>
    <col min="2" max="2" width="13.7109375" customWidth="1"/>
    <col min="3" max="3" width="9.42578125" bestFit="1" customWidth="1"/>
    <col min="4" max="16" width="11.7109375" customWidth="1"/>
  </cols>
  <sheetData>
    <row r="1" spans="1:17" ht="27.75" x14ac:dyDescent="0.4">
      <c r="A1" s="106" t="s">
        <v>20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7" ht="21" x14ac:dyDescent="0.35">
      <c r="A2" s="107" t="s">
        <v>13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</row>
    <row r="3" spans="1:17" x14ac:dyDescent="0.25">
      <c r="A3" t="s">
        <v>83</v>
      </c>
    </row>
    <row r="5" spans="1:17" ht="18.75" x14ac:dyDescent="0.3">
      <c r="B5" s="125" t="s">
        <v>79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7"/>
    </row>
    <row r="6" spans="1:17" ht="6.95" customHeight="1" x14ac:dyDescent="0.25"/>
    <row r="7" spans="1:17" x14ac:dyDescent="0.25">
      <c r="C7" s="88" t="s">
        <v>64</v>
      </c>
      <c r="D7" s="85" t="s">
        <v>65</v>
      </c>
      <c r="E7" s="85" t="s">
        <v>66</v>
      </c>
      <c r="F7" s="85" t="s">
        <v>67</v>
      </c>
      <c r="G7" s="85" t="s">
        <v>68</v>
      </c>
      <c r="H7" s="85" t="s">
        <v>69</v>
      </c>
      <c r="I7" s="85" t="s">
        <v>70</v>
      </c>
      <c r="J7" s="85" t="s">
        <v>71</v>
      </c>
      <c r="K7" s="85" t="s">
        <v>72</v>
      </c>
      <c r="L7" s="85" t="s">
        <v>73</v>
      </c>
      <c r="M7" s="85" t="s">
        <v>74</v>
      </c>
      <c r="N7" s="85" t="s">
        <v>75</v>
      </c>
      <c r="O7" s="85" t="s">
        <v>76</v>
      </c>
      <c r="P7" s="86" t="s">
        <v>77</v>
      </c>
    </row>
    <row r="8" spans="1:17" x14ac:dyDescent="0.25">
      <c r="B8" s="128" t="s">
        <v>7</v>
      </c>
      <c r="C8" s="83" t="s">
        <v>80</v>
      </c>
      <c r="D8" s="60">
        <v>110920</v>
      </c>
      <c r="E8" s="60">
        <v>70580</v>
      </c>
      <c r="F8" s="60">
        <v>161340</v>
      </c>
      <c r="G8" s="60">
        <v>252090</v>
      </c>
      <c r="H8" s="60">
        <v>403340</v>
      </c>
      <c r="I8" s="60">
        <v>221840</v>
      </c>
      <c r="J8" s="60">
        <v>121000</v>
      </c>
      <c r="K8" s="60">
        <v>141170</v>
      </c>
      <c r="L8" s="60">
        <v>242000</v>
      </c>
      <c r="M8" s="60">
        <v>262170</v>
      </c>
      <c r="N8" s="60">
        <v>141170</v>
      </c>
      <c r="O8" s="63">
        <v>292420</v>
      </c>
      <c r="P8" s="74">
        <f>SUM(D8:O8)</f>
        <v>2420040</v>
      </c>
    </row>
    <row r="9" spans="1:17" x14ac:dyDescent="0.25">
      <c r="B9" s="129"/>
      <c r="C9" s="84" t="s">
        <v>81</v>
      </c>
      <c r="D9" s="64">
        <v>291540</v>
      </c>
      <c r="E9" s="64">
        <v>197920</v>
      </c>
      <c r="F9" s="64">
        <v>596360</v>
      </c>
      <c r="G9" s="64">
        <v>823640</v>
      </c>
      <c r="H9" s="64">
        <v>1119240</v>
      </c>
      <c r="I9" s="64">
        <v>797370</v>
      </c>
      <c r="J9" s="64">
        <v>499110</v>
      </c>
      <c r="K9" s="64">
        <v>554300</v>
      </c>
      <c r="L9" s="64">
        <v>909020</v>
      </c>
      <c r="M9" s="64">
        <v>865010</v>
      </c>
      <c r="N9" s="64">
        <v>416350</v>
      </c>
      <c r="O9" s="65">
        <v>812130</v>
      </c>
      <c r="P9" s="75">
        <f>SUM(D9:O9)</f>
        <v>7881990</v>
      </c>
    </row>
    <row r="10" spans="1:17" ht="6.95" customHeight="1" x14ac:dyDescent="0.25">
      <c r="A10" s="18"/>
      <c r="B10" s="82"/>
      <c r="C10" s="8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18"/>
    </row>
    <row r="11" spans="1:17" x14ac:dyDescent="0.25">
      <c r="B11" s="130" t="s">
        <v>8</v>
      </c>
      <c r="C11" s="89" t="s">
        <v>80</v>
      </c>
      <c r="D11" s="66">
        <v>62340</v>
      </c>
      <c r="E11" s="66">
        <v>162070</v>
      </c>
      <c r="F11" s="66">
        <v>143370</v>
      </c>
      <c r="G11" s="66">
        <v>105970</v>
      </c>
      <c r="H11" s="66">
        <v>211940</v>
      </c>
      <c r="I11" s="66">
        <v>124670</v>
      </c>
      <c r="J11" s="66">
        <v>68570</v>
      </c>
      <c r="K11" s="66">
        <v>81040</v>
      </c>
      <c r="L11" s="66">
        <v>168300</v>
      </c>
      <c r="M11" s="66">
        <v>149600</v>
      </c>
      <c r="N11" s="66">
        <v>130900</v>
      </c>
      <c r="O11" s="67">
        <v>87270</v>
      </c>
      <c r="P11" s="76">
        <f>SUM(D11:O11)</f>
        <v>1496040</v>
      </c>
    </row>
    <row r="12" spans="1:17" x14ac:dyDescent="0.25">
      <c r="B12" s="131"/>
      <c r="C12" s="90" t="s">
        <v>81</v>
      </c>
      <c r="D12" s="68">
        <v>12560</v>
      </c>
      <c r="E12" s="68">
        <v>32400</v>
      </c>
      <c r="F12" s="68">
        <v>38870</v>
      </c>
      <c r="G12" s="68">
        <v>25720</v>
      </c>
      <c r="H12" s="68">
        <v>40630</v>
      </c>
      <c r="I12" s="68">
        <v>34130</v>
      </c>
      <c r="J12" s="68">
        <v>13570</v>
      </c>
      <c r="K12" s="68">
        <v>19320</v>
      </c>
      <c r="L12" s="68">
        <v>45200</v>
      </c>
      <c r="M12" s="68">
        <v>33550</v>
      </c>
      <c r="N12" s="68">
        <v>31180</v>
      </c>
      <c r="O12" s="69">
        <v>17600</v>
      </c>
      <c r="P12" s="77">
        <f>SUM(D12:O12)</f>
        <v>344730</v>
      </c>
    </row>
    <row r="13" spans="1:17" ht="6.95" customHeight="1" x14ac:dyDescent="0.25">
      <c r="A13" s="18"/>
      <c r="B13" s="82"/>
      <c r="C13" s="81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18"/>
    </row>
    <row r="14" spans="1:17" x14ac:dyDescent="0.25">
      <c r="B14" s="119" t="s">
        <v>9</v>
      </c>
      <c r="C14" s="91" t="s">
        <v>80</v>
      </c>
      <c r="D14" s="70">
        <v>16730</v>
      </c>
      <c r="E14" s="70">
        <v>10650</v>
      </c>
      <c r="F14" s="70">
        <v>41070</v>
      </c>
      <c r="G14" s="70">
        <v>47150</v>
      </c>
      <c r="H14" s="70">
        <v>56280</v>
      </c>
      <c r="I14" s="70">
        <v>36500</v>
      </c>
      <c r="J14" s="70">
        <v>30420</v>
      </c>
      <c r="K14" s="70">
        <v>27380</v>
      </c>
      <c r="L14" s="70">
        <v>28900</v>
      </c>
      <c r="M14" s="70">
        <v>30420</v>
      </c>
      <c r="N14" s="70">
        <v>21290</v>
      </c>
      <c r="O14" s="71">
        <v>18250</v>
      </c>
      <c r="P14" s="78">
        <f>SUM(D14:O14)</f>
        <v>365040</v>
      </c>
    </row>
    <row r="15" spans="1:17" x14ac:dyDescent="0.25">
      <c r="B15" s="120"/>
      <c r="C15" s="92" t="s">
        <v>81</v>
      </c>
      <c r="D15" s="61">
        <v>10680</v>
      </c>
      <c r="E15" s="61">
        <v>7310</v>
      </c>
      <c r="F15" s="61">
        <v>16660</v>
      </c>
      <c r="G15" s="61">
        <v>17430</v>
      </c>
      <c r="H15" s="61">
        <v>20850</v>
      </c>
      <c r="I15" s="61">
        <v>15760</v>
      </c>
      <c r="J15" s="61">
        <v>15250</v>
      </c>
      <c r="K15" s="61">
        <v>13340</v>
      </c>
      <c r="L15" s="61">
        <v>14610</v>
      </c>
      <c r="M15" s="61">
        <v>14540</v>
      </c>
      <c r="N15" s="61">
        <v>12420</v>
      </c>
      <c r="O15" s="72">
        <v>11430</v>
      </c>
      <c r="P15" s="79">
        <f>SUM(D15:O15)</f>
        <v>170280</v>
      </c>
    </row>
    <row r="16" spans="1:17" ht="6.95" customHeight="1" x14ac:dyDescent="0.25">
      <c r="A16" s="18"/>
      <c r="B16" s="82"/>
      <c r="C16" s="81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18"/>
    </row>
    <row r="17" spans="1:17" x14ac:dyDescent="0.25">
      <c r="B17" s="121" t="s">
        <v>6</v>
      </c>
      <c r="C17" s="97" t="s">
        <v>80</v>
      </c>
      <c r="D17" s="98">
        <f>D8+D11+D14</f>
        <v>189990</v>
      </c>
      <c r="E17" s="98">
        <f t="shared" ref="E17:P18" si="0">E8+E11+E14</f>
        <v>243300</v>
      </c>
      <c r="F17" s="98">
        <f t="shared" si="0"/>
        <v>345780</v>
      </c>
      <c r="G17" s="98">
        <f t="shared" si="0"/>
        <v>405210</v>
      </c>
      <c r="H17" s="98">
        <f t="shared" si="0"/>
        <v>671560</v>
      </c>
      <c r="I17" s="98">
        <f t="shared" si="0"/>
        <v>383010</v>
      </c>
      <c r="J17" s="98">
        <f t="shared" si="0"/>
        <v>219990</v>
      </c>
      <c r="K17" s="98">
        <f t="shared" si="0"/>
        <v>249590</v>
      </c>
      <c r="L17" s="98">
        <f t="shared" si="0"/>
        <v>439200</v>
      </c>
      <c r="M17" s="98">
        <f t="shared" si="0"/>
        <v>442190</v>
      </c>
      <c r="N17" s="98">
        <f t="shared" si="0"/>
        <v>293360</v>
      </c>
      <c r="O17" s="99">
        <f t="shared" si="0"/>
        <v>397940</v>
      </c>
      <c r="P17" s="95">
        <f t="shared" si="0"/>
        <v>4281120</v>
      </c>
    </row>
    <row r="18" spans="1:17" x14ac:dyDescent="0.25">
      <c r="B18" s="122"/>
      <c r="C18" s="100" t="s">
        <v>81</v>
      </c>
      <c r="D18" s="101">
        <f>D9+D12+D15</f>
        <v>314780</v>
      </c>
      <c r="E18" s="101">
        <f t="shared" si="0"/>
        <v>237630</v>
      </c>
      <c r="F18" s="101">
        <f t="shared" si="0"/>
        <v>651890</v>
      </c>
      <c r="G18" s="101">
        <f t="shared" si="0"/>
        <v>866790</v>
      </c>
      <c r="H18" s="101">
        <f t="shared" si="0"/>
        <v>1180720</v>
      </c>
      <c r="I18" s="101">
        <f t="shared" si="0"/>
        <v>847260</v>
      </c>
      <c r="J18" s="101">
        <f t="shared" si="0"/>
        <v>527930</v>
      </c>
      <c r="K18" s="101">
        <f t="shared" si="0"/>
        <v>586960</v>
      </c>
      <c r="L18" s="101">
        <f t="shared" si="0"/>
        <v>968830</v>
      </c>
      <c r="M18" s="101">
        <f t="shared" si="0"/>
        <v>913100</v>
      </c>
      <c r="N18" s="101">
        <f t="shared" si="0"/>
        <v>459950</v>
      </c>
      <c r="O18" s="102">
        <f t="shared" si="0"/>
        <v>841160</v>
      </c>
      <c r="P18" s="96">
        <f t="shared" si="0"/>
        <v>8397000</v>
      </c>
    </row>
    <row r="19" spans="1:17" ht="6.95" customHeight="1" x14ac:dyDescent="0.25">
      <c r="A19" s="18"/>
      <c r="B19" s="82"/>
      <c r="C19" s="81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18"/>
    </row>
    <row r="20" spans="1:17" x14ac:dyDescent="0.25">
      <c r="B20" s="123" t="s">
        <v>82</v>
      </c>
      <c r="C20" s="93" t="s">
        <v>80</v>
      </c>
      <c r="D20" s="103">
        <f>D17</f>
        <v>189990</v>
      </c>
      <c r="E20" s="103">
        <f>D20+E17</f>
        <v>433290</v>
      </c>
      <c r="F20" s="103">
        <f t="shared" ref="F20:O21" si="1">E20+F17</f>
        <v>779070</v>
      </c>
      <c r="G20" s="103">
        <f t="shared" si="1"/>
        <v>1184280</v>
      </c>
      <c r="H20" s="103">
        <f t="shared" si="1"/>
        <v>1855840</v>
      </c>
      <c r="I20" s="103">
        <f t="shared" si="1"/>
        <v>2238850</v>
      </c>
      <c r="J20" s="103">
        <f t="shared" si="1"/>
        <v>2458840</v>
      </c>
      <c r="K20" s="103">
        <f t="shared" si="1"/>
        <v>2708430</v>
      </c>
      <c r="L20" s="103">
        <f t="shared" si="1"/>
        <v>3147630</v>
      </c>
      <c r="M20" s="103">
        <f t="shared" si="1"/>
        <v>3589820</v>
      </c>
      <c r="N20" s="103">
        <f t="shared" si="1"/>
        <v>3883180</v>
      </c>
      <c r="O20" s="104">
        <f t="shared" si="1"/>
        <v>4281120</v>
      </c>
      <c r="P20" s="80"/>
    </row>
    <row r="21" spans="1:17" x14ac:dyDescent="0.25">
      <c r="B21" s="124"/>
      <c r="C21" s="94" t="s">
        <v>81</v>
      </c>
      <c r="D21" s="62">
        <f>D18</f>
        <v>314780</v>
      </c>
      <c r="E21" s="62">
        <f>D21+E18</f>
        <v>552410</v>
      </c>
      <c r="F21" s="62">
        <f t="shared" si="1"/>
        <v>1204300</v>
      </c>
      <c r="G21" s="62">
        <f t="shared" si="1"/>
        <v>2071090</v>
      </c>
      <c r="H21" s="62">
        <f t="shared" si="1"/>
        <v>3251810</v>
      </c>
      <c r="I21" s="62">
        <f t="shared" si="1"/>
        <v>4099070</v>
      </c>
      <c r="J21" s="62">
        <f t="shared" si="1"/>
        <v>4627000</v>
      </c>
      <c r="K21" s="62">
        <f t="shared" si="1"/>
        <v>5213960</v>
      </c>
      <c r="L21" s="62">
        <f t="shared" si="1"/>
        <v>6182790</v>
      </c>
      <c r="M21" s="62">
        <f t="shared" si="1"/>
        <v>7095890</v>
      </c>
      <c r="N21" s="62">
        <f t="shared" si="1"/>
        <v>7555840</v>
      </c>
      <c r="O21" s="73">
        <f t="shared" si="1"/>
        <v>8397000</v>
      </c>
      <c r="P21" s="80"/>
    </row>
  </sheetData>
  <mergeCells count="8">
    <mergeCell ref="B14:B15"/>
    <mergeCell ref="B17:B18"/>
    <mergeCell ref="B20:B21"/>
    <mergeCell ref="A1:P1"/>
    <mergeCell ref="A2:P2"/>
    <mergeCell ref="B5:P5"/>
    <mergeCell ref="B8:B9"/>
    <mergeCell ref="B11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4" sqref="A4"/>
    </sheetView>
  </sheetViews>
  <sheetFormatPr defaultRowHeight="15" x14ac:dyDescent="0.25"/>
  <cols>
    <col min="1" max="1" width="3.7109375" customWidth="1"/>
    <col min="2" max="2" width="14.7109375" customWidth="1"/>
    <col min="3" max="3" width="2.7109375" customWidth="1"/>
    <col min="4" max="5" width="15.7109375" customWidth="1"/>
    <col min="6" max="6" width="2.7109375" customWidth="1"/>
    <col min="7" max="8" width="15.7109375" customWidth="1"/>
    <col min="9" max="9" width="2.7109375" customWidth="1"/>
    <col min="10" max="11" width="15.7109375" customWidth="1"/>
  </cols>
  <sheetData>
    <row r="1" spans="1:11" ht="27.75" x14ac:dyDescent="0.4">
      <c r="A1" s="106" t="s">
        <v>20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1" x14ac:dyDescent="0.35">
      <c r="A2" s="107" t="s">
        <v>13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</row>
    <row r="3" spans="1:11" x14ac:dyDescent="0.25">
      <c r="A3" t="s">
        <v>12</v>
      </c>
    </row>
    <row r="5" spans="1:11" ht="18.75" x14ac:dyDescent="0.3">
      <c r="B5" s="125" t="s">
        <v>78</v>
      </c>
      <c r="C5" s="126"/>
      <c r="D5" s="126"/>
      <c r="E5" s="126"/>
      <c r="F5" s="126"/>
      <c r="G5" s="126"/>
      <c r="H5" s="126"/>
      <c r="I5" s="126"/>
      <c r="J5" s="126"/>
      <c r="K5" s="126"/>
    </row>
    <row r="6" spans="1:11" ht="6.95" customHeight="1" thickBot="1" x14ac:dyDescent="0.3">
      <c r="C6" s="28"/>
      <c r="F6" s="28"/>
      <c r="I6" s="28"/>
    </row>
    <row r="7" spans="1:11" ht="15.75" x14ac:dyDescent="0.25">
      <c r="B7" s="53" t="s">
        <v>19</v>
      </c>
      <c r="C7" s="18"/>
      <c r="D7" s="132" t="s">
        <v>16</v>
      </c>
      <c r="E7" s="133"/>
      <c r="F7" s="18"/>
      <c r="G7" s="134" t="s">
        <v>17</v>
      </c>
      <c r="H7" s="135"/>
      <c r="I7" s="18"/>
      <c r="J7" s="136" t="s">
        <v>18</v>
      </c>
      <c r="K7" s="137"/>
    </row>
    <row r="8" spans="1:11" x14ac:dyDescent="0.25">
      <c r="B8" s="54" t="s">
        <v>11</v>
      </c>
      <c r="C8" s="18"/>
      <c r="D8" s="57">
        <v>2011</v>
      </c>
      <c r="E8" s="27">
        <v>2012</v>
      </c>
      <c r="F8" s="18"/>
      <c r="G8" s="57">
        <v>2011</v>
      </c>
      <c r="H8" s="27">
        <v>2012</v>
      </c>
      <c r="I8" s="18"/>
      <c r="J8" s="57">
        <v>2011</v>
      </c>
      <c r="K8" s="27">
        <v>2012</v>
      </c>
    </row>
    <row r="9" spans="1:11" x14ac:dyDescent="0.25">
      <c r="B9" s="55" t="s">
        <v>0</v>
      </c>
      <c r="C9" s="18"/>
      <c r="D9" s="58">
        <v>43086</v>
      </c>
      <c r="E9" s="2">
        <v>43584</v>
      </c>
      <c r="F9" s="18"/>
      <c r="G9" s="1">
        <v>4863</v>
      </c>
      <c r="H9" s="2">
        <v>4775</v>
      </c>
      <c r="I9" s="18"/>
      <c r="J9" s="1">
        <v>657</v>
      </c>
      <c r="K9" s="2">
        <v>715</v>
      </c>
    </row>
    <row r="10" spans="1:11" x14ac:dyDescent="0.25">
      <c r="B10" s="55" t="s">
        <v>15</v>
      </c>
      <c r="C10" s="18"/>
      <c r="D10" s="1">
        <v>7521</v>
      </c>
      <c r="E10" s="2">
        <v>7024</v>
      </c>
      <c r="F10" s="18"/>
      <c r="G10" s="1">
        <v>2444</v>
      </c>
      <c r="H10" s="2">
        <v>2341</v>
      </c>
      <c r="I10" s="18"/>
      <c r="J10" s="1">
        <v>575</v>
      </c>
      <c r="K10" s="2">
        <v>543</v>
      </c>
    </row>
    <row r="11" spans="1:11" x14ac:dyDescent="0.25">
      <c r="B11" s="55" t="s">
        <v>2</v>
      </c>
      <c r="C11" s="18"/>
      <c r="D11" s="1">
        <v>5330</v>
      </c>
      <c r="E11" s="2">
        <v>5039</v>
      </c>
      <c r="F11" s="18"/>
      <c r="G11" s="1">
        <v>1223</v>
      </c>
      <c r="H11" s="2">
        <v>1227</v>
      </c>
      <c r="I11" s="18"/>
      <c r="J11" s="1">
        <v>272</v>
      </c>
      <c r="K11" s="2">
        <v>273</v>
      </c>
    </row>
    <row r="12" spans="1:11" x14ac:dyDescent="0.25">
      <c r="B12" s="55" t="s">
        <v>3</v>
      </c>
      <c r="C12" s="18"/>
      <c r="D12" s="1">
        <v>36322</v>
      </c>
      <c r="E12" s="2">
        <v>35559</v>
      </c>
      <c r="F12" s="18"/>
      <c r="G12" s="1">
        <v>4335</v>
      </c>
      <c r="H12" s="2">
        <v>4123</v>
      </c>
      <c r="I12" s="18"/>
      <c r="J12" s="1">
        <v>606</v>
      </c>
      <c r="K12" s="2">
        <v>602</v>
      </c>
    </row>
    <row r="13" spans="1:11" x14ac:dyDescent="0.25">
      <c r="B13" s="55" t="s">
        <v>4</v>
      </c>
      <c r="C13" s="18"/>
      <c r="D13" s="1">
        <v>20038</v>
      </c>
      <c r="E13" s="2">
        <v>20089</v>
      </c>
      <c r="F13" s="18"/>
      <c r="G13" s="1">
        <v>3301</v>
      </c>
      <c r="H13" s="2">
        <v>3172</v>
      </c>
      <c r="I13" s="18"/>
      <c r="J13" s="1">
        <v>394</v>
      </c>
      <c r="K13" s="2">
        <v>396</v>
      </c>
    </row>
    <row r="14" spans="1:11" ht="15.75" thickBot="1" x14ac:dyDescent="0.3">
      <c r="B14" s="56" t="s">
        <v>5</v>
      </c>
      <c r="C14" s="18"/>
      <c r="D14" s="3">
        <v>0</v>
      </c>
      <c r="E14" s="4">
        <v>0</v>
      </c>
      <c r="F14" s="18"/>
      <c r="G14" s="3">
        <v>4557</v>
      </c>
      <c r="H14" s="4">
        <v>4401</v>
      </c>
      <c r="I14" s="18"/>
      <c r="J14" s="3">
        <v>1313</v>
      </c>
      <c r="K14" s="4">
        <v>1303</v>
      </c>
    </row>
    <row r="15" spans="1:11" x14ac:dyDescent="0.25">
      <c r="C15" s="18"/>
      <c r="F15" s="18"/>
      <c r="I15" s="18"/>
    </row>
  </sheetData>
  <mergeCells count="6">
    <mergeCell ref="A1:K1"/>
    <mergeCell ref="A2:K2"/>
    <mergeCell ref="D7:E7"/>
    <mergeCell ref="G7:H7"/>
    <mergeCell ref="J7:K7"/>
    <mergeCell ref="B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A4" sqref="A4"/>
    </sheetView>
  </sheetViews>
  <sheetFormatPr defaultRowHeight="15" x14ac:dyDescent="0.25"/>
  <cols>
    <col min="1" max="1" width="3.7109375" customWidth="1"/>
    <col min="2" max="2" width="8.28515625" customWidth="1"/>
    <col min="3" max="3" width="2.7109375" customWidth="1"/>
    <col min="4" max="4" width="19" bestFit="1" customWidth="1"/>
    <col min="5" max="7" width="9.7109375" customWidth="1"/>
    <col min="8" max="8" width="2.7109375" customWidth="1"/>
    <col min="9" max="9" width="15.140625" bestFit="1" customWidth="1"/>
    <col min="10" max="12" width="9.7109375" customWidth="1"/>
    <col min="13" max="13" width="2.7109375" customWidth="1"/>
    <col min="14" max="14" width="18.28515625" bestFit="1" customWidth="1"/>
    <col min="15" max="17" width="9.7109375" customWidth="1"/>
  </cols>
  <sheetData>
    <row r="1" spans="1:17" ht="27.75" x14ac:dyDescent="0.4">
      <c r="A1" s="106" t="s">
        <v>20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17" ht="21" x14ac:dyDescent="0.35">
      <c r="A2" s="107" t="s">
        <v>13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</row>
    <row r="3" spans="1:17" x14ac:dyDescent="0.25">
      <c r="A3" t="s">
        <v>12</v>
      </c>
    </row>
    <row r="5" spans="1:17" ht="18.75" x14ac:dyDescent="0.3">
      <c r="B5" s="125" t="s">
        <v>63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7"/>
    </row>
    <row r="6" spans="1:17" ht="6.95" customHeight="1" thickBot="1" x14ac:dyDescent="0.3">
      <c r="C6" s="28"/>
      <c r="H6" s="28"/>
      <c r="M6" s="28"/>
    </row>
    <row r="7" spans="1:17" ht="16.5" thickBot="1" x14ac:dyDescent="0.3">
      <c r="C7" s="18"/>
      <c r="D7" s="108" t="s">
        <v>7</v>
      </c>
      <c r="E7" s="138"/>
      <c r="F7" s="138"/>
      <c r="G7" s="139"/>
      <c r="H7" s="18"/>
      <c r="I7" s="140" t="s">
        <v>8</v>
      </c>
      <c r="J7" s="141"/>
      <c r="K7" s="141"/>
      <c r="L7" s="142"/>
      <c r="M7" s="18"/>
      <c r="N7" s="143" t="s">
        <v>9</v>
      </c>
      <c r="O7" s="144"/>
      <c r="P7" s="144"/>
      <c r="Q7" s="145"/>
    </row>
    <row r="8" spans="1:17" x14ac:dyDescent="0.25">
      <c r="B8" s="105" t="s">
        <v>62</v>
      </c>
      <c r="C8" s="18"/>
      <c r="D8" s="87" t="s">
        <v>44</v>
      </c>
      <c r="E8" s="36" t="s">
        <v>41</v>
      </c>
      <c r="F8" s="36" t="s">
        <v>42</v>
      </c>
      <c r="G8" s="38" t="s">
        <v>43</v>
      </c>
      <c r="H8" s="18"/>
      <c r="I8" s="57" t="s">
        <v>44</v>
      </c>
      <c r="J8" s="36" t="s">
        <v>41</v>
      </c>
      <c r="K8" s="36" t="s">
        <v>42</v>
      </c>
      <c r="L8" s="38" t="s">
        <v>43</v>
      </c>
      <c r="M8" s="18"/>
      <c r="N8" s="57" t="s">
        <v>44</v>
      </c>
      <c r="O8" s="36" t="s">
        <v>41</v>
      </c>
      <c r="P8" s="36" t="s">
        <v>42</v>
      </c>
      <c r="Q8" s="49" t="s">
        <v>43</v>
      </c>
    </row>
    <row r="9" spans="1:17" x14ac:dyDescent="0.25">
      <c r="B9" s="50" t="s">
        <v>21</v>
      </c>
      <c r="C9" s="18"/>
      <c r="D9" s="33" t="s">
        <v>22</v>
      </c>
      <c r="E9" s="34">
        <v>768</v>
      </c>
      <c r="F9" s="35">
        <v>3705</v>
      </c>
      <c r="G9" s="39">
        <v>8.9999999999999993E-3</v>
      </c>
      <c r="H9" s="18"/>
      <c r="I9" s="45" t="s">
        <v>45</v>
      </c>
      <c r="J9" s="34">
        <v>448</v>
      </c>
      <c r="K9" s="28">
        <v>117</v>
      </c>
      <c r="L9" s="46">
        <v>7.8E-2</v>
      </c>
      <c r="M9" s="18"/>
      <c r="N9" s="45" t="s">
        <v>38</v>
      </c>
      <c r="O9" s="34">
        <v>20</v>
      </c>
      <c r="P9" s="28">
        <v>6</v>
      </c>
      <c r="Q9" s="46">
        <v>0.377</v>
      </c>
    </row>
    <row r="10" spans="1:17" x14ac:dyDescent="0.25">
      <c r="B10" s="51" t="s">
        <v>23</v>
      </c>
      <c r="C10" s="18"/>
      <c r="D10" s="29" t="s">
        <v>39</v>
      </c>
      <c r="E10" s="31">
        <v>294</v>
      </c>
      <c r="F10" s="32">
        <v>1154</v>
      </c>
      <c r="G10" s="40">
        <v>0.10100000000000001</v>
      </c>
      <c r="H10" s="18"/>
      <c r="I10" s="17" t="s">
        <v>46</v>
      </c>
      <c r="J10" s="31">
        <v>55</v>
      </c>
      <c r="K10" s="18">
        <v>77</v>
      </c>
      <c r="L10" s="47">
        <v>3.5000000000000003E-2</v>
      </c>
      <c r="M10" s="18"/>
      <c r="N10" s="17" t="s">
        <v>54</v>
      </c>
      <c r="O10" s="31">
        <v>19</v>
      </c>
      <c r="P10" s="18">
        <v>8</v>
      </c>
      <c r="Q10" s="47">
        <v>2.7E-2</v>
      </c>
    </row>
    <row r="11" spans="1:17" x14ac:dyDescent="0.25">
      <c r="B11" s="51" t="s">
        <v>24</v>
      </c>
      <c r="C11" s="18"/>
      <c r="D11" s="29" t="s">
        <v>25</v>
      </c>
      <c r="E11" s="31">
        <v>227</v>
      </c>
      <c r="F11" s="32">
        <v>1732</v>
      </c>
      <c r="G11" s="40">
        <v>1.6E-2</v>
      </c>
      <c r="H11" s="18"/>
      <c r="I11" s="17" t="s">
        <v>47</v>
      </c>
      <c r="J11" s="31">
        <v>52</v>
      </c>
      <c r="K11" s="18">
        <v>17</v>
      </c>
      <c r="L11" s="47">
        <v>-2E-3</v>
      </c>
      <c r="M11" s="18"/>
      <c r="N11" s="17" t="s">
        <v>55</v>
      </c>
      <c r="O11" s="31">
        <v>18</v>
      </c>
      <c r="P11" s="18">
        <v>54</v>
      </c>
      <c r="Q11" s="47">
        <v>9.9000000000000005E-2</v>
      </c>
    </row>
    <row r="12" spans="1:17" x14ac:dyDescent="0.25">
      <c r="B12" s="51" t="s">
        <v>26</v>
      </c>
      <c r="C12" s="18"/>
      <c r="D12" s="29" t="s">
        <v>27</v>
      </c>
      <c r="E12" s="31">
        <v>137</v>
      </c>
      <c r="F12" s="30">
        <v>305</v>
      </c>
      <c r="G12" s="40">
        <v>-6.4000000000000001E-2</v>
      </c>
      <c r="H12" s="18"/>
      <c r="I12" s="17" t="s">
        <v>48</v>
      </c>
      <c r="J12" s="31">
        <v>48</v>
      </c>
      <c r="K12" s="18">
        <v>41</v>
      </c>
      <c r="L12" s="47">
        <v>7.0999999999999994E-2</v>
      </c>
      <c r="M12" s="18"/>
      <c r="N12" s="17" t="s">
        <v>56</v>
      </c>
      <c r="O12" s="31">
        <v>17</v>
      </c>
      <c r="P12" s="18">
        <v>30</v>
      </c>
      <c r="Q12" s="47">
        <v>-4.7E-2</v>
      </c>
    </row>
    <row r="13" spans="1:17" x14ac:dyDescent="0.25">
      <c r="B13" s="51" t="s">
        <v>28</v>
      </c>
      <c r="C13" s="18"/>
      <c r="D13" s="29" t="s">
        <v>29</v>
      </c>
      <c r="E13" s="31">
        <v>134</v>
      </c>
      <c r="F13" s="30">
        <v>945</v>
      </c>
      <c r="G13" s="40">
        <v>8.2000000000000003E-2</v>
      </c>
      <c r="H13" s="18"/>
      <c r="I13" s="17" t="s">
        <v>49</v>
      </c>
      <c r="J13" s="31">
        <v>33</v>
      </c>
      <c r="K13" s="18">
        <v>41</v>
      </c>
      <c r="L13" s="47">
        <v>9.1999999999999998E-2</v>
      </c>
      <c r="M13" s="18"/>
      <c r="N13" s="17" t="s">
        <v>57</v>
      </c>
      <c r="O13" s="31">
        <v>12</v>
      </c>
      <c r="P13" s="18">
        <v>9</v>
      </c>
      <c r="Q13" s="47">
        <v>4.5999999999999999E-2</v>
      </c>
    </row>
    <row r="14" spans="1:17" x14ac:dyDescent="0.25">
      <c r="B14" s="51" t="s">
        <v>30</v>
      </c>
      <c r="C14" s="18"/>
      <c r="D14" s="29" t="s">
        <v>40</v>
      </c>
      <c r="E14" s="31">
        <v>74</v>
      </c>
      <c r="F14" s="30">
        <v>178</v>
      </c>
      <c r="G14" s="40">
        <v>9.2999999999999999E-2</v>
      </c>
      <c r="H14" s="18"/>
      <c r="I14" s="17" t="s">
        <v>50</v>
      </c>
      <c r="J14" s="31">
        <v>28</v>
      </c>
      <c r="K14" s="18">
        <v>48</v>
      </c>
      <c r="L14" s="47">
        <v>1.7000000000000001E-2</v>
      </c>
      <c r="M14" s="18"/>
      <c r="N14" s="17" t="s">
        <v>61</v>
      </c>
      <c r="O14" s="31">
        <v>12</v>
      </c>
      <c r="P14" s="18">
        <v>17</v>
      </c>
      <c r="Q14" s="47">
        <v>4.3999999999999997E-2</v>
      </c>
    </row>
    <row r="15" spans="1:17" x14ac:dyDescent="0.25">
      <c r="B15" s="51" t="s">
        <v>31</v>
      </c>
      <c r="C15" s="18"/>
      <c r="D15" s="29" t="s">
        <v>32</v>
      </c>
      <c r="E15" s="31">
        <v>60</v>
      </c>
      <c r="F15" s="30">
        <v>28</v>
      </c>
      <c r="G15" s="40">
        <v>1.7000000000000001E-2</v>
      </c>
      <c r="H15" s="18"/>
      <c r="I15" s="17" t="s">
        <v>51</v>
      </c>
      <c r="J15" s="31">
        <v>28</v>
      </c>
      <c r="K15" s="18">
        <v>12</v>
      </c>
      <c r="L15" s="47">
        <v>1.0999999999999999E-2</v>
      </c>
      <c r="M15" s="18"/>
      <c r="N15" s="17" t="s">
        <v>58</v>
      </c>
      <c r="O15" s="31">
        <v>9</v>
      </c>
      <c r="P15" s="18">
        <v>4</v>
      </c>
      <c r="Q15" s="47">
        <v>0.129</v>
      </c>
    </row>
    <row r="16" spans="1:17" x14ac:dyDescent="0.25">
      <c r="B16" s="51" t="s">
        <v>33</v>
      </c>
      <c r="C16" s="18"/>
      <c r="D16" s="29" t="s">
        <v>34</v>
      </c>
      <c r="E16" s="31">
        <v>50</v>
      </c>
      <c r="F16" s="30">
        <v>300</v>
      </c>
      <c r="G16" s="40">
        <v>6.5000000000000002E-2</v>
      </c>
      <c r="H16" s="18"/>
      <c r="I16" s="17" t="s">
        <v>52</v>
      </c>
      <c r="J16" s="31">
        <v>28</v>
      </c>
      <c r="K16" s="18">
        <v>17</v>
      </c>
      <c r="L16" s="47">
        <v>-5.8999999999999997E-2</v>
      </c>
      <c r="M16" s="18"/>
      <c r="N16" s="17" t="s">
        <v>59</v>
      </c>
      <c r="O16" s="31">
        <v>9</v>
      </c>
      <c r="P16" s="18">
        <v>14</v>
      </c>
      <c r="Q16" s="47">
        <v>0.27</v>
      </c>
    </row>
    <row r="17" spans="2:17" x14ac:dyDescent="0.25">
      <c r="B17" s="51" t="s">
        <v>35</v>
      </c>
      <c r="C17" s="18"/>
      <c r="D17" s="29" t="s">
        <v>36</v>
      </c>
      <c r="E17" s="31">
        <v>47</v>
      </c>
      <c r="F17" s="30">
        <v>130</v>
      </c>
      <c r="G17" s="40">
        <v>0.124</v>
      </c>
      <c r="H17" s="18"/>
      <c r="I17" s="17" t="s">
        <v>38</v>
      </c>
      <c r="J17" s="31">
        <v>28</v>
      </c>
      <c r="K17" s="18">
        <v>11</v>
      </c>
      <c r="L17" s="47">
        <v>0.04</v>
      </c>
      <c r="M17" s="18"/>
      <c r="N17" s="17" t="s">
        <v>22</v>
      </c>
      <c r="O17" s="31">
        <v>7</v>
      </c>
      <c r="P17" s="18">
        <v>2</v>
      </c>
      <c r="Q17" s="47">
        <v>0.22800000000000001</v>
      </c>
    </row>
    <row r="18" spans="2:17" ht="15.75" thickBot="1" x14ac:dyDescent="0.3">
      <c r="B18" s="52" t="s">
        <v>37</v>
      </c>
      <c r="C18" s="18"/>
      <c r="D18" s="41" t="s">
        <v>38</v>
      </c>
      <c r="E18" s="42">
        <v>35</v>
      </c>
      <c r="F18" s="43">
        <v>33</v>
      </c>
      <c r="G18" s="44">
        <v>7.0999999999999994E-2</v>
      </c>
      <c r="H18" s="18"/>
      <c r="I18" s="19" t="s">
        <v>53</v>
      </c>
      <c r="J18" s="42">
        <v>27</v>
      </c>
      <c r="K18" s="20">
        <v>9</v>
      </c>
      <c r="L18" s="48">
        <v>0.11600000000000001</v>
      </c>
      <c r="M18" s="18"/>
      <c r="N18" s="19" t="s">
        <v>60</v>
      </c>
      <c r="O18" s="42">
        <v>7</v>
      </c>
      <c r="P18" s="20">
        <v>9</v>
      </c>
      <c r="Q18" s="48">
        <v>-3.9E-2</v>
      </c>
    </row>
    <row r="20" spans="2:17" x14ac:dyDescent="0.25">
      <c r="H20" s="18"/>
    </row>
    <row r="24" spans="2:17" x14ac:dyDescent="0.25">
      <c r="I24" s="18"/>
    </row>
  </sheetData>
  <mergeCells count="6">
    <mergeCell ref="D7:G7"/>
    <mergeCell ref="I7:L7"/>
    <mergeCell ref="N7:Q7"/>
    <mergeCell ref="A1:Q1"/>
    <mergeCell ref="A2:Q2"/>
    <mergeCell ref="B5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Vestigingen</vt:lpstr>
      <vt:lpstr>Omzetverloop</vt:lpstr>
      <vt:lpstr>Transacties</vt:lpstr>
      <vt:lpstr>Top 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</dc:creator>
  <cp:lastModifiedBy>Dick Knetsch</cp:lastModifiedBy>
  <dcterms:created xsi:type="dcterms:W3CDTF">2013-10-22T12:21:19Z</dcterms:created>
  <dcterms:modified xsi:type="dcterms:W3CDTF">2014-01-27T09:58:40Z</dcterms:modified>
</cp:coreProperties>
</file>