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1565"/>
  </bookViews>
  <sheets>
    <sheet name="Blad1" sheetId="1" r:id="rId1"/>
    <sheet name="Blad2" sheetId="4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I31" i="4" l="1"/>
  <c r="I27" i="3"/>
  <c r="I20" i="4"/>
  <c r="I16" i="4"/>
  <c r="I15" i="4"/>
  <c r="I14" i="4"/>
  <c r="I13" i="4"/>
  <c r="I12" i="4"/>
  <c r="E20" i="4"/>
  <c r="E16" i="4"/>
  <c r="E15" i="4"/>
  <c r="E14" i="4"/>
  <c r="E13" i="4"/>
  <c r="E12" i="4"/>
  <c r="G25" i="1"/>
  <c r="G24" i="1"/>
  <c r="G23" i="1"/>
  <c r="G20" i="1"/>
  <c r="D25" i="1"/>
  <c r="D24" i="1"/>
  <c r="D23" i="1"/>
  <c r="D20" i="1"/>
  <c r="G15" i="1"/>
  <c r="G14" i="1"/>
  <c r="G13" i="1"/>
  <c r="G12" i="1"/>
  <c r="D15" i="1"/>
  <c r="D14" i="1"/>
  <c r="D13" i="1"/>
  <c r="D12" i="1"/>
  <c r="I24" i="3" l="1"/>
  <c r="E24" i="3"/>
  <c r="I21" i="3"/>
  <c r="I22" i="3"/>
  <c r="I20" i="3"/>
  <c r="E21" i="3"/>
  <c r="E22" i="3"/>
  <c r="E20" i="3"/>
  <c r="I12" i="3"/>
  <c r="I13" i="3"/>
  <c r="I14" i="3"/>
  <c r="I15" i="3"/>
  <c r="I16" i="3"/>
  <c r="I11" i="3"/>
  <c r="I17" i="3" s="1"/>
  <c r="E12" i="3"/>
  <c r="E13" i="3"/>
  <c r="E17" i="3" s="1"/>
  <c r="E14" i="3"/>
  <c r="E15" i="3"/>
  <c r="E16" i="3"/>
  <c r="E11" i="3"/>
  <c r="E28" i="4"/>
  <c r="I28" i="4"/>
  <c r="E27" i="4"/>
  <c r="E25" i="4"/>
  <c r="I27" i="4"/>
  <c r="I25" i="4"/>
  <c r="I21" i="4"/>
  <c r="E21" i="4"/>
  <c r="G26" i="1"/>
  <c r="G28" i="1" s="1"/>
  <c r="D26" i="1"/>
  <c r="G16" i="1"/>
  <c r="D16" i="1"/>
  <c r="I25" i="3" l="1"/>
  <c r="E25" i="3"/>
  <c r="I29" i="4"/>
  <c r="E29" i="4"/>
</calcChain>
</file>

<file path=xl/sharedStrings.xml><?xml version="1.0" encoding="utf-8"?>
<sst xmlns="http://schemas.openxmlformats.org/spreadsheetml/2006/main" count="156" uniqueCount="64">
  <si>
    <t>Datum huwelijk:</t>
  </si>
  <si>
    <t>Burgerlijk huwelijk</t>
  </si>
  <si>
    <t>Receptie/feest</t>
  </si>
  <si>
    <t>Schatting</t>
  </si>
  <si>
    <t>Werkelijk</t>
  </si>
  <si>
    <t>Aantal</t>
  </si>
  <si>
    <t>Trouwjurk en schoenen bruid</t>
  </si>
  <si>
    <t>Kostuum en schoenen bruidegom</t>
  </si>
  <si>
    <t>Trouwringen</t>
  </si>
  <si>
    <t>…..</t>
  </si>
  <si>
    <t>Bloemen en decoratie</t>
  </si>
  <si>
    <t>Versiering tafels</t>
  </si>
  <si>
    <t>Nabestellingen</t>
  </si>
  <si>
    <t>Video</t>
  </si>
  <si>
    <t>Bedankjes</t>
  </si>
  <si>
    <t>Gastenboek</t>
  </si>
  <si>
    <t>Parkeren</t>
  </si>
  <si>
    <t>Vrijgezellenfeesten</t>
  </si>
  <si>
    <t>Brunch</t>
  </si>
  <si>
    <t>Hotelkamers</t>
  </si>
  <si>
    <t>Bloemen en decoratiers</t>
  </si>
  <si>
    <t>Band/DJ</t>
  </si>
  <si>
    <t>Huur zaal/accommodatie</t>
  </si>
  <si>
    <t>Diner</t>
  </si>
  <si>
    <t>Bruidstaart</t>
  </si>
  <si>
    <t>Fooi personeel</t>
  </si>
  <si>
    <t>Drankjes receptie</t>
  </si>
  <si>
    <t>Volgauto's</t>
  </si>
  <si>
    <t>Fotograaf/trouwalbum</t>
  </si>
  <si>
    <t>Zelf gemaakte foto's</t>
  </si>
  <si>
    <t>Drukwerk</t>
  </si>
  <si>
    <t>Totaal drukwerk</t>
  </si>
  <si>
    <t>Huwelijksakte/leges</t>
  </si>
  <si>
    <t>Aankondiging huwelijk</t>
  </si>
  <si>
    <t>Uitnodiging receptie/feest</t>
  </si>
  <si>
    <t>Ceremonie en vervoer</t>
  </si>
  <si>
    <t>Totaal receptie/feest</t>
  </si>
  <si>
    <t>Overige kosten</t>
  </si>
  <si>
    <t>Totale overige kosten</t>
  </si>
  <si>
    <t>Bedrag pp/pst</t>
  </si>
  <si>
    <t>Totaal Ceremonie en vervoer</t>
  </si>
  <si>
    <t>Programmaboekjes</t>
  </si>
  <si>
    <t>Corsages</t>
  </si>
  <si>
    <t>Bruidsboeket</t>
  </si>
  <si>
    <t>Stadhuis Leiden</t>
  </si>
  <si>
    <t>Stadhuisplein 1</t>
  </si>
  <si>
    <t>2311 EJ  Leiden</t>
  </si>
  <si>
    <t>*</t>
  </si>
  <si>
    <t>Landgoed de Leehorst</t>
  </si>
  <si>
    <t>Ter Leedelaan 12</t>
  </si>
  <si>
    <t>2261 AN  Sasssenheim</t>
  </si>
  <si>
    <t>Bruidspaar</t>
  </si>
  <si>
    <t>Totaal Bruidspaar</t>
  </si>
  <si>
    <t>Huwelijk: van Buuren - Hooijmeijer</t>
  </si>
  <si>
    <t>Huwelijksreis</t>
  </si>
  <si>
    <t>Muziek tijdens ceremonie</t>
  </si>
  <si>
    <t>Locaties</t>
  </si>
  <si>
    <t>* verzorgd door 'Flower Weddings'</t>
  </si>
  <si>
    <t>Locatie</t>
  </si>
  <si>
    <t>Totale foto's/video</t>
  </si>
  <si>
    <t>Foto's/video</t>
  </si>
  <si>
    <r>
      <rPr>
        <b/>
        <sz val="12"/>
        <rFont val="Calibri"/>
        <family val="2"/>
        <scheme val="minor"/>
      </rPr>
      <t xml:space="preserve">Factuur </t>
    </r>
    <r>
      <rPr>
        <b/>
        <i/>
        <sz val="12"/>
        <color rgb="FF7030A0"/>
        <rFont val="Calibri"/>
        <family val="2"/>
        <scheme val="minor"/>
      </rPr>
      <t>Flower Weddings</t>
    </r>
    <r>
      <rPr>
        <b/>
        <sz val="12"/>
        <color rgb="FF7030A0"/>
        <rFont val="Calibri"/>
        <family val="2"/>
        <scheme val="minor"/>
      </rPr>
      <t xml:space="preserve">: </t>
    </r>
  </si>
  <si>
    <t>Drank bij diner/feest</t>
  </si>
  <si>
    <t>Vervoer bruidspaar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</si>
</sst>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8" tint="-0.249977111117893"/>
      <name val="Lucida Calligraphy"/>
      <family val="4"/>
    </font>
    <font>
      <b/>
      <sz val="11"/>
      <color theme="5" tint="-0.249977111117893"/>
      <name val="Lucida Calligraphy"/>
      <family val="4"/>
    </font>
    <font>
      <b/>
      <sz val="15"/>
      <color theme="8" tint="0.39997558519241921"/>
      <name val="Calibri"/>
      <family val="2"/>
      <scheme val="minor"/>
    </font>
    <font>
      <b/>
      <sz val="15"/>
      <color theme="5" tint="0.3999755851924192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7030A0"/>
      <name val="Lucida Calligraphy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55">
    <xf numFmtId="0" fontId="0" fillId="0" borderId="0" xfId="0"/>
    <xf numFmtId="0" fontId="0" fillId="0" borderId="0" xfId="0" applyFont="1" applyBorder="1" applyAlignment="1">
      <alignment horizontal="right" vertical="center" indent="1"/>
    </xf>
    <xf numFmtId="0" fontId="0" fillId="0" borderId="0" xfId="0" applyFont="1" applyBorder="1"/>
    <xf numFmtId="0" fontId="0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center" indent="1"/>
    </xf>
    <xf numFmtId="0" fontId="1" fillId="0" borderId="0" xfId="0" applyNumberFormat="1" applyFont="1" applyBorder="1" applyAlignment="1">
      <alignment horizontal="right" vertical="center" inden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Border="1" applyAlignment="1"/>
    <xf numFmtId="0" fontId="2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Alignment="1"/>
    <xf numFmtId="0" fontId="0" fillId="0" borderId="0" xfId="0" applyFont="1" applyBorder="1" applyAlignment="1"/>
    <xf numFmtId="0" fontId="7" fillId="0" borderId="0" xfId="0" applyNumberFormat="1" applyFont="1" applyBorder="1" applyAlignment="1">
      <alignment horizontal="left"/>
    </xf>
    <xf numFmtId="0" fontId="4" fillId="0" borderId="1" xfId="2" applyNumberFormat="1" applyAlignment="1">
      <alignment horizontal="left"/>
    </xf>
    <xf numFmtId="0" fontId="4" fillId="0" borderId="1" xfId="2" applyNumberFormat="1" applyAlignment="1"/>
    <xf numFmtId="0" fontId="9" fillId="0" borderId="0" xfId="0" applyNumberFormat="1" applyFont="1" applyBorder="1" applyAlignment="1"/>
    <xf numFmtId="0" fontId="10" fillId="0" borderId="0" xfId="0" applyNumberFormat="1" applyFont="1" applyBorder="1" applyAlignment="1"/>
    <xf numFmtId="44" fontId="1" fillId="0" borderId="0" xfId="1" applyFont="1" applyAlignment="1"/>
    <xf numFmtId="0" fontId="11" fillId="0" borderId="1" xfId="2" applyNumberFormat="1" applyFont="1" applyAlignment="1"/>
    <xf numFmtId="0" fontId="12" fillId="0" borderId="1" xfId="2" applyNumberFormat="1" applyFont="1" applyAlignment="1"/>
    <xf numFmtId="0" fontId="6" fillId="0" borderId="0" xfId="0" applyFont="1" applyBorder="1" applyAlignment="1">
      <alignment horizontal="right"/>
    </xf>
    <xf numFmtId="44" fontId="1" fillId="0" borderId="0" xfId="1" applyFont="1" applyFill="1" applyBorder="1" applyAlignment="1">
      <alignment vertical="center"/>
    </xf>
    <xf numFmtId="0" fontId="13" fillId="0" borderId="0" xfId="0" applyFont="1"/>
    <xf numFmtId="44" fontId="1" fillId="0" borderId="0" xfId="1" applyFont="1" applyBorder="1" applyAlignment="1"/>
    <xf numFmtId="44" fontId="0" fillId="0" borderId="0" xfId="1" applyFont="1" applyBorder="1"/>
    <xf numFmtId="0" fontId="8" fillId="2" borderId="2" xfId="3" applyFont="1" applyFill="1" applyAlignment="1">
      <alignment vertical="center"/>
    </xf>
    <xf numFmtId="0" fontId="0" fillId="0" borderId="0" xfId="0" applyAlignment="1">
      <alignment vertical="center"/>
    </xf>
    <xf numFmtId="0" fontId="8" fillId="2" borderId="2" xfId="3" applyFont="1" applyFill="1" applyAlignment="1">
      <alignment horizontal="right" vertical="center"/>
    </xf>
    <xf numFmtId="44" fontId="8" fillId="2" borderId="2" xfId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44" fontId="16" fillId="0" borderId="0" xfId="0" applyNumberFormat="1" applyFont="1"/>
    <xf numFmtId="44" fontId="15" fillId="0" borderId="0" xfId="1" applyFont="1" applyBorder="1" applyAlignment="1">
      <alignment horizontal="right"/>
    </xf>
    <xf numFmtId="0" fontId="1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44" fontId="1" fillId="0" borderId="0" xfId="1" applyFont="1" applyAlignment="1"/>
    <xf numFmtId="0" fontId="17" fillId="3" borderId="0" xfId="0" applyNumberFormat="1" applyFont="1" applyFill="1" applyBorder="1" applyAlignment="1">
      <alignment vertical="center"/>
    </xf>
    <xf numFmtId="0" fontId="17" fillId="3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left"/>
    </xf>
  </cellXfs>
  <cellStyles count="4">
    <cellStyle name="Kop 1" xfId="2" builtinId="16"/>
    <cellStyle name="Kop 3" xfId="3" builtinId="1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32" sqref="K32"/>
    </sheetView>
  </sheetViews>
  <sheetFormatPr defaultRowHeight="15" customHeight="1" x14ac:dyDescent="0.25"/>
  <cols>
    <col min="1" max="1" width="9.140625" style="6" customWidth="1"/>
    <col min="2" max="7" width="9.140625" style="22" customWidth="1"/>
    <col min="8" max="8" width="9.140625" style="7" customWidth="1"/>
    <col min="9" max="16384" width="9.140625" style="2"/>
  </cols>
  <sheetData>
    <row r="1" spans="1:10" ht="15" customHeight="1" x14ac:dyDescent="0.25">
      <c r="A1" s="52" t="s">
        <v>53</v>
      </c>
      <c r="B1" s="52"/>
      <c r="C1" s="52"/>
      <c r="D1" s="52"/>
      <c r="E1" s="52"/>
      <c r="F1" s="52"/>
      <c r="G1" s="52"/>
      <c r="H1" s="52"/>
    </row>
    <row r="2" spans="1:10" customFormat="1" ht="15" customHeight="1" x14ac:dyDescent="0.3">
      <c r="A2" s="45" t="s">
        <v>0</v>
      </c>
      <c r="B2" s="45"/>
      <c r="C2" s="46">
        <v>41684</v>
      </c>
      <c r="D2" s="22"/>
      <c r="E2" s="44"/>
    </row>
    <row r="3" spans="1:10" ht="15" customHeight="1" thickBot="1" x14ac:dyDescent="0.35">
      <c r="A3" s="24" t="s">
        <v>58</v>
      </c>
      <c r="B3" s="30" t="s">
        <v>1</v>
      </c>
      <c r="C3" s="25"/>
      <c r="D3" s="25"/>
      <c r="E3" s="29" t="s">
        <v>2</v>
      </c>
      <c r="F3" s="25"/>
      <c r="G3" s="25"/>
      <c r="H3" s="25"/>
      <c r="J3"/>
    </row>
    <row r="4" spans="1:10" ht="15" customHeight="1" thickTop="1" x14ac:dyDescent="0.35">
      <c r="A4" s="8"/>
      <c r="B4" s="27" t="s">
        <v>44</v>
      </c>
      <c r="C4" s="18"/>
      <c r="E4" s="26" t="s">
        <v>48</v>
      </c>
      <c r="F4" s="18"/>
      <c r="G4" s="18"/>
      <c r="H4" s="10"/>
      <c r="J4"/>
    </row>
    <row r="5" spans="1:10" ht="15" customHeight="1" x14ac:dyDescent="0.35">
      <c r="A5" s="8"/>
      <c r="B5" s="27" t="s">
        <v>45</v>
      </c>
      <c r="C5" s="18"/>
      <c r="E5" s="26" t="s">
        <v>49</v>
      </c>
      <c r="F5" s="18"/>
      <c r="G5" s="18"/>
      <c r="H5" s="10"/>
      <c r="J5"/>
    </row>
    <row r="6" spans="1:10" ht="15" customHeight="1" x14ac:dyDescent="0.35">
      <c r="A6" s="11"/>
      <c r="B6" s="27" t="s">
        <v>46</v>
      </c>
      <c r="C6" s="18"/>
      <c r="E6" s="26" t="s">
        <v>50</v>
      </c>
      <c r="F6" s="18"/>
      <c r="G6" s="18"/>
      <c r="H6" s="10"/>
    </row>
    <row r="7" spans="1:10" ht="15" customHeight="1" x14ac:dyDescent="0.25">
      <c r="A7" s="12"/>
      <c r="B7" s="20"/>
      <c r="C7" s="20"/>
      <c r="D7" s="18"/>
      <c r="E7" s="19"/>
      <c r="F7" s="19"/>
      <c r="G7" s="18"/>
      <c r="H7" s="13"/>
      <c r="I7" s="1"/>
      <c r="J7" s="1"/>
    </row>
    <row r="8" spans="1:10" ht="15" customHeight="1" x14ac:dyDescent="0.25">
      <c r="A8" s="11"/>
      <c r="B8" s="18"/>
      <c r="C8" s="18"/>
      <c r="D8" s="18"/>
      <c r="E8" s="18"/>
      <c r="F8" s="18"/>
      <c r="G8" s="18"/>
      <c r="H8" s="10"/>
    </row>
    <row r="9" spans="1:10" s="40" customFormat="1" ht="15" customHeight="1" thickBot="1" x14ac:dyDescent="0.3">
      <c r="A9" s="36" t="s">
        <v>51</v>
      </c>
      <c r="B9" s="38" t="s">
        <v>5</v>
      </c>
      <c r="C9" s="38" t="s">
        <v>39</v>
      </c>
      <c r="D9" s="38" t="s">
        <v>3</v>
      </c>
      <c r="E9" s="38" t="s">
        <v>5</v>
      </c>
      <c r="F9" s="38" t="s">
        <v>39</v>
      </c>
      <c r="G9" s="38" t="s">
        <v>4</v>
      </c>
      <c r="H9" s="38" t="s">
        <v>47</v>
      </c>
    </row>
    <row r="10" spans="1:10" ht="15" customHeight="1" x14ac:dyDescent="0.25">
      <c r="A10" s="14" t="s">
        <v>6</v>
      </c>
      <c r="B10" s="21"/>
      <c r="C10" s="28"/>
      <c r="D10" s="28">
        <v>3000</v>
      </c>
      <c r="E10" s="21"/>
      <c r="F10" s="28"/>
      <c r="G10" s="28">
        <v>3175</v>
      </c>
      <c r="H10" s="15"/>
      <c r="I10" s="3"/>
    </row>
    <row r="11" spans="1:10" ht="15" customHeight="1" x14ac:dyDescent="0.25">
      <c r="A11" s="14" t="s">
        <v>7</v>
      </c>
      <c r="B11" s="21"/>
      <c r="C11" s="28"/>
      <c r="D11" s="28">
        <v>900</v>
      </c>
      <c r="E11" s="21"/>
      <c r="F11" s="28"/>
      <c r="G11" s="28">
        <v>865</v>
      </c>
      <c r="H11" s="15"/>
      <c r="I11" s="3"/>
    </row>
    <row r="12" spans="1:10" ht="15" customHeight="1" x14ac:dyDescent="0.25">
      <c r="A12" s="14" t="s">
        <v>8</v>
      </c>
      <c r="B12" s="21">
        <v>2</v>
      </c>
      <c r="C12" s="28">
        <v>250</v>
      </c>
      <c r="D12" s="28">
        <f t="shared" ref="D12:D15" si="0">B12*C12</f>
        <v>500</v>
      </c>
      <c r="E12" s="21">
        <v>2</v>
      </c>
      <c r="F12" s="28">
        <v>275</v>
      </c>
      <c r="G12" s="28">
        <f t="shared" ref="G12:G15" si="1">E12*F12</f>
        <v>550</v>
      </c>
      <c r="H12" s="15"/>
      <c r="I12" s="3"/>
    </row>
    <row r="13" spans="1:10" ht="15" customHeight="1" x14ac:dyDescent="0.25">
      <c r="A13" s="14" t="s">
        <v>43</v>
      </c>
      <c r="B13" s="21">
        <v>1</v>
      </c>
      <c r="C13" s="28">
        <v>55</v>
      </c>
      <c r="D13" s="28">
        <f t="shared" si="0"/>
        <v>55</v>
      </c>
      <c r="E13" s="21">
        <v>1</v>
      </c>
      <c r="F13" s="28">
        <v>77.5</v>
      </c>
      <c r="G13" s="28">
        <f t="shared" si="1"/>
        <v>77.5</v>
      </c>
      <c r="H13" s="15" t="s">
        <v>47</v>
      </c>
      <c r="I13" s="3"/>
    </row>
    <row r="14" spans="1:10" ht="15" customHeight="1" x14ac:dyDescent="0.25">
      <c r="A14" s="14" t="s">
        <v>42</v>
      </c>
      <c r="B14" s="21">
        <v>32</v>
      </c>
      <c r="C14" s="28">
        <v>6.5</v>
      </c>
      <c r="D14" s="28">
        <f t="shared" si="0"/>
        <v>208</v>
      </c>
      <c r="E14" s="21">
        <v>33</v>
      </c>
      <c r="F14" s="28">
        <v>6.5</v>
      </c>
      <c r="G14" s="28">
        <f t="shared" si="1"/>
        <v>214.5</v>
      </c>
      <c r="H14" s="15" t="s">
        <v>47</v>
      </c>
      <c r="I14" s="3"/>
    </row>
    <row r="15" spans="1:10" ht="15" customHeight="1" x14ac:dyDescent="0.25">
      <c r="A15" s="14" t="s">
        <v>9</v>
      </c>
      <c r="B15" s="21"/>
      <c r="C15" s="28"/>
      <c r="D15" s="28">
        <f t="shared" si="0"/>
        <v>0</v>
      </c>
      <c r="E15" s="21"/>
      <c r="F15" s="28"/>
      <c r="G15" s="28">
        <f t="shared" si="1"/>
        <v>0</v>
      </c>
      <c r="H15" s="13"/>
      <c r="I15" s="3"/>
    </row>
    <row r="16" spans="1:10" s="40" customFormat="1" ht="15" customHeight="1" thickBot="1" x14ac:dyDescent="0.3">
      <c r="A16" s="36" t="s">
        <v>52</v>
      </c>
      <c r="B16" s="36"/>
      <c r="C16" s="36"/>
      <c r="D16" s="39">
        <f>SUM(D10:D15)</f>
        <v>4663</v>
      </c>
      <c r="E16" s="36"/>
      <c r="F16" s="36"/>
      <c r="G16" s="39">
        <f>SUM(G10:G15)</f>
        <v>4882</v>
      </c>
      <c r="H16" s="36"/>
      <c r="I16" s="41"/>
      <c r="J16" s="41"/>
    </row>
    <row r="17" spans="1:11" ht="15" customHeight="1" x14ac:dyDescent="0.25">
      <c r="A17" s="11"/>
      <c r="B17" s="20"/>
      <c r="C17" s="20"/>
      <c r="D17" s="20"/>
      <c r="E17" s="20"/>
      <c r="F17" s="20"/>
      <c r="G17" s="20"/>
      <c r="H17" s="10"/>
      <c r="I17" s="5"/>
      <c r="J17" s="5"/>
    </row>
    <row r="18" spans="1:11" s="40" customFormat="1" ht="15" customHeight="1" thickBot="1" x14ac:dyDescent="0.3">
      <c r="A18" s="36" t="s">
        <v>35</v>
      </c>
      <c r="B18" s="38" t="s">
        <v>5</v>
      </c>
      <c r="C18" s="38" t="s">
        <v>39</v>
      </c>
      <c r="D18" s="38" t="s">
        <v>3</v>
      </c>
      <c r="E18" s="38" t="s">
        <v>5</v>
      </c>
      <c r="F18" s="38" t="s">
        <v>39</v>
      </c>
      <c r="G18" s="38" t="s">
        <v>4</v>
      </c>
      <c r="H18" s="38" t="s">
        <v>47</v>
      </c>
      <c r="I18" s="4"/>
      <c r="J18" s="4"/>
    </row>
    <row r="19" spans="1:11" ht="15" customHeight="1" x14ac:dyDescent="0.25">
      <c r="A19" s="9" t="s">
        <v>32</v>
      </c>
      <c r="B19" s="17"/>
      <c r="C19" s="32"/>
      <c r="D19" s="28">
        <v>38.5</v>
      </c>
      <c r="E19" s="17"/>
      <c r="F19" s="32"/>
      <c r="G19" s="32">
        <v>38.5</v>
      </c>
      <c r="H19" s="10" t="s">
        <v>47</v>
      </c>
      <c r="I19" s="5"/>
      <c r="J19" s="5"/>
    </row>
    <row r="20" spans="1:11" ht="15" customHeight="1" x14ac:dyDescent="0.25">
      <c r="A20" s="14" t="s">
        <v>10</v>
      </c>
      <c r="B20" s="17">
        <v>2</v>
      </c>
      <c r="C20" s="32">
        <v>35</v>
      </c>
      <c r="D20" s="28">
        <f t="shared" ref="D20:D25" si="2">B20*C20</f>
        <v>70</v>
      </c>
      <c r="E20" s="17">
        <v>2</v>
      </c>
      <c r="F20" s="32">
        <v>33.5</v>
      </c>
      <c r="G20" s="28">
        <f t="shared" ref="G20:G25" si="3">E20*F20</f>
        <v>67</v>
      </c>
      <c r="H20" s="10" t="s">
        <v>47</v>
      </c>
      <c r="I20" s="5"/>
      <c r="J20" s="5"/>
    </row>
    <row r="21" spans="1:11" ht="15" customHeight="1" x14ac:dyDescent="0.25">
      <c r="A21" s="14" t="s">
        <v>55</v>
      </c>
      <c r="B21" s="17"/>
      <c r="C21" s="32"/>
      <c r="D21" s="28">
        <v>25</v>
      </c>
      <c r="E21" s="17"/>
      <c r="F21" s="32"/>
      <c r="G21" s="28">
        <v>25</v>
      </c>
      <c r="H21" s="10" t="s">
        <v>47</v>
      </c>
      <c r="I21" s="5"/>
      <c r="J21" s="5"/>
    </row>
    <row r="22" spans="1:11" ht="15" customHeight="1" x14ac:dyDescent="0.25">
      <c r="A22" s="49" t="s">
        <v>63</v>
      </c>
      <c r="B22" s="49"/>
      <c r="C22" s="50"/>
      <c r="D22" s="51">
        <v>250</v>
      </c>
      <c r="E22" s="2"/>
      <c r="F22" s="50"/>
      <c r="G22" s="51">
        <v>250</v>
      </c>
      <c r="H22" s="48" t="s">
        <v>47</v>
      </c>
      <c r="I22" s="47"/>
      <c r="K22" s="47"/>
    </row>
    <row r="23" spans="1:11" ht="15" customHeight="1" x14ac:dyDescent="0.25">
      <c r="A23" s="14" t="s">
        <v>27</v>
      </c>
      <c r="B23" s="17">
        <v>4</v>
      </c>
      <c r="C23" s="32">
        <v>100</v>
      </c>
      <c r="D23" s="28">
        <f t="shared" si="2"/>
        <v>400</v>
      </c>
      <c r="E23" s="17">
        <v>4</v>
      </c>
      <c r="F23" s="32">
        <v>100</v>
      </c>
      <c r="G23" s="28">
        <f t="shared" si="3"/>
        <v>400</v>
      </c>
      <c r="H23" s="10" t="s">
        <v>47</v>
      </c>
      <c r="I23" s="5"/>
      <c r="J23" s="5"/>
    </row>
    <row r="24" spans="1:11" ht="15" customHeight="1" x14ac:dyDescent="0.25">
      <c r="A24" s="14" t="s">
        <v>16</v>
      </c>
      <c r="B24" s="17">
        <v>25</v>
      </c>
      <c r="C24" s="32">
        <v>4.5</v>
      </c>
      <c r="D24" s="28">
        <f t="shared" si="2"/>
        <v>112.5</v>
      </c>
      <c r="E24" s="17">
        <v>22</v>
      </c>
      <c r="F24" s="32">
        <v>4.5</v>
      </c>
      <c r="G24" s="28">
        <f t="shared" si="3"/>
        <v>99</v>
      </c>
      <c r="H24" s="10" t="s">
        <v>47</v>
      </c>
      <c r="I24" s="5"/>
      <c r="J24" s="5"/>
    </row>
    <row r="25" spans="1:11" ht="15" customHeight="1" x14ac:dyDescent="0.25">
      <c r="A25" s="14" t="s">
        <v>9</v>
      </c>
      <c r="B25" s="17"/>
      <c r="C25" s="32"/>
      <c r="D25" s="28">
        <f t="shared" si="2"/>
        <v>0</v>
      </c>
      <c r="E25" s="17"/>
      <c r="F25" s="32"/>
      <c r="G25" s="28">
        <f t="shared" si="3"/>
        <v>0</v>
      </c>
      <c r="H25" s="10" t="s">
        <v>47</v>
      </c>
      <c r="I25" s="5"/>
      <c r="J25" s="5"/>
    </row>
    <row r="26" spans="1:11" s="40" customFormat="1" ht="15" customHeight="1" thickBot="1" x14ac:dyDescent="0.3">
      <c r="A26" s="36" t="s">
        <v>40</v>
      </c>
      <c r="B26" s="36"/>
      <c r="C26" s="36"/>
      <c r="D26" s="39">
        <f>SUM(D19:D25)</f>
        <v>896</v>
      </c>
      <c r="E26" s="36"/>
      <c r="F26" s="36"/>
      <c r="G26" s="39">
        <f>SUM(G19:G25)</f>
        <v>879.5</v>
      </c>
      <c r="H26" s="36"/>
    </row>
    <row r="27" spans="1:11" ht="15" customHeight="1" x14ac:dyDescent="0.25">
      <c r="A27" s="11"/>
      <c r="B27" s="20"/>
      <c r="C27" s="20"/>
      <c r="D27" s="20"/>
      <c r="E27" s="20"/>
      <c r="F27" s="20"/>
      <c r="G27" s="20"/>
      <c r="H27" s="10"/>
    </row>
    <row r="28" spans="1:11" ht="15" customHeight="1" x14ac:dyDescent="0.25">
      <c r="A28"/>
      <c r="F28" s="31" t="s">
        <v>61</v>
      </c>
      <c r="G28" s="42">
        <f>G26+G13+G14</f>
        <v>1171.5</v>
      </c>
    </row>
    <row r="29" spans="1:11" ht="15" customHeight="1" x14ac:dyDescent="0.25">
      <c r="A29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K1"/>
    </sheetView>
  </sheetViews>
  <sheetFormatPr defaultRowHeight="15" customHeight="1" x14ac:dyDescent="0.25"/>
  <cols>
    <col min="1" max="1" width="30.7109375" customWidth="1"/>
    <col min="2" max="2" width="2.7109375" customWidth="1"/>
    <col min="3" max="3" width="8.7109375" customWidth="1"/>
    <col min="4" max="5" width="15.7109375" customWidth="1"/>
    <col min="6" max="6" width="2.7109375" customWidth="1"/>
    <col min="7" max="7" width="8.7109375" customWidth="1"/>
    <col min="8" max="9" width="15.7109375" customWidth="1"/>
    <col min="10" max="11" width="2.7109375" customWidth="1"/>
  </cols>
  <sheetData>
    <row r="1" spans="1:13" s="2" customFormat="1" ht="35.1" customHeight="1" x14ac:dyDescent="0.25">
      <c r="A1" s="53" t="s">
        <v>53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s="2" customFormat="1" ht="15" customHeight="1" x14ac:dyDescent="0.25">
      <c r="A2" s="11"/>
      <c r="B2"/>
      <c r="C2" s="18"/>
      <c r="D2" s="18"/>
      <c r="E2" s="18"/>
      <c r="F2"/>
      <c r="G2" s="18"/>
      <c r="H2" s="18"/>
      <c r="I2" s="18"/>
      <c r="J2"/>
      <c r="K2" s="10"/>
      <c r="M2" s="4"/>
    </row>
    <row r="3" spans="1:13" s="2" customFormat="1" ht="15" customHeight="1" x14ac:dyDescent="0.3">
      <c r="A3" s="23" t="s">
        <v>0</v>
      </c>
      <c r="B3"/>
      <c r="C3" s="54">
        <v>41684</v>
      </c>
      <c r="D3" s="54"/>
      <c r="E3" s="54"/>
      <c r="F3"/>
      <c r="G3" s="18"/>
      <c r="H3" s="18"/>
      <c r="I3" s="18"/>
      <c r="J3"/>
    </row>
    <row r="4" spans="1:13" s="2" customFormat="1" ht="15" customHeight="1" x14ac:dyDescent="0.25">
      <c r="A4" s="11"/>
      <c r="B4"/>
      <c r="C4" s="18"/>
      <c r="D4" s="18"/>
      <c r="E4" s="18"/>
      <c r="F4"/>
      <c r="G4" s="18"/>
      <c r="H4" s="18"/>
      <c r="I4" s="18"/>
      <c r="J4"/>
      <c r="K4" s="10"/>
    </row>
    <row r="5" spans="1:13" s="2" customFormat="1" ht="18" customHeight="1" thickBot="1" x14ac:dyDescent="0.35">
      <c r="A5" s="24" t="s">
        <v>56</v>
      </c>
      <c r="B5"/>
      <c r="C5" s="30" t="s">
        <v>1</v>
      </c>
      <c r="D5" s="25"/>
      <c r="E5" s="25"/>
      <c r="F5"/>
      <c r="G5" s="29" t="s">
        <v>2</v>
      </c>
      <c r="H5" s="25"/>
      <c r="I5" s="25"/>
      <c r="J5"/>
      <c r="K5" s="25"/>
    </row>
    <row r="6" spans="1:13" s="2" customFormat="1" ht="18" customHeight="1" thickTop="1" x14ac:dyDescent="0.35">
      <c r="A6" s="8"/>
      <c r="B6"/>
      <c r="C6" s="27" t="s">
        <v>44</v>
      </c>
      <c r="D6" s="18"/>
      <c r="F6"/>
      <c r="G6" s="26" t="s">
        <v>48</v>
      </c>
      <c r="H6" s="18"/>
      <c r="I6" s="18"/>
      <c r="J6"/>
      <c r="K6" s="10"/>
    </row>
    <row r="7" spans="1:13" s="2" customFormat="1" ht="18" customHeight="1" x14ac:dyDescent="0.35">
      <c r="A7" s="8"/>
      <c r="B7"/>
      <c r="C7" s="27" t="s">
        <v>45</v>
      </c>
      <c r="D7" s="18"/>
      <c r="F7"/>
      <c r="G7" s="26" t="s">
        <v>49</v>
      </c>
      <c r="H7" s="18"/>
      <c r="I7" s="18"/>
      <c r="J7"/>
      <c r="K7" s="10"/>
    </row>
    <row r="8" spans="1:13" s="2" customFormat="1" ht="18" customHeight="1" x14ac:dyDescent="0.35">
      <c r="A8" s="11"/>
      <c r="B8"/>
      <c r="C8" s="27" t="s">
        <v>46</v>
      </c>
      <c r="D8" s="18"/>
      <c r="F8"/>
      <c r="G8" s="26" t="s">
        <v>50</v>
      </c>
      <c r="H8" s="18"/>
      <c r="I8" s="18"/>
      <c r="J8"/>
      <c r="K8" s="10"/>
    </row>
    <row r="10" spans="1:13" s="2" customFormat="1" ht="20.100000000000001" customHeight="1" thickBot="1" x14ac:dyDescent="0.3">
      <c r="A10" s="36" t="s">
        <v>2</v>
      </c>
      <c r="B10" s="37"/>
      <c r="C10" s="38" t="s">
        <v>5</v>
      </c>
      <c r="D10" s="38" t="s">
        <v>39</v>
      </c>
      <c r="E10" s="38" t="s">
        <v>3</v>
      </c>
      <c r="F10" s="37"/>
      <c r="G10" s="38" t="s">
        <v>5</v>
      </c>
      <c r="H10" s="38" t="s">
        <v>39</v>
      </c>
      <c r="I10" s="38" t="s">
        <v>4</v>
      </c>
      <c r="J10" s="37"/>
      <c r="K10" s="38" t="s">
        <v>47</v>
      </c>
    </row>
    <row r="11" spans="1:13" s="2" customFormat="1" ht="15" customHeight="1" x14ac:dyDescent="0.25">
      <c r="A11" s="9" t="s">
        <v>22</v>
      </c>
      <c r="B11" s="20"/>
      <c r="C11" s="20"/>
      <c r="D11" s="32"/>
      <c r="E11" s="32">
        <v>250</v>
      </c>
      <c r="F11"/>
      <c r="G11" s="17"/>
      <c r="H11" s="32"/>
      <c r="I11" s="32">
        <v>250</v>
      </c>
      <c r="J11"/>
      <c r="K11" s="10" t="s">
        <v>47</v>
      </c>
    </row>
    <row r="12" spans="1:13" s="2" customFormat="1" ht="15" customHeight="1" x14ac:dyDescent="0.25">
      <c r="A12" s="14" t="s">
        <v>20</v>
      </c>
      <c r="C12" s="18">
        <v>5</v>
      </c>
      <c r="D12" s="34">
        <v>28.5</v>
      </c>
      <c r="E12" s="32">
        <f>C12*D12</f>
        <v>142.5</v>
      </c>
      <c r="F12"/>
      <c r="G12" s="17">
        <v>5</v>
      </c>
      <c r="H12" s="32">
        <v>26</v>
      </c>
      <c r="I12" s="32">
        <f t="shared" ref="I12:I16" si="0">G12*H12</f>
        <v>130</v>
      </c>
      <c r="J12"/>
      <c r="K12" s="10" t="s">
        <v>47</v>
      </c>
    </row>
    <row r="13" spans="1:13" s="2" customFormat="1" ht="15" customHeight="1" x14ac:dyDescent="0.25">
      <c r="A13" s="9" t="s">
        <v>11</v>
      </c>
      <c r="C13" s="18">
        <v>10</v>
      </c>
      <c r="D13" s="34">
        <v>14.5</v>
      </c>
      <c r="E13" s="32">
        <f t="shared" ref="E13:E16" si="1">C13*D13</f>
        <v>145</v>
      </c>
      <c r="F13"/>
      <c r="G13" s="17">
        <v>10</v>
      </c>
      <c r="H13" s="32">
        <v>13.5</v>
      </c>
      <c r="I13" s="32">
        <f t="shared" si="0"/>
        <v>135</v>
      </c>
      <c r="J13"/>
      <c r="K13" s="10" t="s">
        <v>47</v>
      </c>
    </row>
    <row r="14" spans="1:13" s="2" customFormat="1" ht="15" customHeight="1" x14ac:dyDescent="0.25">
      <c r="A14" s="11" t="s">
        <v>26</v>
      </c>
      <c r="B14" s="18"/>
      <c r="C14" s="18">
        <v>250</v>
      </c>
      <c r="D14" s="32">
        <v>2.75</v>
      </c>
      <c r="E14" s="32">
        <f t="shared" si="1"/>
        <v>687.5</v>
      </c>
      <c r="F14"/>
      <c r="G14" s="17">
        <v>275</v>
      </c>
      <c r="H14" s="32">
        <v>2.75</v>
      </c>
      <c r="I14" s="32">
        <f t="shared" si="0"/>
        <v>756.25</v>
      </c>
      <c r="J14"/>
      <c r="K14" s="10" t="s">
        <v>47</v>
      </c>
    </row>
    <row r="15" spans="1:13" s="2" customFormat="1" ht="15" customHeight="1" x14ac:dyDescent="0.25">
      <c r="A15" s="9" t="s">
        <v>23</v>
      </c>
      <c r="B15" s="18"/>
      <c r="C15" s="18">
        <v>33</v>
      </c>
      <c r="D15" s="32">
        <v>65</v>
      </c>
      <c r="E15" s="32">
        <f t="shared" si="1"/>
        <v>2145</v>
      </c>
      <c r="F15"/>
      <c r="G15" s="17">
        <v>29</v>
      </c>
      <c r="H15" s="32">
        <v>65</v>
      </c>
      <c r="I15" s="32">
        <f t="shared" si="0"/>
        <v>1885</v>
      </c>
      <c r="J15"/>
      <c r="K15" s="10" t="s">
        <v>47</v>
      </c>
    </row>
    <row r="16" spans="1:13" s="2" customFormat="1" ht="15" customHeight="1" x14ac:dyDescent="0.25">
      <c r="A16" s="9" t="s">
        <v>62</v>
      </c>
      <c r="B16" s="18"/>
      <c r="C16" s="18">
        <v>200</v>
      </c>
      <c r="D16" s="32">
        <v>2.75</v>
      </c>
      <c r="E16" s="32">
        <f t="shared" si="1"/>
        <v>550</v>
      </c>
      <c r="F16"/>
      <c r="G16" s="17">
        <v>188</v>
      </c>
      <c r="H16" s="32">
        <v>2.75</v>
      </c>
      <c r="I16" s="32">
        <f t="shared" si="0"/>
        <v>517</v>
      </c>
      <c r="J16"/>
      <c r="K16" s="10" t="s">
        <v>47</v>
      </c>
    </row>
    <row r="17" spans="1:13" s="2" customFormat="1" ht="15" customHeight="1" x14ac:dyDescent="0.25">
      <c r="A17" s="9" t="s">
        <v>24</v>
      </c>
      <c r="B17" s="18"/>
      <c r="C17" s="18"/>
      <c r="D17" s="32"/>
      <c r="E17" s="32">
        <v>250</v>
      </c>
      <c r="F17"/>
      <c r="G17" s="17"/>
      <c r="H17" s="32"/>
      <c r="I17" s="32">
        <v>205</v>
      </c>
      <c r="J17"/>
      <c r="K17" s="10" t="s">
        <v>47</v>
      </c>
    </row>
    <row r="18" spans="1:13" s="2" customFormat="1" ht="15" customHeight="1" x14ac:dyDescent="0.25">
      <c r="A18" s="11" t="s">
        <v>21</v>
      </c>
      <c r="B18" s="18"/>
      <c r="C18" s="18"/>
      <c r="D18" s="32"/>
      <c r="E18" s="32">
        <v>350</v>
      </c>
      <c r="F18"/>
      <c r="G18" s="17"/>
      <c r="H18" s="32"/>
      <c r="I18" s="32">
        <v>350</v>
      </c>
      <c r="J18"/>
      <c r="K18" s="10" t="s">
        <v>47</v>
      </c>
    </row>
    <row r="19" spans="1:13" s="2" customFormat="1" ht="15" customHeight="1" x14ac:dyDescent="0.25">
      <c r="A19" s="14" t="s">
        <v>25</v>
      </c>
      <c r="B19" s="18"/>
      <c r="C19" s="18"/>
      <c r="D19" s="32"/>
      <c r="E19" s="32">
        <v>300</v>
      </c>
      <c r="F19"/>
      <c r="G19" s="17"/>
      <c r="H19" s="32"/>
      <c r="I19" s="32">
        <v>300</v>
      </c>
      <c r="J19"/>
      <c r="K19" s="10" t="s">
        <v>47</v>
      </c>
    </row>
    <row r="20" spans="1:13" s="2" customFormat="1" ht="15" customHeight="1" x14ac:dyDescent="0.25">
      <c r="A20" s="14" t="s">
        <v>9</v>
      </c>
      <c r="B20"/>
      <c r="C20" s="17"/>
      <c r="D20" s="32"/>
      <c r="E20" s="32">
        <f>C20*D20</f>
        <v>0</v>
      </c>
      <c r="F20"/>
      <c r="G20" s="17"/>
      <c r="H20" s="32"/>
      <c r="I20" s="32">
        <f>G20*H20</f>
        <v>0</v>
      </c>
      <c r="J20"/>
      <c r="K20" s="10" t="s">
        <v>47</v>
      </c>
      <c r="L20" s="5"/>
      <c r="M20" s="5"/>
    </row>
    <row r="21" spans="1:13" s="2" customFormat="1" ht="20.100000000000001" customHeight="1" thickBot="1" x14ac:dyDescent="0.3">
      <c r="A21" s="36" t="s">
        <v>36</v>
      </c>
      <c r="B21" s="37"/>
      <c r="C21" s="36"/>
      <c r="D21" s="36"/>
      <c r="E21" s="39">
        <f>SUM(E11:E20)</f>
        <v>4820</v>
      </c>
      <c r="F21" s="37"/>
      <c r="G21" s="36"/>
      <c r="H21" s="36"/>
      <c r="I21" s="39">
        <f>SUM(I11:I20)</f>
        <v>4528.25</v>
      </c>
      <c r="J21" s="37"/>
      <c r="K21" s="38"/>
    </row>
    <row r="22" spans="1:13" s="2" customFormat="1" ht="15" customHeight="1" x14ac:dyDescent="0.25">
      <c r="A22" s="14"/>
      <c r="B22"/>
      <c r="C22" s="20"/>
      <c r="D22" s="20"/>
      <c r="E22" s="20"/>
      <c r="F22"/>
      <c r="G22" s="20"/>
      <c r="H22" s="20"/>
      <c r="I22" s="20"/>
      <c r="J22"/>
      <c r="K22" s="10"/>
    </row>
    <row r="23" spans="1:13" s="2" customFormat="1" ht="20.100000000000001" customHeight="1" thickBot="1" x14ac:dyDescent="0.3">
      <c r="A23" s="36" t="s">
        <v>60</v>
      </c>
      <c r="B23" s="37"/>
      <c r="C23" s="38" t="s">
        <v>5</v>
      </c>
      <c r="D23" s="38" t="s">
        <v>39</v>
      </c>
      <c r="E23" s="38" t="s">
        <v>3</v>
      </c>
      <c r="F23" s="37"/>
      <c r="G23" s="38" t="s">
        <v>5</v>
      </c>
      <c r="H23" s="38" t="s">
        <v>39</v>
      </c>
      <c r="I23" s="38" t="s">
        <v>4</v>
      </c>
      <c r="J23" s="37"/>
      <c r="K23" s="38" t="s">
        <v>47</v>
      </c>
    </row>
    <row r="24" spans="1:13" s="2" customFormat="1" ht="15" customHeight="1" x14ac:dyDescent="0.25">
      <c r="A24" s="14" t="s">
        <v>28</v>
      </c>
      <c r="B24"/>
      <c r="C24" s="17"/>
      <c r="D24" s="35"/>
      <c r="E24" s="32">
        <v>650</v>
      </c>
      <c r="F24"/>
      <c r="G24" s="17"/>
      <c r="H24" s="32"/>
      <c r="I24" s="32">
        <v>685</v>
      </c>
      <c r="J24"/>
      <c r="K24" s="10" t="s">
        <v>47</v>
      </c>
    </row>
    <row r="25" spans="1:13" s="2" customFormat="1" ht="15" customHeight="1" x14ac:dyDescent="0.25">
      <c r="A25" s="14" t="s">
        <v>12</v>
      </c>
      <c r="B25"/>
      <c r="C25" s="17">
        <v>50</v>
      </c>
      <c r="D25" s="32">
        <v>7.5</v>
      </c>
      <c r="E25" s="32">
        <f>D25*C25</f>
        <v>375</v>
      </c>
      <c r="F25"/>
      <c r="G25" s="17">
        <v>45</v>
      </c>
      <c r="H25" s="32">
        <v>7.95</v>
      </c>
      <c r="I25" s="32">
        <f>H25*G25</f>
        <v>357.75</v>
      </c>
      <c r="J25"/>
      <c r="K25" s="10"/>
    </row>
    <row r="26" spans="1:13" s="2" customFormat="1" ht="15" customHeight="1" x14ac:dyDescent="0.25">
      <c r="A26" s="14" t="s">
        <v>13</v>
      </c>
      <c r="B26"/>
      <c r="C26" s="17"/>
      <c r="D26" s="32"/>
      <c r="E26" s="32">
        <v>150</v>
      </c>
      <c r="F26"/>
      <c r="G26" s="17"/>
      <c r="H26" s="32"/>
      <c r="I26" s="32">
        <v>165.5</v>
      </c>
      <c r="J26"/>
      <c r="K26" s="10"/>
    </row>
    <row r="27" spans="1:13" s="2" customFormat="1" ht="15" customHeight="1" x14ac:dyDescent="0.25">
      <c r="A27" s="16" t="s">
        <v>29</v>
      </c>
      <c r="B27"/>
      <c r="C27" s="18">
        <v>900</v>
      </c>
      <c r="D27" s="34">
        <v>0.15</v>
      </c>
      <c r="E27" s="34">
        <f>D27*C27</f>
        <v>135</v>
      </c>
      <c r="F27"/>
      <c r="G27" s="18">
        <v>1042</v>
      </c>
      <c r="H27" s="34">
        <v>0.12</v>
      </c>
      <c r="I27" s="34">
        <f>H27*G27</f>
        <v>125.03999999999999</v>
      </c>
      <c r="J27"/>
      <c r="K27" s="10"/>
    </row>
    <row r="28" spans="1:13" s="2" customFormat="1" ht="15" customHeight="1" x14ac:dyDescent="0.25">
      <c r="A28" s="14" t="s">
        <v>9</v>
      </c>
      <c r="B28"/>
      <c r="C28" s="17"/>
      <c r="D28" s="32"/>
      <c r="E28" s="34">
        <f>D28*C28</f>
        <v>0</v>
      </c>
      <c r="F28"/>
      <c r="G28" s="17"/>
      <c r="H28" s="32"/>
      <c r="I28" s="34">
        <f>H28*G28</f>
        <v>0</v>
      </c>
      <c r="J28"/>
      <c r="K28" s="10"/>
    </row>
    <row r="29" spans="1:13" s="2" customFormat="1" ht="20.100000000000001" customHeight="1" thickBot="1" x14ac:dyDescent="0.3">
      <c r="A29" s="36" t="s">
        <v>59</v>
      </c>
      <c r="B29" s="37"/>
      <c r="C29" s="36"/>
      <c r="D29" s="36"/>
      <c r="E29" s="39">
        <f>SUM(E24:E28)</f>
        <v>1310</v>
      </c>
      <c r="F29" s="37"/>
      <c r="G29" s="36"/>
      <c r="H29" s="36"/>
      <c r="I29" s="39">
        <f>SUM(I24:I28)</f>
        <v>1333.29</v>
      </c>
      <c r="J29" s="37"/>
      <c r="K29" s="38"/>
    </row>
    <row r="31" spans="1:13" ht="15" customHeight="1" x14ac:dyDescent="0.25">
      <c r="H31" s="31" t="s">
        <v>61</v>
      </c>
      <c r="I31" s="43">
        <f>I21+I24</f>
        <v>5213.25</v>
      </c>
    </row>
    <row r="32" spans="1:13" ht="15" customHeight="1" x14ac:dyDescent="0.25">
      <c r="A32" t="s">
        <v>57</v>
      </c>
    </row>
    <row r="34" spans="4:4" ht="15" customHeight="1" x14ac:dyDescent="0.25">
      <c r="D34" s="33"/>
    </row>
  </sheetData>
  <mergeCells count="2">
    <mergeCell ref="A1:K1"/>
    <mergeCell ref="C3:E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K1"/>
    </sheetView>
  </sheetViews>
  <sheetFormatPr defaultRowHeight="15" customHeight="1" x14ac:dyDescent="0.25"/>
  <cols>
    <col min="1" max="1" width="30.7109375" customWidth="1"/>
    <col min="2" max="2" width="2.7109375" customWidth="1"/>
    <col min="3" max="3" width="8.7109375" customWidth="1"/>
    <col min="4" max="5" width="15.7109375" customWidth="1"/>
    <col min="6" max="6" width="2.7109375" customWidth="1"/>
    <col min="7" max="7" width="8.7109375" customWidth="1"/>
    <col min="8" max="9" width="15.7109375" customWidth="1"/>
    <col min="10" max="11" width="2.7109375" customWidth="1"/>
  </cols>
  <sheetData>
    <row r="1" spans="1:13" s="2" customFormat="1" ht="35.1" customHeight="1" x14ac:dyDescent="0.25">
      <c r="A1" s="53" t="s">
        <v>53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s="2" customFormat="1" ht="15" customHeight="1" x14ac:dyDescent="0.25">
      <c r="A2" s="11"/>
      <c r="B2"/>
      <c r="C2" s="18"/>
      <c r="D2" s="18"/>
      <c r="E2" s="18"/>
      <c r="F2"/>
      <c r="G2" s="18"/>
      <c r="H2" s="18"/>
      <c r="I2" s="18"/>
      <c r="J2"/>
      <c r="K2" s="10"/>
      <c r="M2" s="4"/>
    </row>
    <row r="3" spans="1:13" s="2" customFormat="1" ht="15" customHeight="1" x14ac:dyDescent="0.3">
      <c r="A3" s="23" t="s">
        <v>0</v>
      </c>
      <c r="B3"/>
      <c r="C3" s="54">
        <v>41684</v>
      </c>
      <c r="D3" s="54"/>
      <c r="E3" s="54"/>
      <c r="F3"/>
      <c r="G3" s="18"/>
      <c r="H3" s="18"/>
      <c r="I3" s="18"/>
      <c r="J3"/>
    </row>
    <row r="4" spans="1:13" s="2" customFormat="1" ht="15" customHeight="1" x14ac:dyDescent="0.25">
      <c r="A4" s="11"/>
      <c r="B4"/>
      <c r="C4" s="18"/>
      <c r="D4" s="18"/>
      <c r="E4" s="18"/>
      <c r="F4"/>
      <c r="G4" s="18"/>
      <c r="H4" s="18"/>
      <c r="I4" s="18"/>
      <c r="J4"/>
      <c r="K4" s="10"/>
    </row>
    <row r="5" spans="1:13" s="2" customFormat="1" ht="18" customHeight="1" thickBot="1" x14ac:dyDescent="0.35">
      <c r="A5" s="24" t="s">
        <v>56</v>
      </c>
      <c r="B5"/>
      <c r="C5" s="30" t="s">
        <v>1</v>
      </c>
      <c r="D5" s="25"/>
      <c r="E5" s="25"/>
      <c r="F5"/>
      <c r="G5" s="29" t="s">
        <v>2</v>
      </c>
      <c r="H5" s="25"/>
      <c r="I5" s="25"/>
      <c r="J5"/>
      <c r="K5" s="25"/>
    </row>
    <row r="6" spans="1:13" s="2" customFormat="1" ht="18" customHeight="1" thickTop="1" x14ac:dyDescent="0.35">
      <c r="A6" s="8"/>
      <c r="B6"/>
      <c r="C6" s="27" t="s">
        <v>44</v>
      </c>
      <c r="D6" s="18"/>
      <c r="F6"/>
      <c r="G6" s="26" t="s">
        <v>48</v>
      </c>
      <c r="H6" s="18"/>
      <c r="I6" s="18"/>
      <c r="J6"/>
      <c r="K6" s="10"/>
    </row>
    <row r="7" spans="1:13" s="2" customFormat="1" ht="18" customHeight="1" x14ac:dyDescent="0.35">
      <c r="A7" s="8"/>
      <c r="B7"/>
      <c r="C7" s="27" t="s">
        <v>45</v>
      </c>
      <c r="D7" s="18"/>
      <c r="F7"/>
      <c r="G7" s="26" t="s">
        <v>49</v>
      </c>
      <c r="H7" s="18"/>
      <c r="I7" s="18"/>
      <c r="J7"/>
      <c r="K7" s="10"/>
    </row>
    <row r="8" spans="1:13" s="2" customFormat="1" ht="18" customHeight="1" x14ac:dyDescent="0.35">
      <c r="A8" s="11"/>
      <c r="B8"/>
      <c r="C8" s="27" t="s">
        <v>46</v>
      </c>
      <c r="D8" s="18"/>
      <c r="F8"/>
      <c r="G8" s="26" t="s">
        <v>50</v>
      </c>
      <c r="H8" s="18"/>
      <c r="I8" s="18"/>
      <c r="J8"/>
      <c r="K8" s="10"/>
    </row>
    <row r="10" spans="1:13" s="40" customFormat="1" ht="20.100000000000001" customHeight="1" thickBot="1" x14ac:dyDescent="0.3">
      <c r="A10" s="36" t="s">
        <v>30</v>
      </c>
      <c r="B10" s="37"/>
      <c r="C10" s="38" t="s">
        <v>5</v>
      </c>
      <c r="D10" s="38" t="s">
        <v>39</v>
      </c>
      <c r="E10" s="38" t="s">
        <v>3</v>
      </c>
      <c r="F10" s="37"/>
      <c r="G10" s="38" t="s">
        <v>5</v>
      </c>
      <c r="H10" s="38" t="s">
        <v>39</v>
      </c>
      <c r="I10" s="38" t="s">
        <v>4</v>
      </c>
      <c r="J10" s="37"/>
      <c r="K10" s="38" t="s">
        <v>47</v>
      </c>
    </row>
    <row r="11" spans="1:13" s="2" customFormat="1" ht="15" customHeight="1" x14ac:dyDescent="0.25">
      <c r="A11" s="14" t="s">
        <v>33</v>
      </c>
      <c r="B11"/>
      <c r="C11" s="17">
        <v>50</v>
      </c>
      <c r="D11" s="32">
        <v>3.5</v>
      </c>
      <c r="E11" s="32">
        <f>D11*C11</f>
        <v>175</v>
      </c>
      <c r="F11"/>
      <c r="G11" s="17">
        <v>55</v>
      </c>
      <c r="H11" s="32">
        <v>3.25</v>
      </c>
      <c r="I11" s="32">
        <f>H11*G11</f>
        <v>178.75</v>
      </c>
      <c r="J11"/>
      <c r="K11" s="10"/>
    </row>
    <row r="12" spans="1:13" s="2" customFormat="1" ht="15" customHeight="1" x14ac:dyDescent="0.25">
      <c r="A12" s="14" t="s">
        <v>34</v>
      </c>
      <c r="B12"/>
      <c r="C12" s="17">
        <v>35</v>
      </c>
      <c r="D12" s="32">
        <v>2.75</v>
      </c>
      <c r="E12" s="32">
        <f t="shared" ref="E12:E16" si="0">D12*C12</f>
        <v>96.25</v>
      </c>
      <c r="F12"/>
      <c r="G12" s="17">
        <v>37</v>
      </c>
      <c r="H12" s="32">
        <v>2.75</v>
      </c>
      <c r="I12" s="32">
        <f t="shared" ref="I12:I16" si="1">H12*G12</f>
        <v>101.75</v>
      </c>
      <c r="J12"/>
      <c r="K12" s="10"/>
    </row>
    <row r="13" spans="1:13" s="2" customFormat="1" ht="15" customHeight="1" x14ac:dyDescent="0.25">
      <c r="A13" s="14" t="s">
        <v>14</v>
      </c>
      <c r="B13"/>
      <c r="C13" s="17">
        <v>75</v>
      </c>
      <c r="D13" s="32">
        <v>1.75</v>
      </c>
      <c r="E13" s="32">
        <f t="shared" si="0"/>
        <v>131.25</v>
      </c>
      <c r="F13"/>
      <c r="G13" s="17">
        <v>125</v>
      </c>
      <c r="H13" s="32">
        <v>1.7</v>
      </c>
      <c r="I13" s="32">
        <f t="shared" si="1"/>
        <v>212.5</v>
      </c>
      <c r="J13"/>
      <c r="K13" s="10"/>
    </row>
    <row r="14" spans="1:13" s="2" customFormat="1" ht="15" customHeight="1" x14ac:dyDescent="0.25">
      <c r="A14" s="14" t="s">
        <v>15</v>
      </c>
      <c r="B14"/>
      <c r="C14" s="17">
        <v>1</v>
      </c>
      <c r="D14" s="32">
        <v>22.95</v>
      </c>
      <c r="E14" s="32">
        <f t="shared" si="0"/>
        <v>22.95</v>
      </c>
      <c r="F14"/>
      <c r="G14" s="17">
        <v>1</v>
      </c>
      <c r="H14" s="32">
        <v>34.950000000000003</v>
      </c>
      <c r="I14" s="32">
        <f t="shared" si="1"/>
        <v>34.950000000000003</v>
      </c>
      <c r="J14"/>
      <c r="K14" s="10" t="s">
        <v>47</v>
      </c>
    </row>
    <row r="15" spans="1:13" s="2" customFormat="1" ht="15" customHeight="1" x14ac:dyDescent="0.25">
      <c r="A15" s="14" t="s">
        <v>41</v>
      </c>
      <c r="B15"/>
      <c r="C15" s="17">
        <v>85</v>
      </c>
      <c r="D15" s="32">
        <v>1.75</v>
      </c>
      <c r="E15" s="32">
        <f t="shared" si="0"/>
        <v>148.75</v>
      </c>
      <c r="F15"/>
      <c r="G15" s="17">
        <v>100</v>
      </c>
      <c r="H15" s="32">
        <v>1.95</v>
      </c>
      <c r="I15" s="32">
        <f t="shared" si="1"/>
        <v>195</v>
      </c>
      <c r="J15"/>
      <c r="K15" s="10" t="s">
        <v>47</v>
      </c>
    </row>
    <row r="16" spans="1:13" s="2" customFormat="1" ht="15" customHeight="1" x14ac:dyDescent="0.25">
      <c r="A16" s="14" t="s">
        <v>9</v>
      </c>
      <c r="B16"/>
      <c r="C16" s="17"/>
      <c r="D16" s="32"/>
      <c r="E16" s="32">
        <f t="shared" si="0"/>
        <v>0</v>
      </c>
      <c r="F16"/>
      <c r="G16" s="17"/>
      <c r="H16" s="32"/>
      <c r="I16" s="32">
        <f t="shared" si="1"/>
        <v>0</v>
      </c>
      <c r="J16"/>
      <c r="K16" s="10"/>
      <c r="L16" s="5"/>
      <c r="M16" s="5"/>
    </row>
    <row r="17" spans="1:11" s="40" customFormat="1" ht="20.100000000000001" customHeight="1" thickBot="1" x14ac:dyDescent="0.3">
      <c r="A17" s="36" t="s">
        <v>31</v>
      </c>
      <c r="B17" s="37"/>
      <c r="C17" s="36"/>
      <c r="D17" s="36"/>
      <c r="E17" s="39">
        <f>SUM(E11:E16)</f>
        <v>574.20000000000005</v>
      </c>
      <c r="F17" s="37"/>
      <c r="G17" s="36"/>
      <c r="H17" s="36"/>
      <c r="I17" s="39">
        <f>SUM(I11:I16)</f>
        <v>722.95</v>
      </c>
      <c r="J17" s="37"/>
      <c r="K17" s="38"/>
    </row>
    <row r="18" spans="1:11" s="2" customFormat="1" ht="15" customHeight="1" x14ac:dyDescent="0.25">
      <c r="A18" s="14"/>
      <c r="B18"/>
      <c r="C18" s="20"/>
      <c r="D18" s="20"/>
      <c r="E18" s="20"/>
      <c r="F18"/>
      <c r="G18" s="20"/>
      <c r="H18" s="20"/>
      <c r="I18" s="20"/>
      <c r="J18"/>
      <c r="K18" s="10"/>
    </row>
    <row r="19" spans="1:11" s="40" customFormat="1" ht="20.100000000000001" customHeight="1" thickBot="1" x14ac:dyDescent="0.3">
      <c r="A19" s="36" t="s">
        <v>37</v>
      </c>
      <c r="B19" s="37"/>
      <c r="C19" s="38" t="s">
        <v>5</v>
      </c>
      <c r="D19" s="38" t="s">
        <v>39</v>
      </c>
      <c r="E19" s="38" t="s">
        <v>3</v>
      </c>
      <c r="F19" s="37"/>
      <c r="G19" s="38" t="s">
        <v>5</v>
      </c>
      <c r="H19" s="38" t="s">
        <v>39</v>
      </c>
      <c r="I19" s="38" t="s">
        <v>4</v>
      </c>
      <c r="J19" s="37"/>
      <c r="K19" s="38" t="s">
        <v>47</v>
      </c>
    </row>
    <row r="20" spans="1:11" s="2" customFormat="1" ht="15" customHeight="1" x14ac:dyDescent="0.25">
      <c r="A20" s="14" t="s">
        <v>17</v>
      </c>
      <c r="B20"/>
      <c r="C20" s="17">
        <v>2</v>
      </c>
      <c r="D20" s="32">
        <v>350</v>
      </c>
      <c r="E20" s="32">
        <f>D20*C20</f>
        <v>700</v>
      </c>
      <c r="F20"/>
      <c r="G20" s="17">
        <v>2</v>
      </c>
      <c r="H20" s="32">
        <v>325</v>
      </c>
      <c r="I20" s="32">
        <f>H20*G20</f>
        <v>650</v>
      </c>
      <c r="J20"/>
      <c r="K20" s="10"/>
    </row>
    <row r="21" spans="1:11" s="2" customFormat="1" ht="15" customHeight="1" x14ac:dyDescent="0.25">
      <c r="A21" s="14" t="s">
        <v>18</v>
      </c>
      <c r="B21"/>
      <c r="C21" s="17">
        <v>15</v>
      </c>
      <c r="D21" s="32">
        <v>17.5</v>
      </c>
      <c r="E21" s="32">
        <f t="shared" ref="E21:E22" si="2">D21*C21</f>
        <v>262.5</v>
      </c>
      <c r="F21"/>
      <c r="G21" s="17">
        <v>14</v>
      </c>
      <c r="H21" s="32">
        <v>17.5</v>
      </c>
      <c r="I21" s="32">
        <f t="shared" ref="I21:I24" si="3">H21*G21</f>
        <v>245</v>
      </c>
      <c r="J21"/>
      <c r="K21" s="10" t="s">
        <v>47</v>
      </c>
    </row>
    <row r="22" spans="1:11" s="2" customFormat="1" ht="15" customHeight="1" x14ac:dyDescent="0.25">
      <c r="A22" s="14" t="s">
        <v>19</v>
      </c>
      <c r="B22"/>
      <c r="C22" s="17">
        <v>3</v>
      </c>
      <c r="D22" s="32">
        <v>125</v>
      </c>
      <c r="E22" s="32">
        <f t="shared" si="2"/>
        <v>375</v>
      </c>
      <c r="F22"/>
      <c r="G22" s="17">
        <v>2</v>
      </c>
      <c r="H22" s="32">
        <v>130</v>
      </c>
      <c r="I22" s="32">
        <f t="shared" si="3"/>
        <v>260</v>
      </c>
      <c r="J22"/>
      <c r="K22" s="10" t="s">
        <v>47</v>
      </c>
    </row>
    <row r="23" spans="1:11" s="2" customFormat="1" ht="15" customHeight="1" x14ac:dyDescent="0.25">
      <c r="A23" s="14" t="s">
        <v>54</v>
      </c>
      <c r="B23"/>
      <c r="C23" s="17"/>
      <c r="D23" s="32"/>
      <c r="E23" s="32">
        <v>5500</v>
      </c>
      <c r="F23"/>
      <c r="G23" s="17"/>
      <c r="H23" s="32"/>
      <c r="I23" s="32">
        <v>5750</v>
      </c>
      <c r="J23"/>
      <c r="K23" s="10"/>
    </row>
    <row r="24" spans="1:11" s="2" customFormat="1" ht="15" customHeight="1" x14ac:dyDescent="0.25">
      <c r="A24" s="14" t="s">
        <v>9</v>
      </c>
      <c r="B24"/>
      <c r="C24" s="17"/>
      <c r="D24" s="32"/>
      <c r="E24" s="32">
        <f>D24*C24</f>
        <v>0</v>
      </c>
      <c r="F24"/>
      <c r="G24" s="17"/>
      <c r="H24" s="32"/>
      <c r="I24" s="32">
        <f t="shared" si="3"/>
        <v>0</v>
      </c>
      <c r="J24"/>
      <c r="K24" s="10"/>
    </row>
    <row r="25" spans="1:11" s="40" customFormat="1" ht="20.100000000000001" customHeight="1" thickBot="1" x14ac:dyDescent="0.3">
      <c r="A25" s="36" t="s">
        <v>38</v>
      </c>
      <c r="B25" s="37"/>
      <c r="C25" s="36"/>
      <c r="D25" s="36"/>
      <c r="E25" s="39">
        <f>SUM(E20:E24)</f>
        <v>6837.5</v>
      </c>
      <c r="F25" s="37"/>
      <c r="G25" s="36"/>
      <c r="H25" s="36"/>
      <c r="I25" s="39">
        <f>SUM(I20:I24)</f>
        <v>6905</v>
      </c>
      <c r="J25" s="37"/>
      <c r="K25" s="38"/>
    </row>
    <row r="27" spans="1:11" ht="15" customHeight="1" x14ac:dyDescent="0.25">
      <c r="H27" s="31" t="s">
        <v>61</v>
      </c>
      <c r="I27" s="43">
        <f>I14+I15+I21+I22</f>
        <v>734.95</v>
      </c>
    </row>
    <row r="28" spans="1:11" ht="15" customHeight="1" x14ac:dyDescent="0.25">
      <c r="A28" t="s">
        <v>57</v>
      </c>
    </row>
    <row r="30" spans="1:11" ht="15" customHeight="1" x14ac:dyDescent="0.25">
      <c r="D30" s="33"/>
    </row>
  </sheetData>
  <mergeCells count="2">
    <mergeCell ref="A1:K1"/>
    <mergeCell ref="C3:E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</cp:lastModifiedBy>
  <dcterms:created xsi:type="dcterms:W3CDTF">2013-10-27T08:57:34Z</dcterms:created>
  <dcterms:modified xsi:type="dcterms:W3CDTF">2013-11-06T11:03:17Z</dcterms:modified>
</cp:coreProperties>
</file>