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rduino-Stable-analog-read\"/>
    </mc:Choice>
  </mc:AlternateContent>
  <xr:revisionPtr revIDLastSave="0" documentId="13_ncr:1_{ABE55708-431C-495F-A1A3-145218812BB8}" xr6:coauthVersionLast="45" xr6:coauthVersionMax="45" xr10:uidLastSave="{00000000-0000-0000-0000-000000000000}"/>
  <bookViews>
    <workbookView xWindow="-120" yWindow="-120" windowWidth="29040" windowHeight="15840" xr2:uid="{49099BDF-8B06-4BCF-94D8-BC84ED7DEE5F}"/>
  </bookViews>
  <sheets>
    <sheet name="Sheet2" sheetId="2" r:id="rId1"/>
  </sheets>
  <definedNames>
    <definedName name="LEDSectionLength">#REF!</definedName>
    <definedName name="LEDSections">#REF!</definedName>
    <definedName name="PotMinChange">Sheet2!$U$2</definedName>
    <definedName name="StableAnalog_AverageAmount">Sheet2!$R$2</definedName>
    <definedName name="touchRead">Sheet2!$S$2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2" l="1"/>
  <c r="L11" i="2" s="1"/>
  <c r="R9" i="2"/>
  <c r="L17" i="2" s="1"/>
  <c r="R10" i="2"/>
  <c r="L23" i="2" s="1"/>
  <c r="R11" i="2"/>
  <c r="L29" i="2" s="1"/>
  <c r="R12" i="2"/>
  <c r="L35" i="2" s="1"/>
  <c r="R13" i="2"/>
  <c r="L41" i="2" s="1"/>
  <c r="R14" i="2"/>
  <c r="L47" i="2" s="1"/>
  <c r="R15" i="2"/>
  <c r="L53" i="2" s="1"/>
  <c r="R16" i="2"/>
  <c r="L59" i="2" s="1"/>
  <c r="R17" i="2"/>
  <c r="L65" i="2" s="1"/>
  <c r="R18" i="2"/>
  <c r="L71" i="2" s="1"/>
  <c r="R19" i="2"/>
  <c r="L77" i="2" s="1"/>
  <c r="R20" i="2"/>
  <c r="L83" i="2" s="1"/>
  <c r="R21" i="2"/>
  <c r="L89" i="2" s="1"/>
  <c r="R22" i="2"/>
  <c r="L95" i="2" s="1"/>
  <c r="R23" i="2"/>
  <c r="L101" i="2" s="1"/>
  <c r="R24" i="2"/>
  <c r="L107" i="2" s="1"/>
  <c r="R25" i="2"/>
  <c r="L113" i="2" s="1"/>
  <c r="R26" i="2"/>
  <c r="L119" i="2" s="1"/>
  <c r="R27" i="2"/>
  <c r="L125" i="2" s="1"/>
  <c r="R28" i="2"/>
  <c r="L131" i="2" s="1"/>
  <c r="R29" i="2"/>
  <c r="L137" i="2" s="1"/>
  <c r="R30" i="2"/>
  <c r="L143" i="2" s="1"/>
  <c r="R31" i="2"/>
  <c r="L149" i="2" s="1"/>
  <c r="R32" i="2"/>
  <c r="L155" i="2" s="1"/>
  <c r="R33" i="2"/>
  <c r="L161" i="2" s="1"/>
  <c r="R34" i="2"/>
  <c r="L167" i="2" s="1"/>
  <c r="R35" i="2"/>
  <c r="L173" i="2" s="1"/>
  <c r="R36" i="2"/>
  <c r="L179" i="2" s="1"/>
  <c r="R37" i="2"/>
  <c r="L185" i="2" s="1"/>
  <c r="R38" i="2"/>
  <c r="L191" i="2" s="1"/>
  <c r="R39" i="2"/>
  <c r="L197" i="2" s="1"/>
  <c r="R7" i="2"/>
  <c r="L5" i="2" s="1"/>
  <c r="A4" i="2"/>
  <c r="A5" i="2" s="1"/>
  <c r="A6" i="2" s="1"/>
  <c r="A7" i="2" s="1"/>
  <c r="A8" i="2" s="1"/>
  <c r="A9" i="2" s="1"/>
  <c r="A10" i="2" s="1"/>
  <c r="C4" i="2"/>
  <c r="D4" i="2"/>
  <c r="E4" i="2"/>
  <c r="F4" i="2"/>
  <c r="G4" i="2"/>
  <c r="H4" i="2"/>
  <c r="I4" i="2"/>
  <c r="B4" i="2"/>
  <c r="C2" i="2"/>
  <c r="D2" i="2" s="1"/>
  <c r="E2" i="2" s="1"/>
  <c r="F2" i="2" s="1"/>
  <c r="G2" i="2" s="1"/>
  <c r="H2" i="2" s="1"/>
  <c r="T30" i="2" l="1"/>
  <c r="T26" i="2"/>
  <c r="T18" i="2"/>
  <c r="T10" i="2"/>
  <c r="T33" i="2"/>
  <c r="T25" i="2"/>
  <c r="T17" i="2"/>
  <c r="T9" i="2"/>
  <c r="T36" i="2"/>
  <c r="T32" i="2"/>
  <c r="T28" i="2"/>
  <c r="T24" i="2"/>
  <c r="T20" i="2"/>
  <c r="T16" i="2"/>
  <c r="T12" i="2"/>
  <c r="T8" i="2"/>
  <c r="T38" i="2"/>
  <c r="T34" i="2"/>
  <c r="T22" i="2"/>
  <c r="T14" i="2"/>
  <c r="T37" i="2"/>
  <c r="T29" i="2"/>
  <c r="T21" i="2"/>
  <c r="T13" i="2"/>
  <c r="T39" i="2"/>
  <c r="T35" i="2"/>
  <c r="T31" i="2"/>
  <c r="T27" i="2"/>
  <c r="T23" i="2"/>
  <c r="T19" i="2"/>
  <c r="T15" i="2"/>
  <c r="T11" i="2"/>
  <c r="T7" i="2"/>
  <c r="A11" i="2"/>
  <c r="C11" i="2" s="1"/>
  <c r="C12" i="2" s="1"/>
  <c r="C13" i="2" s="1"/>
  <c r="C14" i="2" s="1"/>
  <c r="C15" i="2" s="1"/>
  <c r="C16" i="2" s="1"/>
  <c r="C5" i="2"/>
  <c r="C6" i="2" s="1"/>
  <c r="C7" i="2" s="1"/>
  <c r="C8" i="2" s="1"/>
  <c r="C9" i="2" s="1"/>
  <c r="C10" i="2" s="1"/>
  <c r="J10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E5" i="2"/>
  <c r="E6" i="2" s="1"/>
  <c r="E7" i="2" s="1"/>
  <c r="E8" i="2" s="1"/>
  <c r="E9" i="2" s="1"/>
  <c r="E10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B5" i="2"/>
  <c r="B6" i="2" s="1"/>
  <c r="B7" i="2" s="1"/>
  <c r="B8" i="2" s="1"/>
  <c r="B9" i="2" s="1"/>
  <c r="B10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G5" i="2"/>
  <c r="G6" i="2" s="1"/>
  <c r="G7" i="2" s="1"/>
  <c r="G8" i="2" s="1"/>
  <c r="G9" i="2" s="1"/>
  <c r="G10" i="2" s="1"/>
  <c r="J4" i="2"/>
  <c r="K4" i="2" s="1"/>
  <c r="K5" i="2" s="1"/>
  <c r="I2" i="2"/>
  <c r="I5" i="2" s="1"/>
  <c r="I6" i="2" s="1"/>
  <c r="I7" i="2" s="1"/>
  <c r="I8" i="2" s="1"/>
  <c r="I9" i="2" s="1"/>
  <c r="I10" i="2" s="1"/>
  <c r="B11" i="2" l="1"/>
  <c r="B12" i="2" s="1"/>
  <c r="B13" i="2" s="1"/>
  <c r="B14" i="2" s="1"/>
  <c r="B15" i="2" s="1"/>
  <c r="B16" i="2" s="1"/>
  <c r="A12" i="2"/>
  <c r="A13" i="2" s="1"/>
  <c r="J13" i="2" s="1"/>
  <c r="E11" i="2"/>
  <c r="E12" i="2" s="1"/>
  <c r="E13" i="2" s="1"/>
  <c r="E14" i="2" s="1"/>
  <c r="E15" i="2" s="1"/>
  <c r="E16" i="2" s="1"/>
  <c r="I11" i="2"/>
  <c r="I12" i="2" s="1"/>
  <c r="I13" i="2" s="1"/>
  <c r="I14" i="2" s="1"/>
  <c r="I15" i="2" s="1"/>
  <c r="I16" i="2" s="1"/>
  <c r="G11" i="2"/>
  <c r="G12" i="2" s="1"/>
  <c r="G13" i="2" s="1"/>
  <c r="G14" i="2" s="1"/>
  <c r="G15" i="2" s="1"/>
  <c r="G16" i="2" s="1"/>
  <c r="A14" i="2"/>
  <c r="J11" i="2"/>
  <c r="J6" i="2"/>
  <c r="K6" i="2" s="1"/>
  <c r="K7" i="2" s="1"/>
  <c r="K8" i="2" s="1"/>
  <c r="K9" i="2" s="1"/>
  <c r="K10" i="2" s="1"/>
  <c r="K11" i="2" s="1"/>
  <c r="J8" i="2"/>
  <c r="J5" i="2"/>
  <c r="J7" i="2"/>
  <c r="J12" i="2" l="1"/>
  <c r="K12" i="2" s="1"/>
  <c r="K13" i="2" s="1"/>
  <c r="K14" i="2" s="1"/>
  <c r="K15" i="2" s="1"/>
  <c r="M15" i="2" s="1"/>
  <c r="S8" i="2" s="1"/>
  <c r="A15" i="2"/>
  <c r="J14" i="2"/>
  <c r="A16" i="2" l="1"/>
  <c r="J15" i="2"/>
  <c r="M9" i="2"/>
  <c r="S7" i="2" s="1"/>
  <c r="U7" i="2" s="1"/>
  <c r="U8" i="2" s="1"/>
  <c r="J9" i="2"/>
  <c r="J16" i="2" l="1"/>
  <c r="K16" i="2" s="1"/>
  <c r="K17" i="2" s="1"/>
  <c r="A17" i="2"/>
  <c r="B17" i="2" l="1"/>
  <c r="B18" i="2" s="1"/>
  <c r="B19" i="2" s="1"/>
  <c r="B20" i="2" s="1"/>
  <c r="B21" i="2" s="1"/>
  <c r="B22" i="2" s="1"/>
  <c r="F17" i="2"/>
  <c r="F18" i="2" s="1"/>
  <c r="F19" i="2" s="1"/>
  <c r="F20" i="2" s="1"/>
  <c r="F21" i="2" s="1"/>
  <c r="F22" i="2" s="1"/>
  <c r="C17" i="2"/>
  <c r="C18" i="2" s="1"/>
  <c r="C19" i="2" s="1"/>
  <c r="C20" i="2" s="1"/>
  <c r="C21" i="2" s="1"/>
  <c r="C22" i="2" s="1"/>
  <c r="G17" i="2"/>
  <c r="G18" i="2" s="1"/>
  <c r="G19" i="2" s="1"/>
  <c r="G20" i="2" s="1"/>
  <c r="G21" i="2" s="1"/>
  <c r="G22" i="2" s="1"/>
  <c r="D17" i="2"/>
  <c r="D18" i="2" s="1"/>
  <c r="D19" i="2" s="1"/>
  <c r="D20" i="2" s="1"/>
  <c r="D21" i="2" s="1"/>
  <c r="D22" i="2" s="1"/>
  <c r="H17" i="2"/>
  <c r="H18" i="2" s="1"/>
  <c r="H19" i="2" s="1"/>
  <c r="H20" i="2" s="1"/>
  <c r="H21" i="2" s="1"/>
  <c r="H22" i="2" s="1"/>
  <c r="A18" i="2"/>
  <c r="E17" i="2"/>
  <c r="E18" i="2" s="1"/>
  <c r="E19" i="2" s="1"/>
  <c r="E20" i="2" s="1"/>
  <c r="E21" i="2" s="1"/>
  <c r="E22" i="2" s="1"/>
  <c r="I17" i="2"/>
  <c r="I18" i="2" s="1"/>
  <c r="I19" i="2" s="1"/>
  <c r="I20" i="2" s="1"/>
  <c r="I21" i="2" s="1"/>
  <c r="I22" i="2" s="1"/>
  <c r="J18" i="2" l="1"/>
  <c r="K18" i="2" s="1"/>
  <c r="K19" i="2" s="1"/>
  <c r="K20" i="2" s="1"/>
  <c r="K21" i="2" s="1"/>
  <c r="A19" i="2"/>
  <c r="J17" i="2"/>
  <c r="M21" i="2" l="1"/>
  <c r="S9" i="2" s="1"/>
  <c r="U9" i="2" s="1"/>
  <c r="A20" i="2"/>
  <c r="J19" i="2"/>
  <c r="A21" i="2" l="1"/>
  <c r="J20" i="2"/>
  <c r="A22" i="2" l="1"/>
  <c r="J21" i="2"/>
  <c r="J22" i="2" l="1"/>
  <c r="K22" i="2" s="1"/>
  <c r="K23" i="2" s="1"/>
  <c r="A23" i="2"/>
  <c r="B23" i="2" l="1"/>
  <c r="B24" i="2" s="1"/>
  <c r="B25" i="2" s="1"/>
  <c r="B26" i="2" s="1"/>
  <c r="B27" i="2" s="1"/>
  <c r="B28" i="2" s="1"/>
  <c r="F23" i="2"/>
  <c r="F24" i="2" s="1"/>
  <c r="F25" i="2" s="1"/>
  <c r="F26" i="2" s="1"/>
  <c r="F27" i="2" s="1"/>
  <c r="F28" i="2" s="1"/>
  <c r="C23" i="2"/>
  <c r="C24" i="2" s="1"/>
  <c r="C25" i="2" s="1"/>
  <c r="C26" i="2" s="1"/>
  <c r="C27" i="2" s="1"/>
  <c r="C28" i="2" s="1"/>
  <c r="G23" i="2"/>
  <c r="G24" i="2" s="1"/>
  <c r="G25" i="2" s="1"/>
  <c r="G26" i="2" s="1"/>
  <c r="G27" i="2" s="1"/>
  <c r="G28" i="2" s="1"/>
  <c r="D23" i="2"/>
  <c r="D24" i="2" s="1"/>
  <c r="D25" i="2" s="1"/>
  <c r="D26" i="2" s="1"/>
  <c r="D27" i="2" s="1"/>
  <c r="D28" i="2" s="1"/>
  <c r="H23" i="2"/>
  <c r="H24" i="2" s="1"/>
  <c r="H25" i="2" s="1"/>
  <c r="H26" i="2" s="1"/>
  <c r="H27" i="2" s="1"/>
  <c r="H28" i="2" s="1"/>
  <c r="I23" i="2"/>
  <c r="I24" i="2" s="1"/>
  <c r="I25" i="2" s="1"/>
  <c r="I26" i="2" s="1"/>
  <c r="I27" i="2" s="1"/>
  <c r="I28" i="2" s="1"/>
  <c r="A24" i="2"/>
  <c r="E23" i="2"/>
  <c r="E24" i="2" s="1"/>
  <c r="E25" i="2" s="1"/>
  <c r="E26" i="2" s="1"/>
  <c r="E27" i="2" s="1"/>
  <c r="E28" i="2" s="1"/>
  <c r="J24" i="2" l="1"/>
  <c r="K24" i="2" s="1"/>
  <c r="K25" i="2" s="1"/>
  <c r="K26" i="2" s="1"/>
  <c r="K27" i="2" s="1"/>
  <c r="A25" i="2"/>
  <c r="J23" i="2"/>
  <c r="M27" i="2" l="1"/>
  <c r="S10" i="2" s="1"/>
  <c r="U10" i="2" s="1"/>
  <c r="A26" i="2"/>
  <c r="J25" i="2"/>
  <c r="A27" i="2" l="1"/>
  <c r="J26" i="2"/>
  <c r="A28" i="2" l="1"/>
  <c r="J27" i="2"/>
  <c r="J28" i="2" l="1"/>
  <c r="K28" i="2" s="1"/>
  <c r="K29" i="2" s="1"/>
  <c r="A29" i="2"/>
  <c r="B29" i="2" l="1"/>
  <c r="B30" i="2" s="1"/>
  <c r="B31" i="2" s="1"/>
  <c r="B32" i="2" s="1"/>
  <c r="B33" i="2" s="1"/>
  <c r="B34" i="2" s="1"/>
  <c r="F29" i="2"/>
  <c r="F30" i="2" s="1"/>
  <c r="F31" i="2" s="1"/>
  <c r="F32" i="2" s="1"/>
  <c r="F33" i="2" s="1"/>
  <c r="F34" i="2" s="1"/>
  <c r="C29" i="2"/>
  <c r="C30" i="2" s="1"/>
  <c r="C31" i="2" s="1"/>
  <c r="C32" i="2" s="1"/>
  <c r="C33" i="2" s="1"/>
  <c r="C34" i="2" s="1"/>
  <c r="G29" i="2"/>
  <c r="G30" i="2" s="1"/>
  <c r="G31" i="2" s="1"/>
  <c r="G32" i="2" s="1"/>
  <c r="G33" i="2" s="1"/>
  <c r="G34" i="2" s="1"/>
  <c r="D29" i="2"/>
  <c r="D30" i="2" s="1"/>
  <c r="D31" i="2" s="1"/>
  <c r="D32" i="2" s="1"/>
  <c r="D33" i="2" s="1"/>
  <c r="D34" i="2" s="1"/>
  <c r="H29" i="2"/>
  <c r="H30" i="2" s="1"/>
  <c r="H31" i="2" s="1"/>
  <c r="H32" i="2" s="1"/>
  <c r="H33" i="2" s="1"/>
  <c r="H34" i="2" s="1"/>
  <c r="A30" i="2"/>
  <c r="E29" i="2"/>
  <c r="E30" i="2" s="1"/>
  <c r="E31" i="2" s="1"/>
  <c r="E32" i="2" s="1"/>
  <c r="E33" i="2" s="1"/>
  <c r="E34" i="2" s="1"/>
  <c r="I29" i="2"/>
  <c r="I30" i="2" s="1"/>
  <c r="I31" i="2" s="1"/>
  <c r="I32" i="2" s="1"/>
  <c r="I33" i="2" s="1"/>
  <c r="I34" i="2" s="1"/>
  <c r="J30" i="2" l="1"/>
  <c r="K30" i="2" s="1"/>
  <c r="K31" i="2" s="1"/>
  <c r="K32" i="2" s="1"/>
  <c r="K33" i="2" s="1"/>
  <c r="A31" i="2"/>
  <c r="J29" i="2"/>
  <c r="A32" i="2" l="1"/>
  <c r="J31" i="2"/>
  <c r="M33" i="2"/>
  <c r="S11" i="2" s="1"/>
  <c r="U11" i="2" s="1"/>
  <c r="A33" i="2" l="1"/>
  <c r="J32" i="2"/>
  <c r="A34" i="2" l="1"/>
  <c r="J33" i="2"/>
  <c r="J34" i="2" l="1"/>
  <c r="K34" i="2" s="1"/>
  <c r="K35" i="2" s="1"/>
  <c r="A35" i="2"/>
  <c r="D35" i="2" l="1"/>
  <c r="D36" i="2" s="1"/>
  <c r="D37" i="2" s="1"/>
  <c r="D38" i="2" s="1"/>
  <c r="D39" i="2" s="1"/>
  <c r="D40" i="2" s="1"/>
  <c r="H35" i="2"/>
  <c r="H36" i="2" s="1"/>
  <c r="H37" i="2" s="1"/>
  <c r="H38" i="2" s="1"/>
  <c r="H39" i="2" s="1"/>
  <c r="H40" i="2" s="1"/>
  <c r="B35" i="2"/>
  <c r="B36" i="2" s="1"/>
  <c r="B37" i="2" s="1"/>
  <c r="B38" i="2" s="1"/>
  <c r="B39" i="2" s="1"/>
  <c r="B40" i="2" s="1"/>
  <c r="G35" i="2"/>
  <c r="G36" i="2" s="1"/>
  <c r="G37" i="2" s="1"/>
  <c r="G38" i="2" s="1"/>
  <c r="G39" i="2" s="1"/>
  <c r="G40" i="2" s="1"/>
  <c r="C35" i="2"/>
  <c r="C36" i="2" s="1"/>
  <c r="C37" i="2" s="1"/>
  <c r="C38" i="2" s="1"/>
  <c r="C39" i="2" s="1"/>
  <c r="C40" i="2" s="1"/>
  <c r="I35" i="2"/>
  <c r="I36" i="2" s="1"/>
  <c r="I37" i="2" s="1"/>
  <c r="I38" i="2" s="1"/>
  <c r="I39" i="2" s="1"/>
  <c r="I40" i="2" s="1"/>
  <c r="A36" i="2"/>
  <c r="E35" i="2"/>
  <c r="E36" i="2" s="1"/>
  <c r="E37" i="2" s="1"/>
  <c r="E38" i="2" s="1"/>
  <c r="E39" i="2" s="1"/>
  <c r="E40" i="2" s="1"/>
  <c r="F35" i="2"/>
  <c r="F36" i="2" s="1"/>
  <c r="F37" i="2" s="1"/>
  <c r="F38" i="2" s="1"/>
  <c r="F39" i="2" s="1"/>
  <c r="F40" i="2" s="1"/>
  <c r="J35" i="2" l="1"/>
  <c r="A37" i="2"/>
  <c r="J36" i="2"/>
  <c r="K36" i="2" s="1"/>
  <c r="K37" i="2" s="1"/>
  <c r="K38" i="2" s="1"/>
  <c r="K39" i="2" s="1"/>
  <c r="M39" i="2" l="1"/>
  <c r="S12" i="2" s="1"/>
  <c r="U12" i="2" s="1"/>
  <c r="J37" i="2"/>
  <c r="A38" i="2"/>
  <c r="J38" i="2" l="1"/>
  <c r="A39" i="2"/>
  <c r="J39" i="2" l="1"/>
  <c r="A40" i="2"/>
  <c r="J40" i="2" l="1"/>
  <c r="K40" i="2" s="1"/>
  <c r="K41" i="2" s="1"/>
  <c r="A41" i="2"/>
  <c r="D41" i="2" l="1"/>
  <c r="D42" i="2" s="1"/>
  <c r="D43" i="2" s="1"/>
  <c r="D44" i="2" s="1"/>
  <c r="D45" i="2" s="1"/>
  <c r="D46" i="2" s="1"/>
  <c r="H41" i="2"/>
  <c r="H42" i="2" s="1"/>
  <c r="H43" i="2" s="1"/>
  <c r="H44" i="2" s="1"/>
  <c r="H45" i="2" s="1"/>
  <c r="H46" i="2" s="1"/>
  <c r="B41" i="2"/>
  <c r="B42" i="2" s="1"/>
  <c r="B43" i="2" s="1"/>
  <c r="B44" i="2" s="1"/>
  <c r="B45" i="2" s="1"/>
  <c r="B46" i="2" s="1"/>
  <c r="G41" i="2"/>
  <c r="G42" i="2" s="1"/>
  <c r="G43" i="2" s="1"/>
  <c r="G44" i="2" s="1"/>
  <c r="G45" i="2" s="1"/>
  <c r="G46" i="2" s="1"/>
  <c r="C41" i="2"/>
  <c r="C42" i="2" s="1"/>
  <c r="C43" i="2" s="1"/>
  <c r="C44" i="2" s="1"/>
  <c r="C45" i="2" s="1"/>
  <c r="C46" i="2" s="1"/>
  <c r="I41" i="2"/>
  <c r="I42" i="2" s="1"/>
  <c r="I43" i="2" s="1"/>
  <c r="I44" i="2" s="1"/>
  <c r="I45" i="2" s="1"/>
  <c r="I46" i="2" s="1"/>
  <c r="A42" i="2"/>
  <c r="E41" i="2"/>
  <c r="E42" i="2" s="1"/>
  <c r="E43" i="2" s="1"/>
  <c r="E44" i="2" s="1"/>
  <c r="E45" i="2" s="1"/>
  <c r="E46" i="2" s="1"/>
  <c r="F41" i="2"/>
  <c r="F42" i="2" s="1"/>
  <c r="F43" i="2" s="1"/>
  <c r="F44" i="2" s="1"/>
  <c r="F45" i="2" s="1"/>
  <c r="F46" i="2" s="1"/>
  <c r="J41" i="2" l="1"/>
  <c r="J42" i="2"/>
  <c r="K42" i="2" s="1"/>
  <c r="K43" i="2" s="1"/>
  <c r="K44" i="2" s="1"/>
  <c r="K45" i="2" s="1"/>
  <c r="A43" i="2"/>
  <c r="A44" i="2" l="1"/>
  <c r="J43" i="2"/>
  <c r="M45" i="2"/>
  <c r="S13" i="2" s="1"/>
  <c r="U13" i="2" s="1"/>
  <c r="A45" i="2" l="1"/>
  <c r="J44" i="2"/>
  <c r="A46" i="2" l="1"/>
  <c r="J45" i="2"/>
  <c r="J46" i="2" l="1"/>
  <c r="K46" i="2" s="1"/>
  <c r="K47" i="2" s="1"/>
  <c r="A47" i="2"/>
  <c r="B47" i="2" l="1"/>
  <c r="B48" i="2" s="1"/>
  <c r="B49" i="2" s="1"/>
  <c r="B50" i="2" s="1"/>
  <c r="B51" i="2" s="1"/>
  <c r="B52" i="2" s="1"/>
  <c r="F47" i="2"/>
  <c r="F48" i="2" s="1"/>
  <c r="F49" i="2" s="1"/>
  <c r="F50" i="2" s="1"/>
  <c r="F51" i="2" s="1"/>
  <c r="F52" i="2" s="1"/>
  <c r="C47" i="2"/>
  <c r="C48" i="2" s="1"/>
  <c r="C49" i="2" s="1"/>
  <c r="C50" i="2" s="1"/>
  <c r="C51" i="2" s="1"/>
  <c r="C52" i="2" s="1"/>
  <c r="G47" i="2"/>
  <c r="G48" i="2" s="1"/>
  <c r="G49" i="2" s="1"/>
  <c r="G50" i="2" s="1"/>
  <c r="G51" i="2" s="1"/>
  <c r="G52" i="2" s="1"/>
  <c r="D47" i="2"/>
  <c r="D48" i="2" s="1"/>
  <c r="D49" i="2" s="1"/>
  <c r="D50" i="2" s="1"/>
  <c r="D51" i="2" s="1"/>
  <c r="D52" i="2" s="1"/>
  <c r="H47" i="2"/>
  <c r="H48" i="2" s="1"/>
  <c r="H49" i="2" s="1"/>
  <c r="H50" i="2" s="1"/>
  <c r="H51" i="2" s="1"/>
  <c r="H52" i="2" s="1"/>
  <c r="E47" i="2"/>
  <c r="E48" i="2" s="1"/>
  <c r="E49" i="2" s="1"/>
  <c r="E50" i="2" s="1"/>
  <c r="E51" i="2" s="1"/>
  <c r="E52" i="2" s="1"/>
  <c r="I47" i="2"/>
  <c r="I48" i="2" s="1"/>
  <c r="I49" i="2" s="1"/>
  <c r="I50" i="2" s="1"/>
  <c r="I51" i="2" s="1"/>
  <c r="I52" i="2" s="1"/>
  <c r="A48" i="2"/>
  <c r="J47" i="2" l="1"/>
  <c r="J48" i="2"/>
  <c r="K48" i="2" s="1"/>
  <c r="K49" i="2" s="1"/>
  <c r="K50" i="2" s="1"/>
  <c r="K51" i="2" s="1"/>
  <c r="A49" i="2"/>
  <c r="A50" i="2" l="1"/>
  <c r="M51" i="2"/>
  <c r="S14" i="2" s="1"/>
  <c r="U14" i="2" s="1"/>
  <c r="A51" i="2" l="1"/>
  <c r="J50" i="2"/>
  <c r="A52" i="2" l="1"/>
  <c r="J51" i="2"/>
  <c r="J52" i="2" l="1"/>
  <c r="K52" i="2" s="1"/>
  <c r="K53" i="2" s="1"/>
  <c r="A53" i="2"/>
  <c r="B53" i="2" l="1"/>
  <c r="B54" i="2" s="1"/>
  <c r="B55" i="2" s="1"/>
  <c r="B56" i="2" s="1"/>
  <c r="B57" i="2" s="1"/>
  <c r="B58" i="2" s="1"/>
  <c r="F53" i="2"/>
  <c r="F54" i="2" s="1"/>
  <c r="F55" i="2" s="1"/>
  <c r="F56" i="2" s="1"/>
  <c r="F57" i="2" s="1"/>
  <c r="F58" i="2" s="1"/>
  <c r="C53" i="2"/>
  <c r="C54" i="2" s="1"/>
  <c r="C55" i="2" s="1"/>
  <c r="C56" i="2" s="1"/>
  <c r="C57" i="2" s="1"/>
  <c r="C58" i="2" s="1"/>
  <c r="G53" i="2"/>
  <c r="G54" i="2" s="1"/>
  <c r="G55" i="2" s="1"/>
  <c r="G56" i="2" s="1"/>
  <c r="G57" i="2" s="1"/>
  <c r="G58" i="2" s="1"/>
  <c r="D53" i="2"/>
  <c r="D54" i="2" s="1"/>
  <c r="D55" i="2" s="1"/>
  <c r="D56" i="2" s="1"/>
  <c r="D57" i="2" s="1"/>
  <c r="D58" i="2" s="1"/>
  <c r="H53" i="2"/>
  <c r="H54" i="2" s="1"/>
  <c r="H55" i="2" s="1"/>
  <c r="H56" i="2" s="1"/>
  <c r="H57" i="2" s="1"/>
  <c r="H58" i="2" s="1"/>
  <c r="A54" i="2"/>
  <c r="E53" i="2"/>
  <c r="E54" i="2" s="1"/>
  <c r="E55" i="2" s="1"/>
  <c r="E56" i="2" s="1"/>
  <c r="E57" i="2" s="1"/>
  <c r="E58" i="2" s="1"/>
  <c r="I53" i="2"/>
  <c r="I54" i="2" s="1"/>
  <c r="I55" i="2" s="1"/>
  <c r="I56" i="2" s="1"/>
  <c r="I57" i="2" s="1"/>
  <c r="I58" i="2" s="1"/>
  <c r="J53" i="2" l="1"/>
  <c r="J54" i="2"/>
  <c r="K54" i="2" s="1"/>
  <c r="K55" i="2" s="1"/>
  <c r="K56" i="2" s="1"/>
  <c r="K57" i="2" s="1"/>
  <c r="A55" i="2"/>
  <c r="A56" i="2" l="1"/>
  <c r="J55" i="2"/>
  <c r="M57" i="2"/>
  <c r="S15" i="2" s="1"/>
  <c r="U15" i="2" s="1"/>
  <c r="A57" i="2" l="1"/>
  <c r="J56" i="2"/>
  <c r="A58" i="2" l="1"/>
  <c r="J57" i="2"/>
  <c r="A59" i="2" l="1"/>
  <c r="J58" i="2"/>
  <c r="K58" i="2" s="1"/>
  <c r="K59" i="2" s="1"/>
  <c r="B59" i="2" l="1"/>
  <c r="B60" i="2" s="1"/>
  <c r="B61" i="2" s="1"/>
  <c r="B62" i="2" s="1"/>
  <c r="B63" i="2" s="1"/>
  <c r="B64" i="2" s="1"/>
  <c r="F59" i="2"/>
  <c r="F60" i="2" s="1"/>
  <c r="F61" i="2" s="1"/>
  <c r="F62" i="2" s="1"/>
  <c r="F63" i="2" s="1"/>
  <c r="F64" i="2" s="1"/>
  <c r="D59" i="2"/>
  <c r="D60" i="2" s="1"/>
  <c r="D61" i="2" s="1"/>
  <c r="D62" i="2" s="1"/>
  <c r="D63" i="2" s="1"/>
  <c r="D64" i="2" s="1"/>
  <c r="H59" i="2"/>
  <c r="H60" i="2" s="1"/>
  <c r="H61" i="2" s="1"/>
  <c r="H62" i="2" s="1"/>
  <c r="H63" i="2" s="1"/>
  <c r="H64" i="2" s="1"/>
  <c r="I59" i="2"/>
  <c r="I60" i="2" s="1"/>
  <c r="I61" i="2" s="1"/>
  <c r="I62" i="2" s="1"/>
  <c r="I63" i="2" s="1"/>
  <c r="I64" i="2" s="1"/>
  <c r="C59" i="2"/>
  <c r="C60" i="2" s="1"/>
  <c r="C61" i="2" s="1"/>
  <c r="C62" i="2" s="1"/>
  <c r="C63" i="2" s="1"/>
  <c r="C64" i="2" s="1"/>
  <c r="E59" i="2"/>
  <c r="E60" i="2" s="1"/>
  <c r="E61" i="2" s="1"/>
  <c r="E62" i="2" s="1"/>
  <c r="E63" i="2" s="1"/>
  <c r="E64" i="2" s="1"/>
  <c r="A60" i="2"/>
  <c r="G59" i="2"/>
  <c r="G60" i="2" s="1"/>
  <c r="G61" i="2" s="1"/>
  <c r="G62" i="2" s="1"/>
  <c r="G63" i="2" s="1"/>
  <c r="G64" i="2" s="1"/>
  <c r="J59" i="2" l="1"/>
  <c r="J60" i="2"/>
  <c r="K60" i="2" s="1"/>
  <c r="K61" i="2" s="1"/>
  <c r="K62" i="2" s="1"/>
  <c r="K63" i="2" s="1"/>
  <c r="A61" i="2"/>
  <c r="A62" i="2" l="1"/>
  <c r="J61" i="2"/>
  <c r="M63" i="2"/>
  <c r="S16" i="2" s="1"/>
  <c r="U16" i="2" s="1"/>
  <c r="J62" i="2" l="1"/>
  <c r="A63" i="2"/>
  <c r="J63" i="2" l="1"/>
  <c r="A64" i="2"/>
  <c r="J64" i="2" l="1"/>
  <c r="K64" i="2" s="1"/>
  <c r="K65" i="2" s="1"/>
  <c r="A65" i="2"/>
  <c r="D65" i="2" l="1"/>
  <c r="D66" i="2" s="1"/>
  <c r="D67" i="2" s="1"/>
  <c r="D68" i="2" s="1"/>
  <c r="D69" i="2" s="1"/>
  <c r="D70" i="2" s="1"/>
  <c r="H65" i="2"/>
  <c r="H66" i="2" s="1"/>
  <c r="H67" i="2" s="1"/>
  <c r="H68" i="2" s="1"/>
  <c r="H69" i="2" s="1"/>
  <c r="H70" i="2" s="1"/>
  <c r="C65" i="2"/>
  <c r="C66" i="2" s="1"/>
  <c r="C67" i="2" s="1"/>
  <c r="C68" i="2" s="1"/>
  <c r="C69" i="2" s="1"/>
  <c r="C70" i="2" s="1"/>
  <c r="I65" i="2"/>
  <c r="I66" i="2" s="1"/>
  <c r="I67" i="2" s="1"/>
  <c r="I68" i="2" s="1"/>
  <c r="I69" i="2" s="1"/>
  <c r="I70" i="2" s="1"/>
  <c r="A66" i="2"/>
  <c r="E65" i="2"/>
  <c r="E66" i="2" s="1"/>
  <c r="E67" i="2" s="1"/>
  <c r="E68" i="2" s="1"/>
  <c r="E69" i="2" s="1"/>
  <c r="E70" i="2" s="1"/>
  <c r="F65" i="2"/>
  <c r="F66" i="2" s="1"/>
  <c r="F67" i="2" s="1"/>
  <c r="F68" i="2" s="1"/>
  <c r="F69" i="2" s="1"/>
  <c r="F70" i="2" s="1"/>
  <c r="B65" i="2"/>
  <c r="B66" i="2" s="1"/>
  <c r="B67" i="2" s="1"/>
  <c r="B68" i="2" s="1"/>
  <c r="B69" i="2" s="1"/>
  <c r="B70" i="2" s="1"/>
  <c r="G65" i="2"/>
  <c r="G66" i="2" s="1"/>
  <c r="G67" i="2" s="1"/>
  <c r="G68" i="2" s="1"/>
  <c r="G69" i="2" s="1"/>
  <c r="G70" i="2" s="1"/>
  <c r="J65" i="2" l="1"/>
  <c r="A67" i="2"/>
  <c r="J66" i="2"/>
  <c r="K66" i="2" s="1"/>
  <c r="K67" i="2" s="1"/>
  <c r="K68" i="2" s="1"/>
  <c r="K69" i="2" s="1"/>
  <c r="M69" i="2" l="1"/>
  <c r="S17" i="2" s="1"/>
  <c r="U17" i="2" s="1"/>
  <c r="A68" i="2"/>
  <c r="J67" i="2"/>
  <c r="J68" i="2" l="1"/>
  <c r="A69" i="2"/>
  <c r="J69" i="2" l="1"/>
  <c r="A70" i="2"/>
  <c r="J70" i="2" l="1"/>
  <c r="K70" i="2" s="1"/>
  <c r="K71" i="2" s="1"/>
  <c r="A71" i="2"/>
  <c r="C71" i="2" l="1"/>
  <c r="C72" i="2" s="1"/>
  <c r="C73" i="2" s="1"/>
  <c r="C74" i="2" s="1"/>
  <c r="C75" i="2" s="1"/>
  <c r="C76" i="2" s="1"/>
  <c r="G71" i="2"/>
  <c r="G72" i="2" s="1"/>
  <c r="G73" i="2" s="1"/>
  <c r="G74" i="2" s="1"/>
  <c r="G75" i="2" s="1"/>
  <c r="G76" i="2" s="1"/>
  <c r="D71" i="2"/>
  <c r="D72" i="2" s="1"/>
  <c r="D73" i="2" s="1"/>
  <c r="D74" i="2" s="1"/>
  <c r="D75" i="2" s="1"/>
  <c r="D76" i="2" s="1"/>
  <c r="H71" i="2"/>
  <c r="H72" i="2" s="1"/>
  <c r="H73" i="2" s="1"/>
  <c r="H74" i="2" s="1"/>
  <c r="H75" i="2" s="1"/>
  <c r="H76" i="2" s="1"/>
  <c r="E71" i="2"/>
  <c r="E72" i="2" s="1"/>
  <c r="E73" i="2" s="1"/>
  <c r="E74" i="2" s="1"/>
  <c r="E75" i="2" s="1"/>
  <c r="E76" i="2" s="1"/>
  <c r="I71" i="2"/>
  <c r="I72" i="2" s="1"/>
  <c r="I73" i="2" s="1"/>
  <c r="I74" i="2" s="1"/>
  <c r="I75" i="2" s="1"/>
  <c r="I76" i="2" s="1"/>
  <c r="A72" i="2"/>
  <c r="B71" i="2"/>
  <c r="B72" i="2" s="1"/>
  <c r="B73" i="2" s="1"/>
  <c r="B74" i="2" s="1"/>
  <c r="B75" i="2" s="1"/>
  <c r="B76" i="2" s="1"/>
  <c r="F71" i="2"/>
  <c r="F72" i="2" s="1"/>
  <c r="F73" i="2" s="1"/>
  <c r="F74" i="2" s="1"/>
  <c r="F75" i="2" s="1"/>
  <c r="F76" i="2" s="1"/>
  <c r="J71" i="2" l="1"/>
  <c r="A73" i="2"/>
  <c r="J72" i="2"/>
  <c r="K72" i="2" s="1"/>
  <c r="K73" i="2" s="1"/>
  <c r="K74" i="2" s="1"/>
  <c r="K75" i="2" s="1"/>
  <c r="M75" i="2" l="1"/>
  <c r="S18" i="2" s="1"/>
  <c r="U18" i="2" s="1"/>
  <c r="A74" i="2"/>
  <c r="J73" i="2"/>
  <c r="J74" i="2" l="1"/>
  <c r="A75" i="2"/>
  <c r="J75" i="2" l="1"/>
  <c r="A76" i="2"/>
  <c r="J76" i="2" l="1"/>
  <c r="K76" i="2" s="1"/>
  <c r="K77" i="2" s="1"/>
  <c r="A77" i="2"/>
  <c r="C77" i="2" l="1"/>
  <c r="C78" i="2" s="1"/>
  <c r="C79" i="2" s="1"/>
  <c r="C80" i="2" s="1"/>
  <c r="C81" i="2" s="1"/>
  <c r="C82" i="2" s="1"/>
  <c r="G77" i="2"/>
  <c r="G78" i="2" s="1"/>
  <c r="G79" i="2" s="1"/>
  <c r="G80" i="2" s="1"/>
  <c r="G81" i="2" s="1"/>
  <c r="G82" i="2" s="1"/>
  <c r="D77" i="2"/>
  <c r="D78" i="2" s="1"/>
  <c r="D79" i="2" s="1"/>
  <c r="D80" i="2" s="1"/>
  <c r="D81" i="2" s="1"/>
  <c r="D82" i="2" s="1"/>
  <c r="H77" i="2"/>
  <c r="H78" i="2" s="1"/>
  <c r="H79" i="2" s="1"/>
  <c r="H80" i="2" s="1"/>
  <c r="H81" i="2" s="1"/>
  <c r="H82" i="2" s="1"/>
  <c r="E77" i="2"/>
  <c r="E78" i="2" s="1"/>
  <c r="E79" i="2" s="1"/>
  <c r="E80" i="2" s="1"/>
  <c r="E81" i="2" s="1"/>
  <c r="E82" i="2" s="1"/>
  <c r="I77" i="2"/>
  <c r="I78" i="2" s="1"/>
  <c r="I79" i="2" s="1"/>
  <c r="I80" i="2" s="1"/>
  <c r="I81" i="2" s="1"/>
  <c r="I82" i="2" s="1"/>
  <c r="A78" i="2"/>
  <c r="F77" i="2"/>
  <c r="F78" i="2" s="1"/>
  <c r="F79" i="2" s="1"/>
  <c r="F80" i="2" s="1"/>
  <c r="F81" i="2" s="1"/>
  <c r="F82" i="2" s="1"/>
  <c r="B77" i="2"/>
  <c r="B78" i="2" s="1"/>
  <c r="B79" i="2" s="1"/>
  <c r="B80" i="2" s="1"/>
  <c r="B81" i="2" s="1"/>
  <c r="B82" i="2" s="1"/>
  <c r="A79" i="2" l="1"/>
  <c r="J78" i="2"/>
  <c r="K78" i="2" s="1"/>
  <c r="K79" i="2" s="1"/>
  <c r="K80" i="2" s="1"/>
  <c r="K81" i="2" s="1"/>
  <c r="J77" i="2"/>
  <c r="M81" i="2" l="1"/>
  <c r="S19" i="2" s="1"/>
  <c r="U19" i="2" s="1"/>
  <c r="A80" i="2"/>
  <c r="J79" i="2"/>
  <c r="J80" i="2" l="1"/>
  <c r="A81" i="2"/>
  <c r="J81" i="2" l="1"/>
  <c r="A82" i="2"/>
  <c r="J82" i="2" l="1"/>
  <c r="K82" i="2" s="1"/>
  <c r="K83" i="2" s="1"/>
  <c r="A83" i="2"/>
  <c r="C83" i="2" l="1"/>
  <c r="C84" i="2" s="1"/>
  <c r="C85" i="2" s="1"/>
  <c r="C86" i="2" s="1"/>
  <c r="C87" i="2" s="1"/>
  <c r="C88" i="2" s="1"/>
  <c r="G83" i="2"/>
  <c r="G84" i="2" s="1"/>
  <c r="G85" i="2" s="1"/>
  <c r="G86" i="2" s="1"/>
  <c r="G87" i="2" s="1"/>
  <c r="G88" i="2" s="1"/>
  <c r="D83" i="2"/>
  <c r="D84" i="2" s="1"/>
  <c r="D85" i="2" s="1"/>
  <c r="D86" i="2" s="1"/>
  <c r="D87" i="2" s="1"/>
  <c r="D88" i="2" s="1"/>
  <c r="H83" i="2"/>
  <c r="H84" i="2" s="1"/>
  <c r="H85" i="2" s="1"/>
  <c r="H86" i="2" s="1"/>
  <c r="H87" i="2" s="1"/>
  <c r="H88" i="2" s="1"/>
  <c r="E83" i="2"/>
  <c r="E84" i="2" s="1"/>
  <c r="E85" i="2" s="1"/>
  <c r="E86" i="2" s="1"/>
  <c r="E87" i="2" s="1"/>
  <c r="E88" i="2" s="1"/>
  <c r="I83" i="2"/>
  <c r="I84" i="2" s="1"/>
  <c r="I85" i="2" s="1"/>
  <c r="I86" i="2" s="1"/>
  <c r="I87" i="2" s="1"/>
  <c r="I88" i="2" s="1"/>
  <c r="A84" i="2"/>
  <c r="B83" i="2"/>
  <c r="B84" i="2" s="1"/>
  <c r="B85" i="2" s="1"/>
  <c r="B86" i="2" s="1"/>
  <c r="B87" i="2" s="1"/>
  <c r="B88" i="2" s="1"/>
  <c r="F83" i="2"/>
  <c r="F84" i="2" s="1"/>
  <c r="F85" i="2" s="1"/>
  <c r="F86" i="2" s="1"/>
  <c r="F87" i="2" s="1"/>
  <c r="F88" i="2" s="1"/>
  <c r="J83" i="2"/>
  <c r="A85" i="2" l="1"/>
  <c r="J84" i="2"/>
  <c r="K84" i="2" s="1"/>
  <c r="K85" i="2" s="1"/>
  <c r="K86" i="2" s="1"/>
  <c r="K87" i="2" s="1"/>
  <c r="M87" i="2" l="1"/>
  <c r="S20" i="2" s="1"/>
  <c r="U20" i="2" s="1"/>
  <c r="A86" i="2"/>
  <c r="J85" i="2"/>
  <c r="J86" i="2" l="1"/>
  <c r="A87" i="2"/>
  <c r="J87" i="2" l="1"/>
  <c r="A88" i="2"/>
  <c r="J88" i="2" l="1"/>
  <c r="K88" i="2" s="1"/>
  <c r="K89" i="2" s="1"/>
  <c r="A89" i="2"/>
  <c r="C89" i="2" l="1"/>
  <c r="C90" i="2" s="1"/>
  <c r="C91" i="2" s="1"/>
  <c r="C92" i="2" s="1"/>
  <c r="C93" i="2" s="1"/>
  <c r="C94" i="2" s="1"/>
  <c r="G89" i="2"/>
  <c r="G90" i="2" s="1"/>
  <c r="G91" i="2" s="1"/>
  <c r="G92" i="2" s="1"/>
  <c r="G93" i="2" s="1"/>
  <c r="G94" i="2" s="1"/>
  <c r="E89" i="2"/>
  <c r="E90" i="2" s="1"/>
  <c r="E91" i="2" s="1"/>
  <c r="E92" i="2" s="1"/>
  <c r="E93" i="2" s="1"/>
  <c r="E94" i="2" s="1"/>
  <c r="I89" i="2"/>
  <c r="I90" i="2" s="1"/>
  <c r="I91" i="2" s="1"/>
  <c r="I92" i="2" s="1"/>
  <c r="I93" i="2" s="1"/>
  <c r="I94" i="2" s="1"/>
  <c r="A90" i="2"/>
  <c r="F89" i="2"/>
  <c r="F90" i="2" s="1"/>
  <c r="F91" i="2" s="1"/>
  <c r="F92" i="2" s="1"/>
  <c r="F93" i="2" s="1"/>
  <c r="F94" i="2" s="1"/>
  <c r="H89" i="2"/>
  <c r="H90" i="2" s="1"/>
  <c r="H91" i="2" s="1"/>
  <c r="H92" i="2" s="1"/>
  <c r="H93" i="2" s="1"/>
  <c r="H94" i="2" s="1"/>
  <c r="B89" i="2"/>
  <c r="B90" i="2" s="1"/>
  <c r="B91" i="2" s="1"/>
  <c r="B92" i="2" s="1"/>
  <c r="B93" i="2" s="1"/>
  <c r="B94" i="2" s="1"/>
  <c r="D89" i="2"/>
  <c r="D90" i="2" s="1"/>
  <c r="D91" i="2" s="1"/>
  <c r="D92" i="2" s="1"/>
  <c r="D93" i="2" s="1"/>
  <c r="D94" i="2" s="1"/>
  <c r="J89" i="2" l="1"/>
  <c r="J90" i="2"/>
  <c r="K90" i="2" s="1"/>
  <c r="K91" i="2" s="1"/>
  <c r="K92" i="2" s="1"/>
  <c r="K93" i="2" s="1"/>
  <c r="A91" i="2"/>
  <c r="J91" i="2" l="1"/>
  <c r="A92" i="2"/>
  <c r="M93" i="2"/>
  <c r="S21" i="2" s="1"/>
  <c r="U21" i="2" s="1"/>
  <c r="J92" i="2" l="1"/>
  <c r="A93" i="2"/>
  <c r="J93" i="2" l="1"/>
  <c r="A94" i="2"/>
  <c r="A95" i="2" l="1"/>
  <c r="J94" i="2"/>
  <c r="K94" i="2" s="1"/>
  <c r="K95" i="2" s="1"/>
  <c r="E95" i="2" l="1"/>
  <c r="E96" i="2" s="1"/>
  <c r="E97" i="2" s="1"/>
  <c r="E98" i="2" s="1"/>
  <c r="E99" i="2" s="1"/>
  <c r="E100" i="2" s="1"/>
  <c r="I95" i="2"/>
  <c r="I96" i="2" s="1"/>
  <c r="I97" i="2" s="1"/>
  <c r="I98" i="2" s="1"/>
  <c r="I99" i="2" s="1"/>
  <c r="I100" i="2" s="1"/>
  <c r="A96" i="2"/>
  <c r="C95" i="2"/>
  <c r="C96" i="2" s="1"/>
  <c r="C97" i="2" s="1"/>
  <c r="C98" i="2" s="1"/>
  <c r="C99" i="2" s="1"/>
  <c r="C100" i="2" s="1"/>
  <c r="H95" i="2"/>
  <c r="H96" i="2" s="1"/>
  <c r="H97" i="2" s="1"/>
  <c r="H98" i="2" s="1"/>
  <c r="H99" i="2" s="1"/>
  <c r="H100" i="2" s="1"/>
  <c r="D95" i="2"/>
  <c r="D96" i="2" s="1"/>
  <c r="D97" i="2" s="1"/>
  <c r="D98" i="2" s="1"/>
  <c r="D99" i="2" s="1"/>
  <c r="D100" i="2" s="1"/>
  <c r="F95" i="2"/>
  <c r="F96" i="2" s="1"/>
  <c r="F97" i="2" s="1"/>
  <c r="F98" i="2" s="1"/>
  <c r="F99" i="2" s="1"/>
  <c r="F100" i="2" s="1"/>
  <c r="B95" i="2"/>
  <c r="B96" i="2" s="1"/>
  <c r="B97" i="2" s="1"/>
  <c r="B98" i="2" s="1"/>
  <c r="B99" i="2" s="1"/>
  <c r="B100" i="2" s="1"/>
  <c r="G95" i="2"/>
  <c r="G96" i="2" s="1"/>
  <c r="G97" i="2" s="1"/>
  <c r="G98" i="2" s="1"/>
  <c r="G99" i="2" s="1"/>
  <c r="G100" i="2" s="1"/>
  <c r="J95" i="2" l="1"/>
  <c r="A97" i="2"/>
  <c r="J96" i="2"/>
  <c r="K96" i="2" s="1"/>
  <c r="K97" i="2" s="1"/>
  <c r="K98" i="2" s="1"/>
  <c r="K99" i="2" s="1"/>
  <c r="M99" i="2" l="1"/>
  <c r="S22" i="2" s="1"/>
  <c r="U22" i="2" s="1"/>
  <c r="A98" i="2"/>
  <c r="A99" i="2" l="1"/>
  <c r="J98" i="2"/>
  <c r="A100" i="2" l="1"/>
  <c r="J99" i="2"/>
  <c r="A101" i="2" l="1"/>
  <c r="J100" i="2"/>
  <c r="K100" i="2" s="1"/>
  <c r="K101" i="2" s="1"/>
  <c r="E101" i="2" l="1"/>
  <c r="E102" i="2" s="1"/>
  <c r="E103" i="2" s="1"/>
  <c r="E104" i="2" s="1"/>
  <c r="E105" i="2" s="1"/>
  <c r="E106" i="2" s="1"/>
  <c r="I101" i="2"/>
  <c r="I102" i="2" s="1"/>
  <c r="I103" i="2" s="1"/>
  <c r="I104" i="2" s="1"/>
  <c r="I105" i="2" s="1"/>
  <c r="I106" i="2" s="1"/>
  <c r="A102" i="2"/>
  <c r="D101" i="2"/>
  <c r="D102" i="2" s="1"/>
  <c r="D103" i="2" s="1"/>
  <c r="D104" i="2" s="1"/>
  <c r="D105" i="2" s="1"/>
  <c r="D106" i="2" s="1"/>
  <c r="F101" i="2"/>
  <c r="F102" i="2" s="1"/>
  <c r="F103" i="2" s="1"/>
  <c r="F104" i="2" s="1"/>
  <c r="F105" i="2" s="1"/>
  <c r="F106" i="2" s="1"/>
  <c r="B101" i="2"/>
  <c r="B102" i="2" s="1"/>
  <c r="B103" i="2" s="1"/>
  <c r="B104" i="2" s="1"/>
  <c r="B105" i="2" s="1"/>
  <c r="B106" i="2" s="1"/>
  <c r="G101" i="2"/>
  <c r="G102" i="2" s="1"/>
  <c r="G103" i="2" s="1"/>
  <c r="G104" i="2" s="1"/>
  <c r="G105" i="2" s="1"/>
  <c r="G106" i="2" s="1"/>
  <c r="C101" i="2"/>
  <c r="C102" i="2" s="1"/>
  <c r="C103" i="2" s="1"/>
  <c r="C104" i="2" s="1"/>
  <c r="C105" i="2" s="1"/>
  <c r="C106" i="2" s="1"/>
  <c r="H101" i="2"/>
  <c r="H102" i="2" s="1"/>
  <c r="H103" i="2" s="1"/>
  <c r="H104" i="2" s="1"/>
  <c r="H105" i="2" s="1"/>
  <c r="H106" i="2" s="1"/>
  <c r="J102" i="2" l="1"/>
  <c r="K102" i="2" s="1"/>
  <c r="K103" i="2" s="1"/>
  <c r="K104" i="2" s="1"/>
  <c r="K105" i="2" s="1"/>
  <c r="A103" i="2"/>
  <c r="J101" i="2"/>
  <c r="J103" i="2" l="1"/>
  <c r="A104" i="2"/>
  <c r="M105" i="2"/>
  <c r="S23" i="2" s="1"/>
  <c r="U23" i="2" s="1"/>
  <c r="J104" i="2" l="1"/>
  <c r="A105" i="2"/>
  <c r="A106" i="2" l="1"/>
  <c r="J105" i="2"/>
  <c r="J106" i="2" l="1"/>
  <c r="K106" i="2" s="1"/>
  <c r="K107" i="2" s="1"/>
  <c r="A107" i="2"/>
  <c r="C107" i="2" l="1"/>
  <c r="C108" i="2" s="1"/>
  <c r="C109" i="2" s="1"/>
  <c r="C110" i="2" s="1"/>
  <c r="C111" i="2" s="1"/>
  <c r="C112" i="2" s="1"/>
  <c r="G107" i="2"/>
  <c r="G108" i="2" s="1"/>
  <c r="G109" i="2" s="1"/>
  <c r="G110" i="2" s="1"/>
  <c r="G111" i="2" s="1"/>
  <c r="G112" i="2" s="1"/>
  <c r="D107" i="2"/>
  <c r="D108" i="2" s="1"/>
  <c r="D109" i="2" s="1"/>
  <c r="D110" i="2" s="1"/>
  <c r="D111" i="2" s="1"/>
  <c r="D112" i="2" s="1"/>
  <c r="H107" i="2"/>
  <c r="H108" i="2" s="1"/>
  <c r="H109" i="2" s="1"/>
  <c r="H110" i="2" s="1"/>
  <c r="H111" i="2" s="1"/>
  <c r="H112" i="2" s="1"/>
  <c r="E107" i="2"/>
  <c r="E108" i="2" s="1"/>
  <c r="E109" i="2" s="1"/>
  <c r="E110" i="2" s="1"/>
  <c r="E111" i="2" s="1"/>
  <c r="E112" i="2" s="1"/>
  <c r="I107" i="2"/>
  <c r="I108" i="2" s="1"/>
  <c r="I109" i="2" s="1"/>
  <c r="I110" i="2" s="1"/>
  <c r="I111" i="2" s="1"/>
  <c r="I112" i="2" s="1"/>
  <c r="A108" i="2"/>
  <c r="B107" i="2"/>
  <c r="B108" i="2" s="1"/>
  <c r="B109" i="2" s="1"/>
  <c r="B110" i="2" s="1"/>
  <c r="B111" i="2" s="1"/>
  <c r="B112" i="2" s="1"/>
  <c r="F107" i="2"/>
  <c r="F108" i="2" s="1"/>
  <c r="F109" i="2" s="1"/>
  <c r="F110" i="2" s="1"/>
  <c r="F111" i="2" s="1"/>
  <c r="F112" i="2" s="1"/>
  <c r="J107" i="2" l="1"/>
  <c r="A109" i="2"/>
  <c r="J108" i="2"/>
  <c r="K108" i="2" s="1"/>
  <c r="K109" i="2" s="1"/>
  <c r="K110" i="2" s="1"/>
  <c r="K111" i="2" s="1"/>
  <c r="M111" i="2" l="1"/>
  <c r="S24" i="2" s="1"/>
  <c r="U24" i="2" s="1"/>
  <c r="A110" i="2"/>
  <c r="J109" i="2"/>
  <c r="J110" i="2" l="1"/>
  <c r="A111" i="2"/>
  <c r="J111" i="2" l="1"/>
  <c r="A112" i="2"/>
  <c r="J112" i="2" l="1"/>
  <c r="K112" i="2" s="1"/>
  <c r="K113" i="2" s="1"/>
  <c r="A113" i="2"/>
  <c r="C113" i="2" l="1"/>
  <c r="C114" i="2" s="1"/>
  <c r="C115" i="2" s="1"/>
  <c r="C116" i="2" s="1"/>
  <c r="C117" i="2" s="1"/>
  <c r="C118" i="2" s="1"/>
  <c r="G113" i="2"/>
  <c r="G114" i="2" s="1"/>
  <c r="G115" i="2" s="1"/>
  <c r="G116" i="2" s="1"/>
  <c r="G117" i="2" s="1"/>
  <c r="G118" i="2" s="1"/>
  <c r="D113" i="2"/>
  <c r="D114" i="2" s="1"/>
  <c r="D115" i="2" s="1"/>
  <c r="D116" i="2" s="1"/>
  <c r="D117" i="2" s="1"/>
  <c r="D118" i="2" s="1"/>
  <c r="H113" i="2"/>
  <c r="H114" i="2" s="1"/>
  <c r="H115" i="2" s="1"/>
  <c r="H116" i="2" s="1"/>
  <c r="H117" i="2" s="1"/>
  <c r="H118" i="2" s="1"/>
  <c r="E113" i="2"/>
  <c r="E114" i="2" s="1"/>
  <c r="E115" i="2" s="1"/>
  <c r="E116" i="2" s="1"/>
  <c r="E117" i="2" s="1"/>
  <c r="E118" i="2" s="1"/>
  <c r="I113" i="2"/>
  <c r="I114" i="2" s="1"/>
  <c r="I115" i="2" s="1"/>
  <c r="I116" i="2" s="1"/>
  <c r="I117" i="2" s="1"/>
  <c r="I118" i="2" s="1"/>
  <c r="A114" i="2"/>
  <c r="B113" i="2"/>
  <c r="B114" i="2" s="1"/>
  <c r="B115" i="2" s="1"/>
  <c r="B116" i="2" s="1"/>
  <c r="B117" i="2" s="1"/>
  <c r="B118" i="2" s="1"/>
  <c r="F113" i="2"/>
  <c r="F114" i="2" s="1"/>
  <c r="F115" i="2" s="1"/>
  <c r="F116" i="2" s="1"/>
  <c r="F117" i="2" s="1"/>
  <c r="F118" i="2" s="1"/>
  <c r="J113" i="2" l="1"/>
  <c r="A115" i="2"/>
  <c r="J114" i="2"/>
  <c r="K114" i="2" s="1"/>
  <c r="K115" i="2" s="1"/>
  <c r="K116" i="2" s="1"/>
  <c r="K117" i="2" s="1"/>
  <c r="M117" i="2" l="1"/>
  <c r="S25" i="2" s="1"/>
  <c r="U25" i="2" s="1"/>
  <c r="A116" i="2"/>
  <c r="J115" i="2"/>
  <c r="J116" i="2" l="1"/>
  <c r="A117" i="2"/>
  <c r="J117" i="2" l="1"/>
  <c r="A118" i="2"/>
  <c r="J118" i="2" l="1"/>
  <c r="K118" i="2" s="1"/>
  <c r="K119" i="2" s="1"/>
  <c r="A119" i="2"/>
  <c r="C119" i="2" l="1"/>
  <c r="C120" i="2" s="1"/>
  <c r="C121" i="2" s="1"/>
  <c r="C122" i="2" s="1"/>
  <c r="C123" i="2" s="1"/>
  <c r="C124" i="2" s="1"/>
  <c r="G119" i="2"/>
  <c r="G120" i="2" s="1"/>
  <c r="G121" i="2" s="1"/>
  <c r="G122" i="2" s="1"/>
  <c r="G123" i="2" s="1"/>
  <c r="G124" i="2" s="1"/>
  <c r="D119" i="2"/>
  <c r="D120" i="2" s="1"/>
  <c r="D121" i="2" s="1"/>
  <c r="D122" i="2" s="1"/>
  <c r="D123" i="2" s="1"/>
  <c r="D124" i="2" s="1"/>
  <c r="H119" i="2"/>
  <c r="H120" i="2" s="1"/>
  <c r="H121" i="2" s="1"/>
  <c r="H122" i="2" s="1"/>
  <c r="H123" i="2" s="1"/>
  <c r="H124" i="2" s="1"/>
  <c r="E119" i="2"/>
  <c r="E120" i="2" s="1"/>
  <c r="E121" i="2" s="1"/>
  <c r="E122" i="2" s="1"/>
  <c r="E123" i="2" s="1"/>
  <c r="E124" i="2" s="1"/>
  <c r="I119" i="2"/>
  <c r="I120" i="2" s="1"/>
  <c r="I121" i="2" s="1"/>
  <c r="I122" i="2" s="1"/>
  <c r="I123" i="2" s="1"/>
  <c r="I124" i="2" s="1"/>
  <c r="A120" i="2"/>
  <c r="B119" i="2"/>
  <c r="B120" i="2" s="1"/>
  <c r="B121" i="2" s="1"/>
  <c r="B122" i="2" s="1"/>
  <c r="B123" i="2" s="1"/>
  <c r="B124" i="2" s="1"/>
  <c r="F119" i="2"/>
  <c r="F120" i="2" s="1"/>
  <c r="F121" i="2" s="1"/>
  <c r="F122" i="2" s="1"/>
  <c r="F123" i="2" s="1"/>
  <c r="F124" i="2" s="1"/>
  <c r="J119" i="2" l="1"/>
  <c r="A121" i="2"/>
  <c r="J120" i="2"/>
  <c r="K120" i="2" s="1"/>
  <c r="K121" i="2" s="1"/>
  <c r="K122" i="2" s="1"/>
  <c r="K123" i="2" s="1"/>
  <c r="M123" i="2" l="1"/>
  <c r="S26" i="2" s="1"/>
  <c r="U26" i="2" s="1"/>
  <c r="J121" i="2"/>
  <c r="A122" i="2"/>
  <c r="J122" i="2" l="1"/>
  <c r="A123" i="2"/>
  <c r="J123" i="2" l="1"/>
  <c r="A124" i="2"/>
  <c r="A125" i="2" l="1"/>
  <c r="J124" i="2"/>
  <c r="K124" i="2" s="1"/>
  <c r="K125" i="2" s="1"/>
  <c r="E125" i="2" l="1"/>
  <c r="E126" i="2" s="1"/>
  <c r="E127" i="2" s="1"/>
  <c r="E128" i="2" s="1"/>
  <c r="E129" i="2" s="1"/>
  <c r="E130" i="2" s="1"/>
  <c r="I125" i="2"/>
  <c r="I126" i="2" s="1"/>
  <c r="I127" i="2" s="1"/>
  <c r="I128" i="2" s="1"/>
  <c r="I129" i="2" s="1"/>
  <c r="I130" i="2" s="1"/>
  <c r="A126" i="2"/>
  <c r="D125" i="2"/>
  <c r="D126" i="2" s="1"/>
  <c r="D127" i="2" s="1"/>
  <c r="D128" i="2" s="1"/>
  <c r="D129" i="2" s="1"/>
  <c r="D130" i="2" s="1"/>
  <c r="F125" i="2"/>
  <c r="F126" i="2" s="1"/>
  <c r="F127" i="2" s="1"/>
  <c r="F128" i="2" s="1"/>
  <c r="F129" i="2" s="1"/>
  <c r="F130" i="2" s="1"/>
  <c r="B125" i="2"/>
  <c r="B126" i="2" s="1"/>
  <c r="B127" i="2" s="1"/>
  <c r="B128" i="2" s="1"/>
  <c r="B129" i="2" s="1"/>
  <c r="B130" i="2" s="1"/>
  <c r="G125" i="2"/>
  <c r="G126" i="2" s="1"/>
  <c r="G127" i="2" s="1"/>
  <c r="G128" i="2" s="1"/>
  <c r="G129" i="2" s="1"/>
  <c r="G130" i="2" s="1"/>
  <c r="C125" i="2"/>
  <c r="C126" i="2" s="1"/>
  <c r="C127" i="2" s="1"/>
  <c r="C128" i="2" s="1"/>
  <c r="C129" i="2" s="1"/>
  <c r="C130" i="2" s="1"/>
  <c r="H125" i="2"/>
  <c r="H126" i="2" s="1"/>
  <c r="H127" i="2" s="1"/>
  <c r="H128" i="2" s="1"/>
  <c r="H129" i="2" s="1"/>
  <c r="H130" i="2" s="1"/>
  <c r="J125" i="2" l="1"/>
  <c r="J126" i="2"/>
  <c r="K126" i="2" s="1"/>
  <c r="K127" i="2" s="1"/>
  <c r="K128" i="2" s="1"/>
  <c r="K129" i="2" s="1"/>
  <c r="A127" i="2"/>
  <c r="J127" i="2" l="1"/>
  <c r="A128" i="2"/>
  <c r="M129" i="2"/>
  <c r="S27" i="2" s="1"/>
  <c r="U27" i="2" s="1"/>
  <c r="J128" i="2" l="1"/>
  <c r="A129" i="2"/>
  <c r="A130" i="2" l="1"/>
  <c r="J129" i="2"/>
  <c r="A131" i="2" l="1"/>
  <c r="J130" i="2"/>
  <c r="K130" i="2" s="1"/>
  <c r="K131" i="2" s="1"/>
  <c r="E131" i="2" l="1"/>
  <c r="E132" i="2" s="1"/>
  <c r="E133" i="2" s="1"/>
  <c r="E134" i="2" s="1"/>
  <c r="E135" i="2" s="1"/>
  <c r="E136" i="2" s="1"/>
  <c r="I131" i="2"/>
  <c r="I132" i="2" s="1"/>
  <c r="I133" i="2" s="1"/>
  <c r="I134" i="2" s="1"/>
  <c r="I135" i="2" s="1"/>
  <c r="I136" i="2" s="1"/>
  <c r="A132" i="2"/>
  <c r="F131" i="2"/>
  <c r="F132" i="2" s="1"/>
  <c r="F133" i="2" s="1"/>
  <c r="F134" i="2" s="1"/>
  <c r="F135" i="2" s="1"/>
  <c r="F136" i="2" s="1"/>
  <c r="B131" i="2"/>
  <c r="B132" i="2" s="1"/>
  <c r="B133" i="2" s="1"/>
  <c r="B134" i="2" s="1"/>
  <c r="B135" i="2" s="1"/>
  <c r="B136" i="2" s="1"/>
  <c r="G131" i="2"/>
  <c r="G132" i="2" s="1"/>
  <c r="G133" i="2" s="1"/>
  <c r="G134" i="2" s="1"/>
  <c r="G135" i="2" s="1"/>
  <c r="G136" i="2" s="1"/>
  <c r="C131" i="2"/>
  <c r="C132" i="2" s="1"/>
  <c r="C133" i="2" s="1"/>
  <c r="C134" i="2" s="1"/>
  <c r="C135" i="2" s="1"/>
  <c r="C136" i="2" s="1"/>
  <c r="H131" i="2"/>
  <c r="H132" i="2" s="1"/>
  <c r="H133" i="2" s="1"/>
  <c r="H134" i="2" s="1"/>
  <c r="H135" i="2" s="1"/>
  <c r="H136" i="2" s="1"/>
  <c r="D131" i="2"/>
  <c r="D132" i="2" s="1"/>
  <c r="D133" i="2" s="1"/>
  <c r="D134" i="2" s="1"/>
  <c r="D135" i="2" s="1"/>
  <c r="D136" i="2" s="1"/>
  <c r="J131" i="2" l="1"/>
  <c r="J132" i="2"/>
  <c r="K132" i="2" s="1"/>
  <c r="K133" i="2" s="1"/>
  <c r="K134" i="2" s="1"/>
  <c r="K135" i="2" s="1"/>
  <c r="A133" i="2"/>
  <c r="J133" i="2" l="1"/>
  <c r="A134" i="2"/>
  <c r="M135" i="2"/>
  <c r="S28" i="2" s="1"/>
  <c r="U28" i="2" s="1"/>
  <c r="J134" i="2" l="1"/>
  <c r="A135" i="2"/>
  <c r="J135" i="2" l="1"/>
  <c r="A136" i="2"/>
  <c r="A137" i="2" l="1"/>
  <c r="J136" i="2"/>
  <c r="K136" i="2" s="1"/>
  <c r="K137" i="2" s="1"/>
  <c r="E137" i="2" l="1"/>
  <c r="E138" i="2" s="1"/>
  <c r="E139" i="2" s="1"/>
  <c r="E140" i="2" s="1"/>
  <c r="E141" i="2" s="1"/>
  <c r="E142" i="2" s="1"/>
  <c r="I137" i="2"/>
  <c r="I138" i="2" s="1"/>
  <c r="I139" i="2" s="1"/>
  <c r="I140" i="2" s="1"/>
  <c r="I141" i="2" s="1"/>
  <c r="I142" i="2" s="1"/>
  <c r="A138" i="2"/>
  <c r="B137" i="2"/>
  <c r="B138" i="2" s="1"/>
  <c r="B139" i="2" s="1"/>
  <c r="B140" i="2" s="1"/>
  <c r="B141" i="2" s="1"/>
  <c r="B142" i="2" s="1"/>
  <c r="G137" i="2"/>
  <c r="G138" i="2" s="1"/>
  <c r="G139" i="2" s="1"/>
  <c r="G140" i="2" s="1"/>
  <c r="G141" i="2" s="1"/>
  <c r="G142" i="2" s="1"/>
  <c r="C137" i="2"/>
  <c r="C138" i="2" s="1"/>
  <c r="C139" i="2" s="1"/>
  <c r="C140" i="2" s="1"/>
  <c r="C141" i="2" s="1"/>
  <c r="C142" i="2" s="1"/>
  <c r="H137" i="2"/>
  <c r="H138" i="2" s="1"/>
  <c r="H139" i="2" s="1"/>
  <c r="H140" i="2" s="1"/>
  <c r="H141" i="2" s="1"/>
  <c r="H142" i="2" s="1"/>
  <c r="D137" i="2"/>
  <c r="D138" i="2" s="1"/>
  <c r="D139" i="2" s="1"/>
  <c r="D140" i="2" s="1"/>
  <c r="D141" i="2" s="1"/>
  <c r="D142" i="2" s="1"/>
  <c r="F137" i="2"/>
  <c r="F138" i="2" s="1"/>
  <c r="F139" i="2" s="1"/>
  <c r="F140" i="2" s="1"/>
  <c r="F141" i="2" s="1"/>
  <c r="F142" i="2" s="1"/>
  <c r="J137" i="2" l="1"/>
  <c r="A139" i="2"/>
  <c r="J138" i="2"/>
  <c r="K138" i="2" s="1"/>
  <c r="K139" i="2" s="1"/>
  <c r="K140" i="2" s="1"/>
  <c r="K141" i="2" s="1"/>
  <c r="M141" i="2" l="1"/>
  <c r="S29" i="2" s="1"/>
  <c r="U29" i="2" s="1"/>
  <c r="J139" i="2"/>
  <c r="A140" i="2"/>
  <c r="J140" i="2" l="1"/>
  <c r="A141" i="2"/>
  <c r="J141" i="2" l="1"/>
  <c r="A142" i="2"/>
  <c r="A143" i="2" l="1"/>
  <c r="J142" i="2"/>
  <c r="K142" i="2" s="1"/>
  <c r="K143" i="2" s="1"/>
  <c r="E143" i="2" l="1"/>
  <c r="E144" i="2" s="1"/>
  <c r="E145" i="2" s="1"/>
  <c r="E146" i="2" s="1"/>
  <c r="E147" i="2" s="1"/>
  <c r="E148" i="2" s="1"/>
  <c r="I143" i="2"/>
  <c r="I144" i="2" s="1"/>
  <c r="I145" i="2" s="1"/>
  <c r="I146" i="2" s="1"/>
  <c r="I147" i="2" s="1"/>
  <c r="I148" i="2" s="1"/>
  <c r="A144" i="2"/>
  <c r="C143" i="2"/>
  <c r="C144" i="2" s="1"/>
  <c r="C145" i="2" s="1"/>
  <c r="C146" i="2" s="1"/>
  <c r="C147" i="2" s="1"/>
  <c r="C148" i="2" s="1"/>
  <c r="H143" i="2"/>
  <c r="H144" i="2" s="1"/>
  <c r="H145" i="2" s="1"/>
  <c r="H146" i="2" s="1"/>
  <c r="H147" i="2" s="1"/>
  <c r="H148" i="2" s="1"/>
  <c r="D143" i="2"/>
  <c r="D144" i="2" s="1"/>
  <c r="D145" i="2" s="1"/>
  <c r="D146" i="2" s="1"/>
  <c r="D147" i="2" s="1"/>
  <c r="D148" i="2" s="1"/>
  <c r="F143" i="2"/>
  <c r="F144" i="2" s="1"/>
  <c r="F145" i="2" s="1"/>
  <c r="F146" i="2" s="1"/>
  <c r="F147" i="2" s="1"/>
  <c r="F148" i="2" s="1"/>
  <c r="B143" i="2"/>
  <c r="B144" i="2" s="1"/>
  <c r="B145" i="2" s="1"/>
  <c r="B146" i="2" s="1"/>
  <c r="B147" i="2" s="1"/>
  <c r="B148" i="2" s="1"/>
  <c r="G143" i="2"/>
  <c r="G144" i="2" s="1"/>
  <c r="G145" i="2" s="1"/>
  <c r="G146" i="2" s="1"/>
  <c r="G147" i="2" s="1"/>
  <c r="G148" i="2" s="1"/>
  <c r="J143" i="2" l="1"/>
  <c r="A145" i="2"/>
  <c r="J144" i="2"/>
  <c r="K144" i="2" s="1"/>
  <c r="K145" i="2" s="1"/>
  <c r="K146" i="2" s="1"/>
  <c r="K147" i="2" s="1"/>
  <c r="M147" i="2" l="1"/>
  <c r="S30" i="2" s="1"/>
  <c r="U30" i="2" s="1"/>
  <c r="A146" i="2"/>
  <c r="J146" i="2" l="1"/>
  <c r="A147" i="2"/>
  <c r="A148" i="2" l="1"/>
  <c r="J147" i="2"/>
  <c r="A149" i="2" l="1"/>
  <c r="J148" i="2"/>
  <c r="K148" i="2" s="1"/>
  <c r="K149" i="2" s="1"/>
  <c r="D149" i="2" l="1"/>
  <c r="D150" i="2" s="1"/>
  <c r="D151" i="2" s="1"/>
  <c r="D152" i="2" s="1"/>
  <c r="D153" i="2" s="1"/>
  <c r="D154" i="2" s="1"/>
  <c r="H149" i="2"/>
  <c r="H150" i="2" s="1"/>
  <c r="H151" i="2" s="1"/>
  <c r="H152" i="2" s="1"/>
  <c r="H153" i="2" s="1"/>
  <c r="H154" i="2" s="1"/>
  <c r="E149" i="2"/>
  <c r="E150" i="2" s="1"/>
  <c r="E151" i="2" s="1"/>
  <c r="E152" i="2" s="1"/>
  <c r="E153" i="2" s="1"/>
  <c r="E154" i="2" s="1"/>
  <c r="I149" i="2"/>
  <c r="I150" i="2" s="1"/>
  <c r="I151" i="2" s="1"/>
  <c r="I152" i="2" s="1"/>
  <c r="I153" i="2" s="1"/>
  <c r="I154" i="2" s="1"/>
  <c r="A150" i="2"/>
  <c r="B149" i="2"/>
  <c r="B150" i="2" s="1"/>
  <c r="B151" i="2" s="1"/>
  <c r="B152" i="2" s="1"/>
  <c r="B153" i="2" s="1"/>
  <c r="B154" i="2" s="1"/>
  <c r="F149" i="2"/>
  <c r="F150" i="2" s="1"/>
  <c r="F151" i="2" s="1"/>
  <c r="F152" i="2" s="1"/>
  <c r="F153" i="2" s="1"/>
  <c r="F154" i="2" s="1"/>
  <c r="C149" i="2"/>
  <c r="C150" i="2" s="1"/>
  <c r="C151" i="2" s="1"/>
  <c r="C152" i="2" s="1"/>
  <c r="C153" i="2" s="1"/>
  <c r="C154" i="2" s="1"/>
  <c r="G149" i="2"/>
  <c r="G150" i="2" s="1"/>
  <c r="G151" i="2" s="1"/>
  <c r="G152" i="2" s="1"/>
  <c r="G153" i="2" s="1"/>
  <c r="G154" i="2" s="1"/>
  <c r="A151" i="2" l="1"/>
  <c r="J150" i="2"/>
  <c r="K150" i="2" s="1"/>
  <c r="K151" i="2" s="1"/>
  <c r="K152" i="2" s="1"/>
  <c r="K153" i="2" s="1"/>
  <c r="J149" i="2"/>
  <c r="M153" i="2" l="1"/>
  <c r="S31" i="2" s="1"/>
  <c r="U31" i="2" s="1"/>
  <c r="J151" i="2"/>
  <c r="A152" i="2"/>
  <c r="J152" i="2" l="1"/>
  <c r="A153" i="2"/>
  <c r="A154" i="2" l="1"/>
  <c r="J153" i="2"/>
  <c r="A155" i="2" l="1"/>
  <c r="J154" i="2"/>
  <c r="K154" i="2" s="1"/>
  <c r="K155" i="2" s="1"/>
  <c r="D155" i="2" l="1"/>
  <c r="D156" i="2" s="1"/>
  <c r="D157" i="2" s="1"/>
  <c r="D158" i="2" s="1"/>
  <c r="D159" i="2" s="1"/>
  <c r="D160" i="2" s="1"/>
  <c r="H155" i="2"/>
  <c r="H156" i="2" s="1"/>
  <c r="H157" i="2" s="1"/>
  <c r="H158" i="2" s="1"/>
  <c r="H159" i="2" s="1"/>
  <c r="H160" i="2" s="1"/>
  <c r="E155" i="2"/>
  <c r="E156" i="2" s="1"/>
  <c r="E157" i="2" s="1"/>
  <c r="E158" i="2" s="1"/>
  <c r="E159" i="2" s="1"/>
  <c r="E160" i="2" s="1"/>
  <c r="I155" i="2"/>
  <c r="I156" i="2" s="1"/>
  <c r="I157" i="2" s="1"/>
  <c r="I158" i="2" s="1"/>
  <c r="I159" i="2" s="1"/>
  <c r="I160" i="2" s="1"/>
  <c r="A156" i="2"/>
  <c r="B155" i="2"/>
  <c r="B156" i="2" s="1"/>
  <c r="B157" i="2" s="1"/>
  <c r="B158" i="2" s="1"/>
  <c r="B159" i="2" s="1"/>
  <c r="B160" i="2" s="1"/>
  <c r="F155" i="2"/>
  <c r="F156" i="2" s="1"/>
  <c r="F157" i="2" s="1"/>
  <c r="F158" i="2" s="1"/>
  <c r="F159" i="2" s="1"/>
  <c r="F160" i="2" s="1"/>
  <c r="G155" i="2"/>
  <c r="G156" i="2" s="1"/>
  <c r="G157" i="2" s="1"/>
  <c r="G158" i="2" s="1"/>
  <c r="G159" i="2" s="1"/>
  <c r="G160" i="2" s="1"/>
  <c r="C155" i="2"/>
  <c r="C156" i="2" s="1"/>
  <c r="C157" i="2" s="1"/>
  <c r="C158" i="2" s="1"/>
  <c r="C159" i="2" s="1"/>
  <c r="C160" i="2" s="1"/>
  <c r="J155" i="2" l="1"/>
  <c r="A157" i="2"/>
  <c r="J156" i="2"/>
  <c r="K156" i="2" s="1"/>
  <c r="K157" i="2" s="1"/>
  <c r="K158" i="2" s="1"/>
  <c r="K159" i="2" s="1"/>
  <c r="M159" i="2" l="1"/>
  <c r="S32" i="2" s="1"/>
  <c r="U32" i="2" s="1"/>
  <c r="J157" i="2"/>
  <c r="A158" i="2"/>
  <c r="J158" i="2" l="1"/>
  <c r="A159" i="2"/>
  <c r="A160" i="2" l="1"/>
  <c r="J159" i="2"/>
  <c r="A161" i="2" l="1"/>
  <c r="J160" i="2"/>
  <c r="K160" i="2" s="1"/>
  <c r="K161" i="2" s="1"/>
  <c r="D161" i="2" l="1"/>
  <c r="D162" i="2" s="1"/>
  <c r="D163" i="2" s="1"/>
  <c r="D164" i="2" s="1"/>
  <c r="D165" i="2" s="1"/>
  <c r="D166" i="2" s="1"/>
  <c r="H161" i="2"/>
  <c r="H162" i="2" s="1"/>
  <c r="H163" i="2" s="1"/>
  <c r="H164" i="2" s="1"/>
  <c r="H165" i="2" s="1"/>
  <c r="H166" i="2" s="1"/>
  <c r="E161" i="2"/>
  <c r="E162" i="2" s="1"/>
  <c r="E163" i="2" s="1"/>
  <c r="E164" i="2" s="1"/>
  <c r="E165" i="2" s="1"/>
  <c r="E166" i="2" s="1"/>
  <c r="I161" i="2"/>
  <c r="I162" i="2" s="1"/>
  <c r="I163" i="2" s="1"/>
  <c r="I164" i="2" s="1"/>
  <c r="I165" i="2" s="1"/>
  <c r="I166" i="2" s="1"/>
  <c r="A162" i="2"/>
  <c r="B161" i="2"/>
  <c r="B162" i="2" s="1"/>
  <c r="B163" i="2" s="1"/>
  <c r="B164" i="2" s="1"/>
  <c r="B165" i="2" s="1"/>
  <c r="B166" i="2" s="1"/>
  <c r="F161" i="2"/>
  <c r="F162" i="2" s="1"/>
  <c r="F163" i="2" s="1"/>
  <c r="F164" i="2" s="1"/>
  <c r="F165" i="2" s="1"/>
  <c r="F166" i="2" s="1"/>
  <c r="C161" i="2"/>
  <c r="C162" i="2" s="1"/>
  <c r="C163" i="2" s="1"/>
  <c r="C164" i="2" s="1"/>
  <c r="C165" i="2" s="1"/>
  <c r="C166" i="2" s="1"/>
  <c r="G161" i="2"/>
  <c r="G162" i="2" s="1"/>
  <c r="G163" i="2" s="1"/>
  <c r="G164" i="2" s="1"/>
  <c r="G165" i="2" s="1"/>
  <c r="G166" i="2" s="1"/>
  <c r="J161" i="2" l="1"/>
  <c r="A163" i="2"/>
  <c r="J162" i="2"/>
  <c r="K162" i="2" s="1"/>
  <c r="K163" i="2" s="1"/>
  <c r="K164" i="2" s="1"/>
  <c r="K165" i="2" s="1"/>
  <c r="M165" i="2" l="1"/>
  <c r="S33" i="2" s="1"/>
  <c r="U33" i="2" s="1"/>
  <c r="J163" i="2"/>
  <c r="A164" i="2"/>
  <c r="J164" i="2" l="1"/>
  <c r="A165" i="2"/>
  <c r="A166" i="2" l="1"/>
  <c r="J165" i="2"/>
  <c r="A167" i="2" l="1"/>
  <c r="J166" i="2"/>
  <c r="K166" i="2" s="1"/>
  <c r="K167" i="2" s="1"/>
  <c r="D167" i="2" l="1"/>
  <c r="D168" i="2" s="1"/>
  <c r="D169" i="2" s="1"/>
  <c r="D170" i="2" s="1"/>
  <c r="D171" i="2" s="1"/>
  <c r="D172" i="2" s="1"/>
  <c r="H167" i="2"/>
  <c r="H168" i="2" s="1"/>
  <c r="H169" i="2" s="1"/>
  <c r="H170" i="2" s="1"/>
  <c r="H171" i="2" s="1"/>
  <c r="H172" i="2" s="1"/>
  <c r="E167" i="2"/>
  <c r="E168" i="2" s="1"/>
  <c r="E169" i="2" s="1"/>
  <c r="E170" i="2" s="1"/>
  <c r="E171" i="2" s="1"/>
  <c r="E172" i="2" s="1"/>
  <c r="I167" i="2"/>
  <c r="I168" i="2" s="1"/>
  <c r="I169" i="2" s="1"/>
  <c r="I170" i="2" s="1"/>
  <c r="I171" i="2" s="1"/>
  <c r="I172" i="2" s="1"/>
  <c r="A168" i="2"/>
  <c r="B167" i="2"/>
  <c r="B168" i="2" s="1"/>
  <c r="B169" i="2" s="1"/>
  <c r="B170" i="2" s="1"/>
  <c r="B171" i="2" s="1"/>
  <c r="B172" i="2" s="1"/>
  <c r="F167" i="2"/>
  <c r="F168" i="2" s="1"/>
  <c r="F169" i="2" s="1"/>
  <c r="F170" i="2" s="1"/>
  <c r="F171" i="2" s="1"/>
  <c r="F172" i="2" s="1"/>
  <c r="C167" i="2"/>
  <c r="C168" i="2" s="1"/>
  <c r="C169" i="2" s="1"/>
  <c r="C170" i="2" s="1"/>
  <c r="C171" i="2" s="1"/>
  <c r="C172" i="2" s="1"/>
  <c r="G167" i="2"/>
  <c r="G168" i="2" s="1"/>
  <c r="G169" i="2" s="1"/>
  <c r="G170" i="2" s="1"/>
  <c r="G171" i="2" s="1"/>
  <c r="G172" i="2" s="1"/>
  <c r="J167" i="2" l="1"/>
  <c r="A169" i="2"/>
  <c r="J168" i="2"/>
  <c r="K168" i="2" s="1"/>
  <c r="K169" i="2" s="1"/>
  <c r="K170" i="2" s="1"/>
  <c r="K171" i="2" s="1"/>
  <c r="M171" i="2" l="1"/>
  <c r="S34" i="2" s="1"/>
  <c r="U34" i="2" s="1"/>
  <c r="J169" i="2"/>
  <c r="A170" i="2"/>
  <c r="J170" i="2" l="1"/>
  <c r="A171" i="2"/>
  <c r="A172" i="2" l="1"/>
  <c r="J171" i="2"/>
  <c r="A173" i="2" l="1"/>
  <c r="J172" i="2"/>
  <c r="K172" i="2" s="1"/>
  <c r="K173" i="2" s="1"/>
  <c r="D173" i="2" l="1"/>
  <c r="D174" i="2" s="1"/>
  <c r="D175" i="2" s="1"/>
  <c r="D176" i="2" s="1"/>
  <c r="D177" i="2" s="1"/>
  <c r="D178" i="2" s="1"/>
  <c r="H173" i="2"/>
  <c r="H174" i="2" s="1"/>
  <c r="H175" i="2" s="1"/>
  <c r="H176" i="2" s="1"/>
  <c r="H177" i="2" s="1"/>
  <c r="H178" i="2" s="1"/>
  <c r="B173" i="2"/>
  <c r="B174" i="2" s="1"/>
  <c r="B175" i="2" s="1"/>
  <c r="B176" i="2" s="1"/>
  <c r="B177" i="2" s="1"/>
  <c r="B178" i="2" s="1"/>
  <c r="F173" i="2"/>
  <c r="F174" i="2" s="1"/>
  <c r="F175" i="2" s="1"/>
  <c r="F176" i="2" s="1"/>
  <c r="F177" i="2" s="1"/>
  <c r="F178" i="2" s="1"/>
  <c r="A174" i="2"/>
  <c r="I173" i="2"/>
  <c r="I174" i="2" s="1"/>
  <c r="I175" i="2" s="1"/>
  <c r="I176" i="2" s="1"/>
  <c r="I177" i="2" s="1"/>
  <c r="I178" i="2" s="1"/>
  <c r="C173" i="2"/>
  <c r="C174" i="2" s="1"/>
  <c r="C175" i="2" s="1"/>
  <c r="C176" i="2" s="1"/>
  <c r="C177" i="2" s="1"/>
  <c r="C178" i="2" s="1"/>
  <c r="E173" i="2"/>
  <c r="E174" i="2" s="1"/>
  <c r="E175" i="2" s="1"/>
  <c r="E176" i="2" s="1"/>
  <c r="E177" i="2" s="1"/>
  <c r="E178" i="2" s="1"/>
  <c r="G173" i="2"/>
  <c r="G174" i="2" s="1"/>
  <c r="G175" i="2" s="1"/>
  <c r="G176" i="2" s="1"/>
  <c r="G177" i="2" s="1"/>
  <c r="G178" i="2" s="1"/>
  <c r="J173" i="2" l="1"/>
  <c r="A175" i="2"/>
  <c r="J174" i="2"/>
  <c r="K174" i="2" s="1"/>
  <c r="K175" i="2" s="1"/>
  <c r="K176" i="2" s="1"/>
  <c r="K177" i="2" s="1"/>
  <c r="M177" i="2" l="1"/>
  <c r="S35" i="2" s="1"/>
  <c r="U35" i="2" s="1"/>
  <c r="J175" i="2"/>
  <c r="A176" i="2"/>
  <c r="J176" i="2" l="1"/>
  <c r="A177" i="2"/>
  <c r="A178" i="2" l="1"/>
  <c r="J177" i="2"/>
  <c r="A179" i="2" l="1"/>
  <c r="J178" i="2"/>
  <c r="K178" i="2" s="1"/>
  <c r="K179" i="2" s="1"/>
  <c r="D179" i="2" l="1"/>
  <c r="D180" i="2" s="1"/>
  <c r="D181" i="2" s="1"/>
  <c r="D182" i="2" s="1"/>
  <c r="D183" i="2" s="1"/>
  <c r="D184" i="2" s="1"/>
  <c r="H179" i="2"/>
  <c r="H180" i="2" s="1"/>
  <c r="H181" i="2" s="1"/>
  <c r="H182" i="2" s="1"/>
  <c r="H183" i="2" s="1"/>
  <c r="H184" i="2" s="1"/>
  <c r="B179" i="2"/>
  <c r="B180" i="2" s="1"/>
  <c r="B181" i="2" s="1"/>
  <c r="B182" i="2" s="1"/>
  <c r="B183" i="2" s="1"/>
  <c r="B184" i="2" s="1"/>
  <c r="F179" i="2"/>
  <c r="F180" i="2" s="1"/>
  <c r="F181" i="2" s="1"/>
  <c r="F182" i="2" s="1"/>
  <c r="F183" i="2" s="1"/>
  <c r="F184" i="2" s="1"/>
  <c r="C179" i="2"/>
  <c r="C180" i="2" s="1"/>
  <c r="C181" i="2" s="1"/>
  <c r="C182" i="2" s="1"/>
  <c r="C183" i="2" s="1"/>
  <c r="C184" i="2" s="1"/>
  <c r="E179" i="2"/>
  <c r="E180" i="2" s="1"/>
  <c r="E181" i="2" s="1"/>
  <c r="E182" i="2" s="1"/>
  <c r="E183" i="2" s="1"/>
  <c r="E184" i="2" s="1"/>
  <c r="G179" i="2"/>
  <c r="G180" i="2" s="1"/>
  <c r="G181" i="2" s="1"/>
  <c r="G182" i="2" s="1"/>
  <c r="G183" i="2" s="1"/>
  <c r="G184" i="2" s="1"/>
  <c r="A180" i="2"/>
  <c r="I179" i="2"/>
  <c r="I180" i="2" s="1"/>
  <c r="I181" i="2" s="1"/>
  <c r="I182" i="2" s="1"/>
  <c r="I183" i="2" s="1"/>
  <c r="I184" i="2" s="1"/>
  <c r="J180" i="2" l="1"/>
  <c r="K180" i="2" s="1"/>
  <c r="K181" i="2" s="1"/>
  <c r="K182" i="2" s="1"/>
  <c r="K183" i="2" s="1"/>
  <c r="A181" i="2"/>
  <c r="J179" i="2"/>
  <c r="M183" i="2" l="1"/>
  <c r="S36" i="2" s="1"/>
  <c r="U36" i="2" s="1"/>
  <c r="A182" i="2"/>
  <c r="J181" i="2"/>
  <c r="A183" i="2" l="1"/>
  <c r="J182" i="2"/>
  <c r="J183" i="2" l="1"/>
  <c r="A184" i="2"/>
  <c r="A185" i="2" l="1"/>
  <c r="J184" i="2"/>
  <c r="K184" i="2" s="1"/>
  <c r="K185" i="2" s="1"/>
  <c r="H185" i="2" l="1"/>
  <c r="H186" i="2" s="1"/>
  <c r="H187" i="2" s="1"/>
  <c r="H188" i="2" s="1"/>
  <c r="H189" i="2" s="1"/>
  <c r="H190" i="2" s="1"/>
  <c r="I185" i="2"/>
  <c r="I186" i="2" s="1"/>
  <c r="I187" i="2" s="1"/>
  <c r="I188" i="2" s="1"/>
  <c r="I189" i="2" s="1"/>
  <c r="I190" i="2" s="1"/>
  <c r="D185" i="2"/>
  <c r="D186" i="2" s="1"/>
  <c r="D187" i="2" s="1"/>
  <c r="D188" i="2" s="1"/>
  <c r="D189" i="2" s="1"/>
  <c r="D190" i="2" s="1"/>
  <c r="E185" i="2"/>
  <c r="E186" i="2" s="1"/>
  <c r="E187" i="2" s="1"/>
  <c r="E188" i="2" s="1"/>
  <c r="E189" i="2" s="1"/>
  <c r="E190" i="2" s="1"/>
  <c r="A186" i="2"/>
  <c r="B185" i="2"/>
  <c r="B186" i="2" s="1"/>
  <c r="B187" i="2" s="1"/>
  <c r="B188" i="2" s="1"/>
  <c r="B189" i="2" s="1"/>
  <c r="B190" i="2" s="1"/>
  <c r="G185" i="2"/>
  <c r="G186" i="2" s="1"/>
  <c r="G187" i="2" s="1"/>
  <c r="G188" i="2" s="1"/>
  <c r="G189" i="2" s="1"/>
  <c r="G190" i="2" s="1"/>
  <c r="F185" i="2"/>
  <c r="F186" i="2" s="1"/>
  <c r="F187" i="2" s="1"/>
  <c r="F188" i="2" s="1"/>
  <c r="F189" i="2" s="1"/>
  <c r="F190" i="2" s="1"/>
  <c r="J185" i="2"/>
  <c r="C185" i="2"/>
  <c r="C186" i="2" s="1"/>
  <c r="C187" i="2" s="1"/>
  <c r="C188" i="2" s="1"/>
  <c r="C189" i="2" s="1"/>
  <c r="C190" i="2" s="1"/>
  <c r="A187" i="2" l="1"/>
  <c r="J186" i="2"/>
  <c r="K186" i="2" s="1"/>
  <c r="K187" i="2" s="1"/>
  <c r="K188" i="2" s="1"/>
  <c r="K189" i="2" s="1"/>
  <c r="A188" i="2" l="1"/>
  <c r="J187" i="2"/>
  <c r="M189" i="2"/>
  <c r="S37" i="2" s="1"/>
  <c r="U37" i="2" s="1"/>
  <c r="A189" i="2" l="1"/>
  <c r="J188" i="2"/>
  <c r="A190" i="2" l="1"/>
  <c r="J189" i="2"/>
  <c r="J190" i="2" l="1"/>
  <c r="K190" i="2" s="1"/>
  <c r="K191" i="2" s="1"/>
  <c r="A191" i="2"/>
  <c r="B191" i="2" l="1"/>
  <c r="B192" i="2" s="1"/>
  <c r="B193" i="2" s="1"/>
  <c r="B194" i="2" s="1"/>
  <c r="B195" i="2" s="1"/>
  <c r="B196" i="2" s="1"/>
  <c r="I191" i="2"/>
  <c r="I192" i="2" s="1"/>
  <c r="I193" i="2" s="1"/>
  <c r="I194" i="2" s="1"/>
  <c r="I195" i="2" s="1"/>
  <c r="I196" i="2" s="1"/>
  <c r="H191" i="2"/>
  <c r="H192" i="2" s="1"/>
  <c r="H193" i="2" s="1"/>
  <c r="H194" i="2" s="1"/>
  <c r="H195" i="2" s="1"/>
  <c r="H196" i="2" s="1"/>
  <c r="F191" i="2"/>
  <c r="F192" i="2" s="1"/>
  <c r="F193" i="2" s="1"/>
  <c r="F194" i="2" s="1"/>
  <c r="F195" i="2" s="1"/>
  <c r="F196" i="2" s="1"/>
  <c r="D191" i="2"/>
  <c r="D192" i="2" s="1"/>
  <c r="D193" i="2" s="1"/>
  <c r="D194" i="2" s="1"/>
  <c r="D195" i="2" s="1"/>
  <c r="D196" i="2" s="1"/>
  <c r="C191" i="2"/>
  <c r="C192" i="2" s="1"/>
  <c r="C193" i="2" s="1"/>
  <c r="C194" i="2" s="1"/>
  <c r="C195" i="2" s="1"/>
  <c r="C196" i="2" s="1"/>
  <c r="E191" i="2"/>
  <c r="E192" i="2" s="1"/>
  <c r="E193" i="2" s="1"/>
  <c r="E194" i="2" s="1"/>
  <c r="E195" i="2" s="1"/>
  <c r="E196" i="2" s="1"/>
  <c r="G191" i="2"/>
  <c r="G192" i="2" s="1"/>
  <c r="G193" i="2" s="1"/>
  <c r="G194" i="2" s="1"/>
  <c r="G195" i="2" s="1"/>
  <c r="G196" i="2" s="1"/>
  <c r="A192" i="2"/>
  <c r="J191" i="2" l="1"/>
  <c r="J192" i="2"/>
  <c r="K192" i="2" s="1"/>
  <c r="K193" i="2" s="1"/>
  <c r="K194" i="2" s="1"/>
  <c r="K195" i="2" s="1"/>
  <c r="A193" i="2"/>
  <c r="M195" i="2" l="1"/>
  <c r="S38" i="2" s="1"/>
  <c r="U38" i="2" s="1"/>
  <c r="A194" i="2"/>
  <c r="A195" i="2" l="1"/>
  <c r="J194" i="2"/>
  <c r="A196" i="2" l="1"/>
  <c r="J195" i="2"/>
  <c r="J196" i="2" l="1"/>
  <c r="K196" i="2" s="1"/>
  <c r="K197" i="2" s="1"/>
  <c r="A197" i="2"/>
  <c r="B197" i="2" l="1"/>
  <c r="B198" i="2" s="1"/>
  <c r="B199" i="2" s="1"/>
  <c r="B200" i="2" s="1"/>
  <c r="B201" i="2" s="1"/>
  <c r="G197" i="2"/>
  <c r="G198" i="2" s="1"/>
  <c r="G199" i="2" s="1"/>
  <c r="G200" i="2" s="1"/>
  <c r="G201" i="2" s="1"/>
  <c r="E197" i="2"/>
  <c r="E198" i="2" s="1"/>
  <c r="E199" i="2" s="1"/>
  <c r="E200" i="2" s="1"/>
  <c r="E201" i="2" s="1"/>
  <c r="F197" i="2"/>
  <c r="F198" i="2" s="1"/>
  <c r="F199" i="2" s="1"/>
  <c r="F200" i="2" s="1"/>
  <c r="F201" i="2" s="1"/>
  <c r="C197" i="2"/>
  <c r="C198" i="2" s="1"/>
  <c r="C199" i="2" s="1"/>
  <c r="C200" i="2" s="1"/>
  <c r="C201" i="2" s="1"/>
  <c r="A198" i="2"/>
  <c r="D197" i="2"/>
  <c r="D198" i="2" s="1"/>
  <c r="D199" i="2" s="1"/>
  <c r="D200" i="2" s="1"/>
  <c r="D201" i="2" s="1"/>
  <c r="H197" i="2"/>
  <c r="H198" i="2" s="1"/>
  <c r="H199" i="2" s="1"/>
  <c r="H200" i="2" s="1"/>
  <c r="H201" i="2" s="1"/>
  <c r="I197" i="2"/>
  <c r="I198" i="2" s="1"/>
  <c r="I199" i="2" s="1"/>
  <c r="I200" i="2" s="1"/>
  <c r="I201" i="2" s="1"/>
  <c r="J197" i="2" l="1"/>
  <c r="J198" i="2"/>
  <c r="K198" i="2" s="1"/>
  <c r="K199" i="2" s="1"/>
  <c r="K200" i="2" s="1"/>
  <c r="K201" i="2" s="1"/>
  <c r="M201" i="2" s="1"/>
  <c r="S39" i="2" s="1"/>
  <c r="U39" i="2" s="1"/>
  <c r="A199" i="2"/>
  <c r="J199" i="2" l="1"/>
  <c r="A200" i="2"/>
  <c r="A201" i="2" l="1"/>
  <c r="J201" i="2" s="1"/>
  <c r="J200" i="2"/>
  <c r="J193" i="2"/>
  <c r="J49" i="2"/>
  <c r="J97" i="2"/>
  <c r="J145" i="2"/>
</calcChain>
</file>

<file path=xl/sharedStrings.xml><?xml version="1.0" encoding="utf-8"?>
<sst xmlns="http://schemas.openxmlformats.org/spreadsheetml/2006/main" count="220" uniqueCount="28">
  <si>
    <t>i</t>
  </si>
  <si>
    <t>PointTotal</t>
  </si>
  <si>
    <t>Point[Counter]</t>
  </si>
  <si>
    <t>Counter</t>
  </si>
  <si>
    <t>touchRead(pin)</t>
  </si>
  <si>
    <t>PointTotal -= Point[Counter];</t>
  </si>
  <si>
    <t>Point[Counter] = (touchRead(pin) / StableAnalog_AnalogScaler);</t>
  </si>
  <si>
    <t>PointTotal += Point[Counter];</t>
  </si>
  <si>
    <t>Counter++</t>
  </si>
  <si>
    <t>if (Counter &gt;= StableAnalog_AverageAmount) Counter = 0;</t>
  </si>
  <si>
    <t>StableAnalog_AverageAmount</t>
  </si>
  <si>
    <t>RV</t>
  </si>
  <si>
    <t>byte ReturnValue = PointTotal / StableAnalog_AverageAmount;</t>
  </si>
  <si>
    <t>Point[x]</t>
  </si>
  <si>
    <t>touchRead</t>
  </si>
  <si>
    <t>A</t>
  </si>
  <si>
    <t>C</t>
  </si>
  <si>
    <t>B</t>
  </si>
  <si>
    <t>D</t>
  </si>
  <si>
    <t>E</t>
  </si>
  <si>
    <t>F</t>
  </si>
  <si>
    <t>input</t>
  </si>
  <si>
    <t>output</t>
  </si>
  <si>
    <t>noise</t>
  </si>
  <si>
    <t>Real avg</t>
  </si>
  <si>
    <t>Code</t>
  </si>
  <si>
    <t>PotMinChange</t>
  </si>
  <si>
    <t>Readstable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</si>
</sst>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1" fillId="0" borderId="7" xfId="0" applyFont="1" applyBorder="1"/>
    <xf numFmtId="0" fontId="0" fillId="0" borderId="7" xfId="0" applyBorder="1"/>
    <xf numFmtId="0" fontId="2" fillId="3" borderId="7" xfId="0" applyFont="1" applyFill="1" applyBorder="1"/>
    <xf numFmtId="0" fontId="2" fillId="0" borderId="0" xfId="0" applyFont="1" applyBorder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2" fillId="0" borderId="7" xfId="0" applyFont="1" applyFill="1" applyBorder="1"/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3" xfId="0" applyFill="1" applyBorder="1"/>
    <xf numFmtId="0" fontId="0" fillId="0" borderId="5" xfId="0" applyFill="1" applyBorder="1"/>
    <xf numFmtId="0" fontId="0" fillId="0" borderId="5" xfId="0" applyFill="1" applyBorder="1" applyAlignment="1"/>
    <xf numFmtId="0" fontId="0" fillId="0" borderId="8" xfId="0" applyFill="1" applyBorder="1" applyAlignment="1"/>
    <xf numFmtId="0" fontId="0" fillId="4" borderId="0" xfId="0" applyFill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Sheet2!$R$6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Sheet2!$R$7:$R$39</c:f>
              <c:numCache>
                <c:formatCode>General</c:formatCode>
                <c:ptCount val="33"/>
                <c:pt idx="0">
                  <c:v>92</c:v>
                </c:pt>
                <c:pt idx="1">
                  <c:v>101</c:v>
                </c:pt>
                <c:pt idx="2">
                  <c:v>118</c:v>
                </c:pt>
                <c:pt idx="3">
                  <c:v>122</c:v>
                </c:pt>
                <c:pt idx="4">
                  <c:v>124</c:v>
                </c:pt>
                <c:pt idx="5">
                  <c:v>105</c:v>
                </c:pt>
                <c:pt idx="6">
                  <c:v>108</c:v>
                </c:pt>
                <c:pt idx="7">
                  <c:v>94</c:v>
                </c:pt>
                <c:pt idx="8">
                  <c:v>121</c:v>
                </c:pt>
                <c:pt idx="9">
                  <c:v>76</c:v>
                </c:pt>
                <c:pt idx="10">
                  <c:v>86</c:v>
                </c:pt>
                <c:pt idx="11">
                  <c:v>104</c:v>
                </c:pt>
                <c:pt idx="12">
                  <c:v>117</c:v>
                </c:pt>
                <c:pt idx="13">
                  <c:v>107</c:v>
                </c:pt>
                <c:pt idx="14">
                  <c:v>110</c:v>
                </c:pt>
                <c:pt idx="15">
                  <c:v>91</c:v>
                </c:pt>
                <c:pt idx="16">
                  <c:v>122</c:v>
                </c:pt>
                <c:pt idx="17">
                  <c:v>78</c:v>
                </c:pt>
                <c:pt idx="18">
                  <c:v>95</c:v>
                </c:pt>
                <c:pt idx="19">
                  <c:v>91</c:v>
                </c:pt>
                <c:pt idx="20">
                  <c:v>97</c:v>
                </c:pt>
                <c:pt idx="21">
                  <c:v>119</c:v>
                </c:pt>
                <c:pt idx="22">
                  <c:v>84</c:v>
                </c:pt>
                <c:pt idx="23">
                  <c:v>114</c:v>
                </c:pt>
                <c:pt idx="24">
                  <c:v>91</c:v>
                </c:pt>
                <c:pt idx="25">
                  <c:v>114</c:v>
                </c:pt>
                <c:pt idx="26">
                  <c:v>120</c:v>
                </c:pt>
                <c:pt idx="27">
                  <c:v>91</c:v>
                </c:pt>
                <c:pt idx="28">
                  <c:v>89</c:v>
                </c:pt>
                <c:pt idx="29">
                  <c:v>94</c:v>
                </c:pt>
                <c:pt idx="30">
                  <c:v>103</c:v>
                </c:pt>
                <c:pt idx="31">
                  <c:v>99</c:v>
                </c:pt>
                <c:pt idx="3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0-4678-ADDB-E9623E73B54A}"/>
            </c:ext>
          </c:extLst>
        </c:ser>
        <c:ser>
          <c:idx val="1"/>
          <c:order val="1"/>
          <c:tx>
            <c:strRef>
              <c:f>Sheet2!$S$6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Sheet2!$S$7:$S$39</c:f>
              <c:numCache>
                <c:formatCode>General</c:formatCode>
                <c:ptCount val="33"/>
                <c:pt idx="0">
                  <c:v>11.5</c:v>
                </c:pt>
                <c:pt idx="1">
                  <c:v>24.125</c:v>
                </c:pt>
                <c:pt idx="2">
                  <c:v>38.875</c:v>
                </c:pt>
                <c:pt idx="3">
                  <c:v>54.125</c:v>
                </c:pt>
                <c:pt idx="4">
                  <c:v>69.625</c:v>
                </c:pt>
                <c:pt idx="5">
                  <c:v>82.75</c:v>
                </c:pt>
                <c:pt idx="6">
                  <c:v>96.25</c:v>
                </c:pt>
                <c:pt idx="7">
                  <c:v>108</c:v>
                </c:pt>
                <c:pt idx="8">
                  <c:v>111.625</c:v>
                </c:pt>
                <c:pt idx="9">
                  <c:v>108.5</c:v>
                </c:pt>
                <c:pt idx="10">
                  <c:v>104.5</c:v>
                </c:pt>
                <c:pt idx="11">
                  <c:v>102.25</c:v>
                </c:pt>
                <c:pt idx="12">
                  <c:v>101.375</c:v>
                </c:pt>
                <c:pt idx="13">
                  <c:v>101.625</c:v>
                </c:pt>
                <c:pt idx="14">
                  <c:v>101.875</c:v>
                </c:pt>
                <c:pt idx="15">
                  <c:v>101.5</c:v>
                </c:pt>
                <c:pt idx="16">
                  <c:v>101.625</c:v>
                </c:pt>
                <c:pt idx="17">
                  <c:v>101.875</c:v>
                </c:pt>
                <c:pt idx="18">
                  <c:v>103</c:v>
                </c:pt>
                <c:pt idx="19">
                  <c:v>101.375</c:v>
                </c:pt>
                <c:pt idx="20">
                  <c:v>98.875</c:v>
                </c:pt>
                <c:pt idx="21">
                  <c:v>100.375</c:v>
                </c:pt>
                <c:pt idx="22">
                  <c:v>97.125</c:v>
                </c:pt>
                <c:pt idx="23">
                  <c:v>100</c:v>
                </c:pt>
                <c:pt idx="24">
                  <c:v>96.125</c:v>
                </c:pt>
                <c:pt idx="25">
                  <c:v>100.625</c:v>
                </c:pt>
                <c:pt idx="26">
                  <c:v>103.75</c:v>
                </c:pt>
                <c:pt idx="27">
                  <c:v>103.75</c:v>
                </c:pt>
                <c:pt idx="28">
                  <c:v>102.75</c:v>
                </c:pt>
                <c:pt idx="29">
                  <c:v>99.625</c:v>
                </c:pt>
                <c:pt idx="30">
                  <c:v>102</c:v>
                </c:pt>
                <c:pt idx="31">
                  <c:v>100.125</c:v>
                </c:pt>
                <c:pt idx="32">
                  <c:v>102.75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0-4678-ADDB-E9623E73B54A}"/>
            </c:ext>
          </c:extLst>
        </c:ser>
        <c:ser>
          <c:idx val="2"/>
          <c:order val="2"/>
          <c:tx>
            <c:strRef>
              <c:f>Sheet2!$T$6</c:f>
              <c:strCache>
                <c:ptCount val="1"/>
                <c:pt idx="0">
                  <c:v>Real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Sheet2!$T$7:$T$39</c:f>
              <c:numCache>
                <c:formatCode>General</c:formatCode>
                <c:ptCount val="33"/>
                <c:pt idx="0">
                  <c:v>92</c:v>
                </c:pt>
                <c:pt idx="1">
                  <c:v>96.5</c:v>
                </c:pt>
                <c:pt idx="2">
                  <c:v>103.66666666666667</c:v>
                </c:pt>
                <c:pt idx="3">
                  <c:v>108.25</c:v>
                </c:pt>
                <c:pt idx="4">
                  <c:v>111.4</c:v>
                </c:pt>
                <c:pt idx="5">
                  <c:v>110.33333333333333</c:v>
                </c:pt>
                <c:pt idx="6">
                  <c:v>110</c:v>
                </c:pt>
                <c:pt idx="7">
                  <c:v>108</c:v>
                </c:pt>
                <c:pt idx="8">
                  <c:v>111.625</c:v>
                </c:pt>
                <c:pt idx="9">
                  <c:v>108.5</c:v>
                </c:pt>
                <c:pt idx="10">
                  <c:v>104.5</c:v>
                </c:pt>
                <c:pt idx="11">
                  <c:v>102.25</c:v>
                </c:pt>
                <c:pt idx="12">
                  <c:v>101.375</c:v>
                </c:pt>
                <c:pt idx="13">
                  <c:v>101.625</c:v>
                </c:pt>
                <c:pt idx="14">
                  <c:v>101.875</c:v>
                </c:pt>
                <c:pt idx="15">
                  <c:v>101.5</c:v>
                </c:pt>
                <c:pt idx="16">
                  <c:v>101.625</c:v>
                </c:pt>
                <c:pt idx="17">
                  <c:v>101.875</c:v>
                </c:pt>
                <c:pt idx="18">
                  <c:v>103</c:v>
                </c:pt>
                <c:pt idx="19">
                  <c:v>101.375</c:v>
                </c:pt>
                <c:pt idx="20">
                  <c:v>98.875</c:v>
                </c:pt>
                <c:pt idx="21">
                  <c:v>100.375</c:v>
                </c:pt>
                <c:pt idx="22">
                  <c:v>97.125</c:v>
                </c:pt>
                <c:pt idx="23">
                  <c:v>100</c:v>
                </c:pt>
                <c:pt idx="24">
                  <c:v>96.125</c:v>
                </c:pt>
                <c:pt idx="25">
                  <c:v>100.625</c:v>
                </c:pt>
                <c:pt idx="26">
                  <c:v>103.75</c:v>
                </c:pt>
                <c:pt idx="27">
                  <c:v>103.75</c:v>
                </c:pt>
                <c:pt idx="28">
                  <c:v>102.75</c:v>
                </c:pt>
                <c:pt idx="29">
                  <c:v>99.625</c:v>
                </c:pt>
                <c:pt idx="30">
                  <c:v>102</c:v>
                </c:pt>
                <c:pt idx="31">
                  <c:v>100.125</c:v>
                </c:pt>
                <c:pt idx="32">
                  <c:v>102.75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0-4678-ADDB-E9623E73B54A}"/>
            </c:ext>
          </c:extLst>
        </c:ser>
        <c:ser>
          <c:idx val="3"/>
          <c:order val="3"/>
          <c:tx>
            <c:strRef>
              <c:f>Sheet2!$U$6</c:f>
              <c:strCache>
                <c:ptCount val="1"/>
                <c:pt idx="0">
                  <c:v>Readstable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Sheet2!$U$7:$U$39</c:f>
              <c:numCache>
                <c:formatCode>General</c:formatCode>
                <c:ptCount val="33"/>
                <c:pt idx="0">
                  <c:v>11.5</c:v>
                </c:pt>
                <c:pt idx="1">
                  <c:v>24.125</c:v>
                </c:pt>
                <c:pt idx="2">
                  <c:v>38.875</c:v>
                </c:pt>
                <c:pt idx="3">
                  <c:v>54.125</c:v>
                </c:pt>
                <c:pt idx="4">
                  <c:v>69.625</c:v>
                </c:pt>
                <c:pt idx="5">
                  <c:v>82.75</c:v>
                </c:pt>
                <c:pt idx="6">
                  <c:v>96.25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102.25</c:v>
                </c:pt>
                <c:pt idx="12">
                  <c:v>102.25</c:v>
                </c:pt>
                <c:pt idx="13">
                  <c:v>102.25</c:v>
                </c:pt>
                <c:pt idx="14">
                  <c:v>102.25</c:v>
                </c:pt>
                <c:pt idx="15">
                  <c:v>102.25</c:v>
                </c:pt>
                <c:pt idx="16">
                  <c:v>102.25</c:v>
                </c:pt>
                <c:pt idx="17">
                  <c:v>102.25</c:v>
                </c:pt>
                <c:pt idx="18">
                  <c:v>102.25</c:v>
                </c:pt>
                <c:pt idx="19">
                  <c:v>102.25</c:v>
                </c:pt>
                <c:pt idx="20">
                  <c:v>102.25</c:v>
                </c:pt>
                <c:pt idx="21">
                  <c:v>102.25</c:v>
                </c:pt>
                <c:pt idx="22">
                  <c:v>97.125</c:v>
                </c:pt>
                <c:pt idx="23">
                  <c:v>97.125</c:v>
                </c:pt>
                <c:pt idx="24">
                  <c:v>97.125</c:v>
                </c:pt>
                <c:pt idx="25">
                  <c:v>97.125</c:v>
                </c:pt>
                <c:pt idx="26">
                  <c:v>103.75</c:v>
                </c:pt>
                <c:pt idx="27">
                  <c:v>103.75</c:v>
                </c:pt>
                <c:pt idx="28">
                  <c:v>103.75</c:v>
                </c:pt>
                <c:pt idx="29">
                  <c:v>99.625</c:v>
                </c:pt>
                <c:pt idx="30">
                  <c:v>99.625</c:v>
                </c:pt>
                <c:pt idx="31">
                  <c:v>99.625</c:v>
                </c:pt>
                <c:pt idx="32">
                  <c:v>99.625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0-4678-ADDB-E9623E73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556560"/>
        <c:axId val="1121632096"/>
      </c:lineChart>
      <c:catAx>
        <c:axId val="11285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32096"/>
        <c:crosses val="autoZero"/>
        <c:auto val="1"/>
        <c:lblAlgn val="ctr"/>
        <c:lblOffset val="100"/>
        <c:noMultiLvlLbl val="0"/>
      </c:catAx>
      <c:valAx>
        <c:axId val="1121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4</xdr:row>
      <xdr:rowOff>28575</xdr:rowOff>
    </xdr:from>
    <xdr:to>
      <xdr:col>15</xdr:col>
      <xdr:colOff>209550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152E8-A43D-4CEE-8D4C-61DA0561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ACB4-C968-428B-B9B0-E58B86BA19CB}">
  <dimension ref="A1:U201"/>
  <sheetViews>
    <sheetView tabSelected="1" workbookViewId="0">
      <selection activeCell="U17" sqref="U17"/>
    </sheetView>
  </sheetViews>
  <sheetFormatPr defaultRowHeight="15" x14ac:dyDescent="0.25"/>
  <cols>
    <col min="2" max="9" width="4.85546875" customWidth="1"/>
    <col min="10" max="10" width="14.42578125" bestFit="1" customWidth="1"/>
    <col min="11" max="11" width="10.140625" bestFit="1" customWidth="1"/>
    <col min="12" max="12" width="14.85546875" bestFit="1" customWidth="1"/>
    <col min="13" max="13" width="7" customWidth="1"/>
    <col min="14" max="14" width="2.28515625" style="14" bestFit="1" customWidth="1"/>
    <col min="15" max="15" width="59.42578125" bestFit="1" customWidth="1"/>
    <col min="17" max="17" width="3" bestFit="1" customWidth="1"/>
  </cols>
  <sheetData>
    <row r="1" spans="1:21" x14ac:dyDescent="0.25">
      <c r="A1" t="s">
        <v>3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t="s">
        <v>1</v>
      </c>
      <c r="L1" t="s">
        <v>4</v>
      </c>
      <c r="M1" t="s">
        <v>11</v>
      </c>
      <c r="R1" t="s">
        <v>10</v>
      </c>
      <c r="S1" t="s">
        <v>14</v>
      </c>
      <c r="T1" t="s">
        <v>23</v>
      </c>
      <c r="U1" t="s">
        <v>26</v>
      </c>
    </row>
    <row r="2" spans="1:21" x14ac:dyDescent="0.25">
      <c r="A2">
        <v>0</v>
      </c>
      <c r="B2">
        <v>0</v>
      </c>
      <c r="C2">
        <f>B2+1</f>
        <v>1</v>
      </c>
      <c r="D2">
        <f t="shared" ref="D2:I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 t="s">
        <v>2</v>
      </c>
      <c r="K2">
        <v>0</v>
      </c>
      <c r="N2" s="31" t="s">
        <v>25</v>
      </c>
      <c r="O2" s="31"/>
      <c r="R2" s="27">
        <v>8</v>
      </c>
      <c r="S2" s="1">
        <v>100</v>
      </c>
      <c r="T2" s="1">
        <v>25</v>
      </c>
      <c r="U2" s="1">
        <v>4</v>
      </c>
    </row>
    <row r="3" spans="1:21" hidden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5">
      <c r="A4" s="19">
        <f>IF($N4="D",A3+1,IF($N4="E",IF(A3&gt;=StableAnalog_AverageAmount,0,A3),A3))</f>
        <v>0</v>
      </c>
      <c r="B4" s="20">
        <f>IF($N4="B",IF($A4=B$2,$L4,B3),B3)</f>
        <v>0</v>
      </c>
      <c r="C4" s="20">
        <f t="shared" ref="C4:I4" si="1">IF($N4="B",IF($A4=C$2,$L4,C3),C3)</f>
        <v>0</v>
      </c>
      <c r="D4" s="20">
        <f t="shared" si="1"/>
        <v>0</v>
      </c>
      <c r="E4" s="20">
        <f t="shared" si="1"/>
        <v>0</v>
      </c>
      <c r="F4" s="20">
        <f t="shared" si="1"/>
        <v>0</v>
      </c>
      <c r="G4" s="20">
        <f t="shared" si="1"/>
        <v>0</v>
      </c>
      <c r="H4" s="20">
        <f t="shared" si="1"/>
        <v>0</v>
      </c>
      <c r="I4" s="20">
        <f t="shared" si="1"/>
        <v>0</v>
      </c>
      <c r="J4" s="3">
        <f t="shared" ref="J4:J9" ca="1" si="2">OFFSET(B4,0,A4)</f>
        <v>0</v>
      </c>
      <c r="K4" s="4">
        <f ca="1">IF(N4="A",K3-J4,IF(N4="C",K3+J4,K3))</f>
        <v>0</v>
      </c>
      <c r="L4" s="4"/>
      <c r="M4" s="4"/>
      <c r="N4" s="15" t="s">
        <v>15</v>
      </c>
      <c r="O4" s="23" t="s">
        <v>5</v>
      </c>
    </row>
    <row r="5" spans="1:21" x14ac:dyDescent="0.25">
      <c r="A5" s="18">
        <f>IF($N5="D",A4+1,IF($N5="E",IF(A4&gt;=StableAnalog_AverageAmount,0,A4),A4))</f>
        <v>0</v>
      </c>
      <c r="B5" s="13">
        <f t="shared" ref="B5:B10" ca="1" si="3">IF($N5="B",IF($A5=B$2,$L5,B4),B4)</f>
        <v>92</v>
      </c>
      <c r="C5" s="13">
        <f t="shared" ref="C5:C10" si="4">IF($N5="B",IF($A5=C$2,$L5,C4),C4)</f>
        <v>0</v>
      </c>
      <c r="D5" s="13">
        <f t="shared" ref="D5:D10" si="5">IF($N5="B",IF($A5=D$2,$L5,D4),D4)</f>
        <v>0</v>
      </c>
      <c r="E5" s="13">
        <f t="shared" ref="E5:E10" si="6">IF($N5="B",IF($A5=E$2,$L5,E4),E4)</f>
        <v>0</v>
      </c>
      <c r="F5" s="13">
        <f t="shared" ref="F5:F10" si="7">IF($N5="B",IF($A5=F$2,$L5,F4),F4)</f>
        <v>0</v>
      </c>
      <c r="G5" s="13">
        <f t="shared" ref="G5:G10" si="8">IF($N5="B",IF($A5=G$2,$L5,G4),G4)</f>
        <v>0</v>
      </c>
      <c r="H5" s="13">
        <f t="shared" ref="H5:H10" si="9">IF($N5="B",IF($A5=H$2,$L5,H4),H4)</f>
        <v>0</v>
      </c>
      <c r="I5" s="13">
        <f t="shared" ref="I5:I10" si="10">IF($N5="B",IF($A5=I$2,$L5,I4),I4)</f>
        <v>0</v>
      </c>
      <c r="J5" s="6">
        <f t="shared" ca="1" si="2"/>
        <v>92</v>
      </c>
      <c r="K5" s="5">
        <f t="shared" ref="K5:K10" ca="1" si="11">IF(N5="A",K4-J5,IF(N5="C",K4+J5,K4))</f>
        <v>0</v>
      </c>
      <c r="L5" s="7">
        <f ca="1">OFFSET($R$7,(ROW()-ROW($L$5))/6,0)</f>
        <v>92</v>
      </c>
      <c r="M5" s="5"/>
      <c r="N5" s="16" t="s">
        <v>17</v>
      </c>
      <c r="O5" s="24" t="s">
        <v>6</v>
      </c>
    </row>
    <row r="6" spans="1:21" x14ac:dyDescent="0.25">
      <c r="A6" s="18">
        <f>IF($N6="D",A5+1,IF($N6="E",IF(A5&gt;=StableAnalog_AverageAmount,0,A5),A5))</f>
        <v>0</v>
      </c>
      <c r="B6" s="13">
        <f t="shared" ca="1" si="3"/>
        <v>92</v>
      </c>
      <c r="C6" s="13">
        <f t="shared" si="4"/>
        <v>0</v>
      </c>
      <c r="D6" s="13">
        <f t="shared" si="5"/>
        <v>0</v>
      </c>
      <c r="E6" s="13">
        <f t="shared" si="6"/>
        <v>0</v>
      </c>
      <c r="F6" s="13">
        <f t="shared" si="7"/>
        <v>0</v>
      </c>
      <c r="G6" s="13">
        <f t="shared" si="8"/>
        <v>0</v>
      </c>
      <c r="H6" s="13">
        <f t="shared" si="9"/>
        <v>0</v>
      </c>
      <c r="I6" s="13">
        <f t="shared" si="10"/>
        <v>0</v>
      </c>
      <c r="J6" s="6">
        <f t="shared" ca="1" si="2"/>
        <v>92</v>
      </c>
      <c r="K6" s="5">
        <f t="shared" ca="1" si="11"/>
        <v>92</v>
      </c>
      <c r="L6" s="5"/>
      <c r="M6" s="5"/>
      <c r="N6" s="16" t="s">
        <v>16</v>
      </c>
      <c r="O6" s="24" t="s">
        <v>7</v>
      </c>
      <c r="Q6" s="28" t="s">
        <v>0</v>
      </c>
      <c r="R6" s="4" t="s">
        <v>21</v>
      </c>
      <c r="S6" s="4" t="s">
        <v>22</v>
      </c>
      <c r="T6" s="4" t="s">
        <v>24</v>
      </c>
      <c r="U6" s="23" t="s">
        <v>27</v>
      </c>
    </row>
    <row r="7" spans="1:21" x14ac:dyDescent="0.25">
      <c r="A7" s="18">
        <f>IF($N7="D",A6+1,IF($N7="E",IF(A6&gt;=StableAnalog_AverageAmount,0,A6),A6))</f>
        <v>1</v>
      </c>
      <c r="B7" s="13">
        <f t="shared" ca="1" si="3"/>
        <v>92</v>
      </c>
      <c r="C7" s="13">
        <f t="shared" si="4"/>
        <v>0</v>
      </c>
      <c r="D7" s="13">
        <f t="shared" si="5"/>
        <v>0</v>
      </c>
      <c r="E7" s="13">
        <f t="shared" si="6"/>
        <v>0</v>
      </c>
      <c r="F7" s="13">
        <f t="shared" si="7"/>
        <v>0</v>
      </c>
      <c r="G7" s="13">
        <f t="shared" si="8"/>
        <v>0</v>
      </c>
      <c r="H7" s="13">
        <f t="shared" si="9"/>
        <v>0</v>
      </c>
      <c r="I7" s="13">
        <f t="shared" si="10"/>
        <v>0</v>
      </c>
      <c r="J7" s="6">
        <f t="shared" ca="1" si="2"/>
        <v>0</v>
      </c>
      <c r="K7" s="5">
        <f t="shared" ca="1" si="11"/>
        <v>92</v>
      </c>
      <c r="L7" s="5"/>
      <c r="M7" s="5"/>
      <c r="N7" s="16" t="s">
        <v>18</v>
      </c>
      <c r="O7" s="24" t="s">
        <v>8</v>
      </c>
      <c r="Q7" s="9">
        <v>0</v>
      </c>
      <c r="R7" s="5">
        <f ca="1">RANDBETWEEN(touchRead-$T$2,touchRead+$T$2)</f>
        <v>92</v>
      </c>
      <c r="S7" s="5">
        <f ca="1">OFFSET($M$9,$Q7*6,0)</f>
        <v>11.5</v>
      </c>
      <c r="T7" s="5">
        <f ca="1">AVERAGE(R7)</f>
        <v>92</v>
      </c>
      <c r="U7" s="8">
        <f ca="1">S7</f>
        <v>11.5</v>
      </c>
    </row>
    <row r="8" spans="1:21" x14ac:dyDescent="0.25">
      <c r="A8" s="18">
        <f>IF($N8="D",A7+1,IF($N8="E",IF(A7&gt;=StableAnalog_AverageAmount,0,A7),A7))</f>
        <v>1</v>
      </c>
      <c r="B8" s="13">
        <f t="shared" ca="1" si="3"/>
        <v>92</v>
      </c>
      <c r="C8" s="13">
        <f t="shared" si="4"/>
        <v>0</v>
      </c>
      <c r="D8" s="13">
        <f t="shared" si="5"/>
        <v>0</v>
      </c>
      <c r="E8" s="13">
        <f t="shared" si="6"/>
        <v>0</v>
      </c>
      <c r="F8" s="13">
        <f t="shared" si="7"/>
        <v>0</v>
      </c>
      <c r="G8" s="13">
        <f t="shared" si="8"/>
        <v>0</v>
      </c>
      <c r="H8" s="13">
        <f t="shared" si="9"/>
        <v>0</v>
      </c>
      <c r="I8" s="13">
        <f t="shared" si="10"/>
        <v>0</v>
      </c>
      <c r="J8" s="6">
        <f t="shared" ca="1" si="2"/>
        <v>0</v>
      </c>
      <c r="K8" s="5">
        <f t="shared" ca="1" si="11"/>
        <v>92</v>
      </c>
      <c r="L8" s="5"/>
      <c r="M8" s="5"/>
      <c r="N8" s="16" t="s">
        <v>19</v>
      </c>
      <c r="O8" s="25" t="s">
        <v>9</v>
      </c>
      <c r="Q8" s="9">
        <v>1</v>
      </c>
      <c r="R8" s="5">
        <f ca="1">RANDBETWEEN(touchRead-$T$2,touchRead+$T$2)</f>
        <v>101</v>
      </c>
      <c r="S8" s="5">
        <f ca="1">OFFSET($M$9,$Q8*6,0)</f>
        <v>24.125</v>
      </c>
      <c r="T8" s="5">
        <f ca="1">AVERAGE(R7:R8)</f>
        <v>96.5</v>
      </c>
      <c r="U8" s="8">
        <f ca="1">IF(ABS(S8-U7)&gt;PotMinChange,S8,U7)</f>
        <v>24.125</v>
      </c>
    </row>
    <row r="9" spans="1:21" x14ac:dyDescent="0.25">
      <c r="A9" s="21">
        <f>IF($N9="D",A8+1,IF($N9="E",IF(A8&gt;=StableAnalog_AverageAmount,0,A8),A8))</f>
        <v>1</v>
      </c>
      <c r="B9" s="22">
        <f t="shared" ca="1" si="3"/>
        <v>92</v>
      </c>
      <c r="C9" s="22">
        <f t="shared" si="4"/>
        <v>0</v>
      </c>
      <c r="D9" s="22">
        <f t="shared" si="5"/>
        <v>0</v>
      </c>
      <c r="E9" s="22">
        <f t="shared" si="6"/>
        <v>0</v>
      </c>
      <c r="F9" s="22">
        <f t="shared" si="7"/>
        <v>0</v>
      </c>
      <c r="G9" s="22">
        <f t="shared" si="8"/>
        <v>0</v>
      </c>
      <c r="H9" s="22">
        <f t="shared" si="9"/>
        <v>0</v>
      </c>
      <c r="I9" s="22">
        <f t="shared" si="10"/>
        <v>0</v>
      </c>
      <c r="J9" s="10">
        <f t="shared" ca="1" si="2"/>
        <v>0</v>
      </c>
      <c r="K9" s="11">
        <f t="shared" ca="1" si="11"/>
        <v>92</v>
      </c>
      <c r="L9" s="11"/>
      <c r="M9" s="12">
        <f ca="1">IF(N9="F",K9/StableAnalog_AverageAmount,M8)</f>
        <v>11.5</v>
      </c>
      <c r="N9" s="17" t="s">
        <v>20</v>
      </c>
      <c r="O9" s="26" t="s">
        <v>12</v>
      </c>
      <c r="Q9" s="9">
        <v>2</v>
      </c>
      <c r="R9" s="5">
        <f ca="1">RANDBETWEEN(touchRead-$T$2,touchRead+$T$2)</f>
        <v>118</v>
      </c>
      <c r="S9" s="5">
        <f ca="1">OFFSET($M$9,$Q9*6,0)</f>
        <v>38.875</v>
      </c>
      <c r="T9" s="5">
        <f ca="1">AVERAGE(R7:R9)</f>
        <v>103.66666666666667</v>
      </c>
      <c r="U9" s="8">
        <f ca="1">IF(ABS(S9-U8)&gt;PotMinChange,S9,U8)</f>
        <v>38.875</v>
      </c>
    </row>
    <row r="10" spans="1:21" x14ac:dyDescent="0.25">
      <c r="A10" s="19">
        <f>IF($N10="D",A9+1,IF($N10="E",IF(A9&gt;=StableAnalog_AverageAmount,0,A9),A9))</f>
        <v>1</v>
      </c>
      <c r="B10" s="20">
        <f t="shared" ca="1" si="3"/>
        <v>92</v>
      </c>
      <c r="C10" s="20">
        <f t="shared" si="4"/>
        <v>0</v>
      </c>
      <c r="D10" s="20">
        <f t="shared" si="5"/>
        <v>0</v>
      </c>
      <c r="E10" s="20">
        <f t="shared" si="6"/>
        <v>0</v>
      </c>
      <c r="F10" s="20">
        <f t="shared" si="7"/>
        <v>0</v>
      </c>
      <c r="G10" s="20">
        <f t="shared" si="8"/>
        <v>0</v>
      </c>
      <c r="H10" s="20">
        <f t="shared" si="9"/>
        <v>0</v>
      </c>
      <c r="I10" s="20">
        <f t="shared" si="10"/>
        <v>0</v>
      </c>
      <c r="J10" s="3">
        <f t="shared" ref="J10:J73" ca="1" si="12">OFFSET(B10,0,A10)</f>
        <v>0</v>
      </c>
      <c r="K10" s="4">
        <f t="shared" ca="1" si="11"/>
        <v>92</v>
      </c>
      <c r="L10" s="4"/>
      <c r="M10" s="4"/>
      <c r="N10" s="15" t="s">
        <v>15</v>
      </c>
      <c r="O10" s="23"/>
      <c r="Q10" s="9">
        <v>3</v>
      </c>
      <c r="R10" s="5">
        <f ca="1">RANDBETWEEN(touchRead-$T$2,touchRead+$T$2)</f>
        <v>122</v>
      </c>
      <c r="S10" s="5">
        <f ca="1">OFFSET($M$9,$Q10*6,0)</f>
        <v>54.125</v>
      </c>
      <c r="T10" s="5">
        <f ca="1">AVERAGE(R7:R10)</f>
        <v>108.25</v>
      </c>
      <c r="U10" s="8">
        <f ca="1">IF(ABS(S10-U9)&gt;PotMinChange,S10,U9)</f>
        <v>54.125</v>
      </c>
    </row>
    <row r="11" spans="1:21" x14ac:dyDescent="0.25">
      <c r="A11" s="18">
        <f>IF($N11="D",A10+1,IF($N11="E",IF(A10&gt;=StableAnalog_AverageAmount,0,A10),A10))</f>
        <v>1</v>
      </c>
      <c r="B11" s="13">
        <f t="shared" ref="B11:B74" ca="1" si="13">IF($N11="B",IF($A11=B$2,$L11,B10),B10)</f>
        <v>92</v>
      </c>
      <c r="C11" s="13">
        <f t="shared" ref="C11:C74" ca="1" si="14">IF($N11="B",IF($A11=C$2,$L11,C10),C10)</f>
        <v>101</v>
      </c>
      <c r="D11" s="13">
        <f t="shared" ref="D11:D74" si="15">IF($N11="B",IF($A11=D$2,$L11,D10),D10)</f>
        <v>0</v>
      </c>
      <c r="E11" s="13">
        <f t="shared" ref="E11:E74" si="16">IF($N11="B",IF($A11=E$2,$L11,E10),E10)</f>
        <v>0</v>
      </c>
      <c r="F11" s="13">
        <f t="shared" ref="F11:F74" si="17">IF($N11="B",IF($A11=F$2,$L11,F10),F10)</f>
        <v>0</v>
      </c>
      <c r="G11" s="13">
        <f t="shared" ref="G11:G74" si="18">IF($N11="B",IF($A11=G$2,$L11,G10),G10)</f>
        <v>0</v>
      </c>
      <c r="H11" s="13">
        <f t="shared" ref="H11:H74" si="19">IF($N11="B",IF($A11=H$2,$L11,H10),H10)</f>
        <v>0</v>
      </c>
      <c r="I11" s="13">
        <f t="shared" ref="I11:I74" si="20">IF($N11="B",IF($A11=I$2,$L11,I10),I10)</f>
        <v>0</v>
      </c>
      <c r="J11" s="6">
        <f t="shared" ca="1" si="12"/>
        <v>101</v>
      </c>
      <c r="K11" s="5">
        <f t="shared" ref="K11:K74" ca="1" si="21">IF(N11="A",K10-J11,IF(N11="C",K10+J11,K10))</f>
        <v>92</v>
      </c>
      <c r="L11" s="7">
        <f ca="1">OFFSET($R$7,(ROW()-ROW($L$5))/6,0)</f>
        <v>101</v>
      </c>
      <c r="M11" s="5"/>
      <c r="N11" s="16" t="s">
        <v>17</v>
      </c>
      <c r="O11" s="24"/>
      <c r="Q11" s="9">
        <v>4</v>
      </c>
      <c r="R11" s="5">
        <f ca="1">RANDBETWEEN(touchRead-$T$2,touchRead+$T$2)</f>
        <v>124</v>
      </c>
      <c r="S11" s="5">
        <f ca="1">OFFSET($M$9,$Q11*6,0)</f>
        <v>69.625</v>
      </c>
      <c r="T11" s="5">
        <f ca="1">AVERAGE(R7:R11)</f>
        <v>111.4</v>
      </c>
      <c r="U11" s="8">
        <f ca="1">IF(ABS(S11-U10)&gt;PotMinChange,S11,U10)</f>
        <v>69.625</v>
      </c>
    </row>
    <row r="12" spans="1:21" x14ac:dyDescent="0.25">
      <c r="A12" s="18">
        <f>IF($N12="D",A11+1,IF($N12="E",IF(A11&gt;=StableAnalog_AverageAmount,0,A11),A11))</f>
        <v>1</v>
      </c>
      <c r="B12" s="13">
        <f t="shared" ca="1" si="13"/>
        <v>92</v>
      </c>
      <c r="C12" s="13">
        <f t="shared" ca="1" si="14"/>
        <v>101</v>
      </c>
      <c r="D12" s="13">
        <f t="shared" si="15"/>
        <v>0</v>
      </c>
      <c r="E12" s="13">
        <f t="shared" si="16"/>
        <v>0</v>
      </c>
      <c r="F12" s="13">
        <f t="shared" si="17"/>
        <v>0</v>
      </c>
      <c r="G12" s="13">
        <f t="shared" si="18"/>
        <v>0</v>
      </c>
      <c r="H12" s="13">
        <f t="shared" si="19"/>
        <v>0</v>
      </c>
      <c r="I12" s="13">
        <f t="shared" si="20"/>
        <v>0</v>
      </c>
      <c r="J12" s="6">
        <f t="shared" ca="1" si="12"/>
        <v>101</v>
      </c>
      <c r="K12" s="5">
        <f t="shared" ca="1" si="21"/>
        <v>193</v>
      </c>
      <c r="L12" s="5"/>
      <c r="M12" s="5"/>
      <c r="N12" s="16" t="s">
        <v>16</v>
      </c>
      <c r="O12" s="24"/>
      <c r="Q12" s="9">
        <v>5</v>
      </c>
      <c r="R12" s="5">
        <f ca="1">RANDBETWEEN(touchRead-$T$2,touchRead+$T$2)</f>
        <v>105</v>
      </c>
      <c r="S12" s="5">
        <f ca="1">OFFSET($M$9,$Q12*6,0)</f>
        <v>82.75</v>
      </c>
      <c r="T12" s="5">
        <f ca="1">AVERAGE(R7:R12)</f>
        <v>110.33333333333333</v>
      </c>
      <c r="U12" s="8">
        <f ca="1">IF(ABS(S12-U11)&gt;PotMinChange,S12,U11)</f>
        <v>82.75</v>
      </c>
    </row>
    <row r="13" spans="1:21" x14ac:dyDescent="0.25">
      <c r="A13" s="18">
        <f>IF($N13="D",A12+1,IF($N13="E",IF(A12&gt;=StableAnalog_AverageAmount,0,A12),A12))</f>
        <v>2</v>
      </c>
      <c r="B13" s="13">
        <f t="shared" ca="1" si="13"/>
        <v>92</v>
      </c>
      <c r="C13" s="13">
        <f t="shared" ca="1" si="14"/>
        <v>101</v>
      </c>
      <c r="D13" s="13">
        <f t="shared" si="15"/>
        <v>0</v>
      </c>
      <c r="E13" s="13">
        <f t="shared" si="16"/>
        <v>0</v>
      </c>
      <c r="F13" s="13">
        <f t="shared" si="17"/>
        <v>0</v>
      </c>
      <c r="G13" s="13">
        <f t="shared" si="18"/>
        <v>0</v>
      </c>
      <c r="H13" s="13">
        <f t="shared" si="19"/>
        <v>0</v>
      </c>
      <c r="I13" s="13">
        <f t="shared" si="20"/>
        <v>0</v>
      </c>
      <c r="J13" s="6">
        <f t="shared" ca="1" si="12"/>
        <v>0</v>
      </c>
      <c r="K13" s="5">
        <f t="shared" ca="1" si="21"/>
        <v>193</v>
      </c>
      <c r="L13" s="5"/>
      <c r="M13" s="5"/>
      <c r="N13" s="16" t="s">
        <v>18</v>
      </c>
      <c r="O13" s="24"/>
      <c r="Q13" s="9">
        <v>6</v>
      </c>
      <c r="R13" s="5">
        <f ca="1">RANDBETWEEN(touchRead-$T$2,touchRead+$T$2)</f>
        <v>108</v>
      </c>
      <c r="S13" s="5">
        <f ca="1">OFFSET($M$9,$Q13*6,0)</f>
        <v>96.25</v>
      </c>
      <c r="T13" s="5">
        <f ca="1">AVERAGE(R7:R13)</f>
        <v>110</v>
      </c>
      <c r="U13" s="8">
        <f ca="1">IF(ABS(S13-U12)&gt;PotMinChange,S13,U12)</f>
        <v>96.25</v>
      </c>
    </row>
    <row r="14" spans="1:21" x14ac:dyDescent="0.25">
      <c r="A14" s="18">
        <f>IF($N14="D",A13+1,IF($N14="E",IF(A13&gt;=StableAnalog_AverageAmount,0,A13),A13))</f>
        <v>2</v>
      </c>
      <c r="B14" s="13">
        <f t="shared" ca="1" si="13"/>
        <v>92</v>
      </c>
      <c r="C14" s="13">
        <f t="shared" ca="1" si="14"/>
        <v>101</v>
      </c>
      <c r="D14" s="13">
        <f t="shared" si="15"/>
        <v>0</v>
      </c>
      <c r="E14" s="13">
        <f t="shared" si="16"/>
        <v>0</v>
      </c>
      <c r="F14" s="13">
        <f t="shared" si="17"/>
        <v>0</v>
      </c>
      <c r="G14" s="13">
        <f t="shared" si="18"/>
        <v>0</v>
      </c>
      <c r="H14" s="13">
        <f t="shared" si="19"/>
        <v>0</v>
      </c>
      <c r="I14" s="13">
        <f t="shared" si="20"/>
        <v>0</v>
      </c>
      <c r="J14" s="6">
        <f t="shared" ca="1" si="12"/>
        <v>0</v>
      </c>
      <c r="K14" s="5">
        <f t="shared" ca="1" si="21"/>
        <v>193</v>
      </c>
      <c r="L14" s="5"/>
      <c r="M14" s="5"/>
      <c r="N14" s="16" t="s">
        <v>19</v>
      </c>
      <c r="O14" s="25"/>
      <c r="Q14" s="9">
        <v>7</v>
      </c>
      <c r="R14" s="5">
        <f ca="1">RANDBETWEEN(touchRead-$T$2,touchRead+$T$2)</f>
        <v>94</v>
      </c>
      <c r="S14" s="5">
        <f ca="1">OFFSET($M$9,$Q14*6,0)</f>
        <v>108</v>
      </c>
      <c r="T14" s="5">
        <f t="shared" ref="T14:T38" ca="1" si="22">AVERAGE(R7:R14)</f>
        <v>108</v>
      </c>
      <c r="U14" s="8">
        <f ca="1">IF(ABS(S14-U13)&gt;PotMinChange,S14,U13)</f>
        <v>108</v>
      </c>
    </row>
    <row r="15" spans="1:21" x14ac:dyDescent="0.25">
      <c r="A15" s="21">
        <f>IF($N15="D",A14+1,IF($N15="E",IF(A14&gt;=StableAnalog_AverageAmount,0,A14),A14))</f>
        <v>2</v>
      </c>
      <c r="B15" s="22">
        <f t="shared" ca="1" si="13"/>
        <v>92</v>
      </c>
      <c r="C15" s="22">
        <f t="shared" ca="1" si="14"/>
        <v>101</v>
      </c>
      <c r="D15" s="22">
        <f t="shared" si="15"/>
        <v>0</v>
      </c>
      <c r="E15" s="22">
        <f t="shared" si="16"/>
        <v>0</v>
      </c>
      <c r="F15" s="22">
        <f t="shared" si="17"/>
        <v>0</v>
      </c>
      <c r="G15" s="22">
        <f t="shared" si="18"/>
        <v>0</v>
      </c>
      <c r="H15" s="22">
        <f t="shared" si="19"/>
        <v>0</v>
      </c>
      <c r="I15" s="22">
        <f t="shared" si="20"/>
        <v>0</v>
      </c>
      <c r="J15" s="10">
        <f t="shared" ca="1" si="12"/>
        <v>0</v>
      </c>
      <c r="K15" s="11">
        <f t="shared" ca="1" si="21"/>
        <v>193</v>
      </c>
      <c r="L15" s="11"/>
      <c r="M15" s="12">
        <f ca="1">IF(N15="F",K15/StableAnalog_AverageAmount,M14)</f>
        <v>24.125</v>
      </c>
      <c r="N15" s="17" t="s">
        <v>20</v>
      </c>
      <c r="O15" s="26"/>
      <c r="Q15" s="9">
        <v>8</v>
      </c>
      <c r="R15" s="5">
        <f ca="1">RANDBETWEEN(touchRead-$T$2,touchRead+$T$2)</f>
        <v>121</v>
      </c>
      <c r="S15" s="5">
        <f ca="1">OFFSET($M$9,$Q15*6,0)</f>
        <v>111.625</v>
      </c>
      <c r="T15" s="5">
        <f t="shared" ca="1" si="22"/>
        <v>111.625</v>
      </c>
      <c r="U15" s="8">
        <f ca="1">IF(ABS(S15-U14)&gt;PotMinChange,S15,U14)</f>
        <v>108</v>
      </c>
    </row>
    <row r="16" spans="1:21" x14ac:dyDescent="0.25">
      <c r="A16" s="19">
        <f>IF($N16="D",A15+1,IF($N16="E",IF(A15&gt;=StableAnalog_AverageAmount,0,A15),A15))</f>
        <v>2</v>
      </c>
      <c r="B16" s="20">
        <f t="shared" ca="1" si="13"/>
        <v>92</v>
      </c>
      <c r="C16" s="20">
        <f t="shared" ca="1" si="14"/>
        <v>101</v>
      </c>
      <c r="D16" s="20">
        <f t="shared" si="15"/>
        <v>0</v>
      </c>
      <c r="E16" s="20">
        <f t="shared" si="16"/>
        <v>0</v>
      </c>
      <c r="F16" s="20">
        <f t="shared" si="17"/>
        <v>0</v>
      </c>
      <c r="G16" s="20">
        <f t="shared" si="18"/>
        <v>0</v>
      </c>
      <c r="H16" s="20">
        <f t="shared" si="19"/>
        <v>0</v>
      </c>
      <c r="I16" s="20">
        <f t="shared" si="20"/>
        <v>0</v>
      </c>
      <c r="J16" s="3">
        <f t="shared" ca="1" si="12"/>
        <v>0</v>
      </c>
      <c r="K16" s="4">
        <f t="shared" ca="1" si="21"/>
        <v>193</v>
      </c>
      <c r="L16" s="4"/>
      <c r="M16" s="4"/>
      <c r="N16" s="15" t="s">
        <v>15</v>
      </c>
      <c r="O16" s="23"/>
      <c r="Q16" s="9">
        <v>9</v>
      </c>
      <c r="R16" s="5">
        <f ca="1">RANDBETWEEN(touchRead-$T$2,touchRead+$T$2)</f>
        <v>76</v>
      </c>
      <c r="S16" s="5">
        <f ca="1">OFFSET($M$9,$Q16*6,0)</f>
        <v>108.5</v>
      </c>
      <c r="T16" s="5">
        <f t="shared" ca="1" si="22"/>
        <v>108.5</v>
      </c>
      <c r="U16" s="8">
        <f ca="1">IF(ABS(S16-U15)&gt;PotMinChange,S16,U15)</f>
        <v>108</v>
      </c>
    </row>
    <row r="17" spans="1:21" x14ac:dyDescent="0.25">
      <c r="A17" s="18">
        <f>IF($N17="D",A16+1,IF($N17="E",IF(A16&gt;=StableAnalog_AverageAmount,0,A16),A16))</f>
        <v>2</v>
      </c>
      <c r="B17" s="13">
        <f t="shared" ca="1" si="13"/>
        <v>92</v>
      </c>
      <c r="C17" s="13">
        <f t="shared" ca="1" si="14"/>
        <v>101</v>
      </c>
      <c r="D17" s="13">
        <f t="shared" ca="1" si="15"/>
        <v>118</v>
      </c>
      <c r="E17" s="13">
        <f t="shared" si="16"/>
        <v>0</v>
      </c>
      <c r="F17" s="13">
        <f t="shared" si="17"/>
        <v>0</v>
      </c>
      <c r="G17" s="13">
        <f t="shared" si="18"/>
        <v>0</v>
      </c>
      <c r="H17" s="13">
        <f t="shared" si="19"/>
        <v>0</v>
      </c>
      <c r="I17" s="13">
        <f t="shared" si="20"/>
        <v>0</v>
      </c>
      <c r="J17" s="6">
        <f t="shared" ca="1" si="12"/>
        <v>118</v>
      </c>
      <c r="K17" s="5">
        <f t="shared" ca="1" si="21"/>
        <v>193</v>
      </c>
      <c r="L17" s="7">
        <f ca="1">OFFSET($R$7,(ROW()-ROW($L$5))/6,0)</f>
        <v>118</v>
      </c>
      <c r="M17" s="5"/>
      <c r="N17" s="16" t="s">
        <v>17</v>
      </c>
      <c r="O17" s="24"/>
      <c r="Q17" s="9">
        <v>10</v>
      </c>
      <c r="R17" s="5">
        <f ca="1">RANDBETWEEN(touchRead-$T$2,touchRead+$T$2)</f>
        <v>86</v>
      </c>
      <c r="S17" s="5">
        <f ca="1">OFFSET($M$9,$Q17*6,0)</f>
        <v>104.5</v>
      </c>
      <c r="T17" s="5">
        <f t="shared" ca="1" si="22"/>
        <v>104.5</v>
      </c>
      <c r="U17" s="8">
        <f ca="1">IF(ABS(S17-U16)&gt;PotMinChange,S17,U16)</f>
        <v>108</v>
      </c>
    </row>
    <row r="18" spans="1:21" x14ac:dyDescent="0.25">
      <c r="A18" s="18">
        <f>IF($N18="D",A17+1,IF($N18="E",IF(A17&gt;=StableAnalog_AverageAmount,0,A17),A17))</f>
        <v>2</v>
      </c>
      <c r="B18" s="13">
        <f t="shared" ca="1" si="13"/>
        <v>92</v>
      </c>
      <c r="C18" s="13">
        <f t="shared" ca="1" si="14"/>
        <v>101</v>
      </c>
      <c r="D18" s="13">
        <f t="shared" ca="1" si="15"/>
        <v>118</v>
      </c>
      <c r="E18" s="13">
        <f t="shared" si="16"/>
        <v>0</v>
      </c>
      <c r="F18" s="13">
        <f t="shared" si="17"/>
        <v>0</v>
      </c>
      <c r="G18" s="13">
        <f t="shared" si="18"/>
        <v>0</v>
      </c>
      <c r="H18" s="13">
        <f t="shared" si="19"/>
        <v>0</v>
      </c>
      <c r="I18" s="13">
        <f t="shared" si="20"/>
        <v>0</v>
      </c>
      <c r="J18" s="6">
        <f t="shared" ca="1" si="12"/>
        <v>118</v>
      </c>
      <c r="K18" s="5">
        <f t="shared" ca="1" si="21"/>
        <v>311</v>
      </c>
      <c r="L18" s="5"/>
      <c r="M18" s="5"/>
      <c r="N18" s="16" t="s">
        <v>16</v>
      </c>
      <c r="O18" s="24"/>
      <c r="Q18" s="9">
        <v>11</v>
      </c>
      <c r="R18" s="5">
        <f ca="1">RANDBETWEEN(touchRead-$T$2,touchRead+$T$2)</f>
        <v>104</v>
      </c>
      <c r="S18" s="5">
        <f ca="1">OFFSET($M$9,$Q18*6,0)</f>
        <v>102.25</v>
      </c>
      <c r="T18" s="5">
        <f t="shared" ca="1" si="22"/>
        <v>102.25</v>
      </c>
      <c r="U18" s="8">
        <f ca="1">IF(ABS(S18-U17)&gt;PotMinChange,S18,U17)</f>
        <v>102.25</v>
      </c>
    </row>
    <row r="19" spans="1:21" x14ac:dyDescent="0.25">
      <c r="A19" s="18">
        <f>IF($N19="D",A18+1,IF($N19="E",IF(A18&gt;=StableAnalog_AverageAmount,0,A18),A18))</f>
        <v>3</v>
      </c>
      <c r="B19" s="13">
        <f t="shared" ca="1" si="13"/>
        <v>92</v>
      </c>
      <c r="C19" s="13">
        <f t="shared" ca="1" si="14"/>
        <v>101</v>
      </c>
      <c r="D19" s="13">
        <f t="shared" ca="1" si="15"/>
        <v>118</v>
      </c>
      <c r="E19" s="13">
        <f t="shared" si="16"/>
        <v>0</v>
      </c>
      <c r="F19" s="13">
        <f t="shared" si="17"/>
        <v>0</v>
      </c>
      <c r="G19" s="13">
        <f t="shared" si="18"/>
        <v>0</v>
      </c>
      <c r="H19" s="13">
        <f t="shared" si="19"/>
        <v>0</v>
      </c>
      <c r="I19" s="13">
        <f t="shared" si="20"/>
        <v>0</v>
      </c>
      <c r="J19" s="6">
        <f t="shared" ca="1" si="12"/>
        <v>0</v>
      </c>
      <c r="K19" s="5">
        <f t="shared" ca="1" si="21"/>
        <v>311</v>
      </c>
      <c r="L19" s="5"/>
      <c r="M19" s="5"/>
      <c r="N19" s="16" t="s">
        <v>18</v>
      </c>
      <c r="O19" s="24"/>
      <c r="Q19" s="9">
        <v>12</v>
      </c>
      <c r="R19" s="5">
        <f ca="1">RANDBETWEEN(touchRead-$T$2,touchRead+$T$2)</f>
        <v>117</v>
      </c>
      <c r="S19" s="5">
        <f ca="1">OFFSET($M$9,$Q19*6,0)</f>
        <v>101.375</v>
      </c>
      <c r="T19" s="5">
        <f t="shared" ca="1" si="22"/>
        <v>101.375</v>
      </c>
      <c r="U19" s="8">
        <f ca="1">IF(ABS(S19-U18)&gt;PotMinChange,S19,U18)</f>
        <v>102.25</v>
      </c>
    </row>
    <row r="20" spans="1:21" x14ac:dyDescent="0.25">
      <c r="A20" s="18">
        <f>IF($N20="D",A19+1,IF($N20="E",IF(A19&gt;=StableAnalog_AverageAmount,0,A19),A19))</f>
        <v>3</v>
      </c>
      <c r="B20" s="13">
        <f t="shared" ca="1" si="13"/>
        <v>92</v>
      </c>
      <c r="C20" s="13">
        <f t="shared" ca="1" si="14"/>
        <v>101</v>
      </c>
      <c r="D20" s="13">
        <f t="shared" ca="1" si="15"/>
        <v>118</v>
      </c>
      <c r="E20" s="13">
        <f t="shared" si="16"/>
        <v>0</v>
      </c>
      <c r="F20" s="13">
        <f t="shared" si="17"/>
        <v>0</v>
      </c>
      <c r="G20" s="13">
        <f t="shared" si="18"/>
        <v>0</v>
      </c>
      <c r="H20" s="13">
        <f t="shared" si="19"/>
        <v>0</v>
      </c>
      <c r="I20" s="13">
        <f t="shared" si="20"/>
        <v>0</v>
      </c>
      <c r="J20" s="6">
        <f t="shared" ca="1" si="12"/>
        <v>0</v>
      </c>
      <c r="K20" s="5">
        <f t="shared" ca="1" si="21"/>
        <v>311</v>
      </c>
      <c r="L20" s="5"/>
      <c r="M20" s="5"/>
      <c r="N20" s="16" t="s">
        <v>19</v>
      </c>
      <c r="O20" s="25"/>
      <c r="Q20" s="9">
        <v>13</v>
      </c>
      <c r="R20" s="5">
        <f ca="1">RANDBETWEEN(touchRead-$T$2,touchRead+$T$2)</f>
        <v>107</v>
      </c>
      <c r="S20" s="5">
        <f ca="1">OFFSET($M$9,$Q20*6,0)</f>
        <v>101.625</v>
      </c>
      <c r="T20" s="5">
        <f t="shared" ca="1" si="22"/>
        <v>101.625</v>
      </c>
      <c r="U20" s="8">
        <f ca="1">IF(ABS(S20-U19)&gt;PotMinChange,S20,U19)</f>
        <v>102.25</v>
      </c>
    </row>
    <row r="21" spans="1:21" x14ac:dyDescent="0.25">
      <c r="A21" s="21">
        <f>IF($N21="D",A20+1,IF($N21="E",IF(A20&gt;=StableAnalog_AverageAmount,0,A20),A20))</f>
        <v>3</v>
      </c>
      <c r="B21" s="22">
        <f t="shared" ca="1" si="13"/>
        <v>92</v>
      </c>
      <c r="C21" s="22">
        <f t="shared" ca="1" si="14"/>
        <v>101</v>
      </c>
      <c r="D21" s="22">
        <f t="shared" ca="1" si="15"/>
        <v>118</v>
      </c>
      <c r="E21" s="22">
        <f t="shared" si="16"/>
        <v>0</v>
      </c>
      <c r="F21" s="22">
        <f t="shared" si="17"/>
        <v>0</v>
      </c>
      <c r="G21" s="22">
        <f t="shared" si="18"/>
        <v>0</v>
      </c>
      <c r="H21" s="22">
        <f t="shared" si="19"/>
        <v>0</v>
      </c>
      <c r="I21" s="22">
        <f t="shared" si="20"/>
        <v>0</v>
      </c>
      <c r="J21" s="10">
        <f t="shared" ca="1" si="12"/>
        <v>0</v>
      </c>
      <c r="K21" s="11">
        <f t="shared" ca="1" si="21"/>
        <v>311</v>
      </c>
      <c r="L21" s="11"/>
      <c r="M21" s="12">
        <f ca="1">IF(N21="F",K21/StableAnalog_AverageAmount,M20)</f>
        <v>38.875</v>
      </c>
      <c r="N21" s="17" t="s">
        <v>20</v>
      </c>
      <c r="O21" s="26"/>
      <c r="Q21" s="9">
        <v>14</v>
      </c>
      <c r="R21" s="5">
        <f ca="1">RANDBETWEEN(touchRead-$T$2,touchRead+$T$2)</f>
        <v>110</v>
      </c>
      <c r="S21" s="5">
        <f ca="1">OFFSET($M$9,$Q21*6,0)</f>
        <v>101.875</v>
      </c>
      <c r="T21" s="5">
        <f t="shared" ca="1" si="22"/>
        <v>101.875</v>
      </c>
      <c r="U21" s="8">
        <f ca="1">IF(ABS(S21-U20)&gt;PotMinChange,S21,U20)</f>
        <v>102.25</v>
      </c>
    </row>
    <row r="22" spans="1:21" x14ac:dyDescent="0.25">
      <c r="A22" s="19">
        <f>IF($N22="D",A21+1,IF($N22="E",IF(A21&gt;=StableAnalog_AverageAmount,0,A21),A21))</f>
        <v>3</v>
      </c>
      <c r="B22" s="20">
        <f t="shared" ca="1" si="13"/>
        <v>92</v>
      </c>
      <c r="C22" s="20">
        <f t="shared" ca="1" si="14"/>
        <v>101</v>
      </c>
      <c r="D22" s="20">
        <f t="shared" ca="1" si="15"/>
        <v>118</v>
      </c>
      <c r="E22" s="20">
        <f t="shared" si="16"/>
        <v>0</v>
      </c>
      <c r="F22" s="20">
        <f t="shared" si="17"/>
        <v>0</v>
      </c>
      <c r="G22" s="20">
        <f t="shared" si="18"/>
        <v>0</v>
      </c>
      <c r="H22" s="20">
        <f t="shared" si="19"/>
        <v>0</v>
      </c>
      <c r="I22" s="20">
        <f t="shared" si="20"/>
        <v>0</v>
      </c>
      <c r="J22" s="3">
        <f t="shared" ca="1" si="12"/>
        <v>0</v>
      </c>
      <c r="K22" s="4">
        <f t="shared" ca="1" si="21"/>
        <v>311</v>
      </c>
      <c r="L22" s="4"/>
      <c r="M22" s="4"/>
      <c r="N22" s="15" t="s">
        <v>15</v>
      </c>
      <c r="O22" s="23"/>
      <c r="Q22" s="9">
        <v>15</v>
      </c>
      <c r="R22" s="5">
        <f ca="1">RANDBETWEEN(touchRead-$T$2,touchRead+$T$2)</f>
        <v>91</v>
      </c>
      <c r="S22" s="5">
        <f ca="1">OFFSET($M$9,$Q22*6,0)</f>
        <v>101.5</v>
      </c>
      <c r="T22" s="5">
        <f t="shared" ca="1" si="22"/>
        <v>101.5</v>
      </c>
      <c r="U22" s="8">
        <f ca="1">IF(ABS(S22-U21)&gt;PotMinChange,S22,U21)</f>
        <v>102.25</v>
      </c>
    </row>
    <row r="23" spans="1:21" x14ac:dyDescent="0.25">
      <c r="A23" s="18">
        <f>IF($N23="D",A22+1,IF($N23="E",IF(A22&gt;=StableAnalog_AverageAmount,0,A22),A22))</f>
        <v>3</v>
      </c>
      <c r="B23" s="13">
        <f t="shared" ca="1" si="13"/>
        <v>92</v>
      </c>
      <c r="C23" s="13">
        <f t="shared" ca="1" si="14"/>
        <v>101</v>
      </c>
      <c r="D23" s="13">
        <f t="shared" ca="1" si="15"/>
        <v>118</v>
      </c>
      <c r="E23" s="13">
        <f t="shared" ca="1" si="16"/>
        <v>122</v>
      </c>
      <c r="F23" s="13">
        <f t="shared" si="17"/>
        <v>0</v>
      </c>
      <c r="G23" s="13">
        <f t="shared" si="18"/>
        <v>0</v>
      </c>
      <c r="H23" s="13">
        <f t="shared" si="19"/>
        <v>0</v>
      </c>
      <c r="I23" s="13">
        <f t="shared" si="20"/>
        <v>0</v>
      </c>
      <c r="J23" s="6">
        <f t="shared" ca="1" si="12"/>
        <v>122</v>
      </c>
      <c r="K23" s="5">
        <f t="shared" ca="1" si="21"/>
        <v>311</v>
      </c>
      <c r="L23" s="7">
        <f ca="1">OFFSET($R$7,(ROW()-ROW($L$5))/6,0)</f>
        <v>122</v>
      </c>
      <c r="M23" s="5"/>
      <c r="N23" s="16" t="s">
        <v>17</v>
      </c>
      <c r="O23" s="24"/>
      <c r="Q23" s="9">
        <v>16</v>
      </c>
      <c r="R23" s="5">
        <f ca="1">RANDBETWEEN(touchRead-$T$2,touchRead+$T$2)</f>
        <v>122</v>
      </c>
      <c r="S23" s="5">
        <f ca="1">OFFSET($M$9,$Q23*6,0)</f>
        <v>101.625</v>
      </c>
      <c r="T23" s="5">
        <f t="shared" ca="1" si="22"/>
        <v>101.625</v>
      </c>
      <c r="U23" s="8">
        <f ca="1">IF(ABS(S23-U22)&gt;PotMinChange,S23,U22)</f>
        <v>102.25</v>
      </c>
    </row>
    <row r="24" spans="1:21" x14ac:dyDescent="0.25">
      <c r="A24" s="18">
        <f>IF($N24="D",A23+1,IF($N24="E",IF(A23&gt;=StableAnalog_AverageAmount,0,A23),A23))</f>
        <v>3</v>
      </c>
      <c r="B24" s="13">
        <f t="shared" ca="1" si="13"/>
        <v>92</v>
      </c>
      <c r="C24" s="13">
        <f t="shared" ca="1" si="14"/>
        <v>101</v>
      </c>
      <c r="D24" s="13">
        <f t="shared" ca="1" si="15"/>
        <v>118</v>
      </c>
      <c r="E24" s="13">
        <f t="shared" ca="1" si="16"/>
        <v>122</v>
      </c>
      <c r="F24" s="13">
        <f t="shared" si="17"/>
        <v>0</v>
      </c>
      <c r="G24" s="13">
        <f t="shared" si="18"/>
        <v>0</v>
      </c>
      <c r="H24" s="13">
        <f t="shared" si="19"/>
        <v>0</v>
      </c>
      <c r="I24" s="13">
        <f t="shared" si="20"/>
        <v>0</v>
      </c>
      <c r="J24" s="6">
        <f t="shared" ca="1" si="12"/>
        <v>122</v>
      </c>
      <c r="K24" s="5">
        <f t="shared" ca="1" si="21"/>
        <v>433</v>
      </c>
      <c r="L24" s="5"/>
      <c r="M24" s="5"/>
      <c r="N24" s="16" t="s">
        <v>16</v>
      </c>
      <c r="O24" s="24"/>
      <c r="Q24" s="9">
        <v>17</v>
      </c>
      <c r="R24" s="5">
        <f ca="1">RANDBETWEEN(touchRead-$T$2,touchRead+$T$2)</f>
        <v>78</v>
      </c>
      <c r="S24" s="5">
        <f ca="1">OFFSET($M$9,$Q24*6,0)</f>
        <v>101.875</v>
      </c>
      <c r="T24" s="5">
        <f t="shared" ca="1" si="22"/>
        <v>101.875</v>
      </c>
      <c r="U24" s="8">
        <f ca="1">IF(ABS(S24-U23)&gt;PotMinChange,S24,U23)</f>
        <v>102.25</v>
      </c>
    </row>
    <row r="25" spans="1:21" x14ac:dyDescent="0.25">
      <c r="A25" s="18">
        <f>IF($N25="D",A24+1,IF($N25="E",IF(A24&gt;=StableAnalog_AverageAmount,0,A24),A24))</f>
        <v>4</v>
      </c>
      <c r="B25" s="13">
        <f t="shared" ca="1" si="13"/>
        <v>92</v>
      </c>
      <c r="C25" s="13">
        <f t="shared" ca="1" si="14"/>
        <v>101</v>
      </c>
      <c r="D25" s="13">
        <f t="shared" ca="1" si="15"/>
        <v>118</v>
      </c>
      <c r="E25" s="13">
        <f t="shared" ca="1" si="16"/>
        <v>122</v>
      </c>
      <c r="F25" s="13">
        <f t="shared" si="17"/>
        <v>0</v>
      </c>
      <c r="G25" s="13">
        <f t="shared" si="18"/>
        <v>0</v>
      </c>
      <c r="H25" s="13">
        <f t="shared" si="19"/>
        <v>0</v>
      </c>
      <c r="I25" s="13">
        <f t="shared" si="20"/>
        <v>0</v>
      </c>
      <c r="J25" s="6">
        <f t="shared" ca="1" si="12"/>
        <v>0</v>
      </c>
      <c r="K25" s="5">
        <f t="shared" ca="1" si="21"/>
        <v>433</v>
      </c>
      <c r="L25" s="5"/>
      <c r="M25" s="5"/>
      <c r="N25" s="16" t="s">
        <v>18</v>
      </c>
      <c r="O25" s="24"/>
      <c r="Q25" s="9">
        <v>18</v>
      </c>
      <c r="R25" s="5">
        <f ca="1">RANDBETWEEN(touchRead-$T$2,touchRead+$T$2)</f>
        <v>95</v>
      </c>
      <c r="S25" s="5">
        <f ca="1">OFFSET($M$9,$Q25*6,0)</f>
        <v>103</v>
      </c>
      <c r="T25" s="5">
        <f t="shared" ca="1" si="22"/>
        <v>103</v>
      </c>
      <c r="U25" s="8">
        <f ca="1">IF(ABS(S25-U24)&gt;PotMinChange,S25,U24)</f>
        <v>102.25</v>
      </c>
    </row>
    <row r="26" spans="1:21" x14ac:dyDescent="0.25">
      <c r="A26" s="18">
        <f>IF($N26="D",A25+1,IF($N26="E",IF(A25&gt;=StableAnalog_AverageAmount,0,A25),A25))</f>
        <v>4</v>
      </c>
      <c r="B26" s="13">
        <f t="shared" ca="1" si="13"/>
        <v>92</v>
      </c>
      <c r="C26" s="13">
        <f t="shared" ca="1" si="14"/>
        <v>101</v>
      </c>
      <c r="D26" s="13">
        <f t="shared" ca="1" si="15"/>
        <v>118</v>
      </c>
      <c r="E26" s="13">
        <f t="shared" ca="1" si="16"/>
        <v>122</v>
      </c>
      <c r="F26" s="13">
        <f t="shared" si="17"/>
        <v>0</v>
      </c>
      <c r="G26" s="13">
        <f t="shared" si="18"/>
        <v>0</v>
      </c>
      <c r="H26" s="13">
        <f t="shared" si="19"/>
        <v>0</v>
      </c>
      <c r="I26" s="13">
        <f t="shared" si="20"/>
        <v>0</v>
      </c>
      <c r="J26" s="6">
        <f t="shared" ca="1" si="12"/>
        <v>0</v>
      </c>
      <c r="K26" s="5">
        <f t="shared" ca="1" si="21"/>
        <v>433</v>
      </c>
      <c r="L26" s="5"/>
      <c r="M26" s="5"/>
      <c r="N26" s="16" t="s">
        <v>19</v>
      </c>
      <c r="O26" s="25"/>
      <c r="Q26" s="9">
        <v>19</v>
      </c>
      <c r="R26" s="5">
        <f ca="1">RANDBETWEEN(touchRead-$T$2,touchRead+$T$2)</f>
        <v>91</v>
      </c>
      <c r="S26" s="5">
        <f ca="1">OFFSET($M$9,$Q26*6,0)</f>
        <v>101.375</v>
      </c>
      <c r="T26" s="5">
        <f t="shared" ca="1" si="22"/>
        <v>101.375</v>
      </c>
      <c r="U26" s="8">
        <f ca="1">IF(ABS(S26-U25)&gt;PotMinChange,S26,U25)</f>
        <v>102.25</v>
      </c>
    </row>
    <row r="27" spans="1:21" x14ac:dyDescent="0.25">
      <c r="A27" s="21">
        <f>IF($N27="D",A26+1,IF($N27="E",IF(A26&gt;=StableAnalog_AverageAmount,0,A26),A26))</f>
        <v>4</v>
      </c>
      <c r="B27" s="22">
        <f t="shared" ca="1" si="13"/>
        <v>92</v>
      </c>
      <c r="C27" s="22">
        <f t="shared" ca="1" si="14"/>
        <v>101</v>
      </c>
      <c r="D27" s="22">
        <f t="shared" ca="1" si="15"/>
        <v>118</v>
      </c>
      <c r="E27" s="22">
        <f t="shared" ca="1" si="16"/>
        <v>122</v>
      </c>
      <c r="F27" s="22">
        <f t="shared" si="17"/>
        <v>0</v>
      </c>
      <c r="G27" s="22">
        <f t="shared" si="18"/>
        <v>0</v>
      </c>
      <c r="H27" s="22">
        <f t="shared" si="19"/>
        <v>0</v>
      </c>
      <c r="I27" s="22">
        <f t="shared" si="20"/>
        <v>0</v>
      </c>
      <c r="J27" s="10">
        <f t="shared" ca="1" si="12"/>
        <v>0</v>
      </c>
      <c r="K27" s="11">
        <f t="shared" ca="1" si="21"/>
        <v>433</v>
      </c>
      <c r="L27" s="11"/>
      <c r="M27" s="12">
        <f ca="1">IF(N27="F",K27/StableAnalog_AverageAmount,M26)</f>
        <v>54.125</v>
      </c>
      <c r="N27" s="17" t="s">
        <v>20</v>
      </c>
      <c r="O27" s="26"/>
      <c r="Q27" s="9">
        <v>20</v>
      </c>
      <c r="R27" s="5">
        <f ca="1">RANDBETWEEN(touchRead-$T$2,touchRead+$T$2)</f>
        <v>97</v>
      </c>
      <c r="S27" s="5">
        <f ca="1">OFFSET($M$9,$Q27*6,0)</f>
        <v>98.875</v>
      </c>
      <c r="T27" s="5">
        <f t="shared" ca="1" si="22"/>
        <v>98.875</v>
      </c>
      <c r="U27" s="8">
        <f ca="1">IF(ABS(S27-U26)&gt;PotMinChange,S27,U26)</f>
        <v>102.25</v>
      </c>
    </row>
    <row r="28" spans="1:21" x14ac:dyDescent="0.25">
      <c r="A28" s="19">
        <f>IF($N28="D",A27+1,IF($N28="E",IF(A27&gt;=StableAnalog_AverageAmount,0,A27),A27))</f>
        <v>4</v>
      </c>
      <c r="B28" s="20">
        <f t="shared" ca="1" si="13"/>
        <v>92</v>
      </c>
      <c r="C28" s="20">
        <f t="shared" ca="1" si="14"/>
        <v>101</v>
      </c>
      <c r="D28" s="20">
        <f t="shared" ca="1" si="15"/>
        <v>118</v>
      </c>
      <c r="E28" s="20">
        <f t="shared" ca="1" si="16"/>
        <v>122</v>
      </c>
      <c r="F28" s="20">
        <f t="shared" si="17"/>
        <v>0</v>
      </c>
      <c r="G28" s="20">
        <f t="shared" si="18"/>
        <v>0</v>
      </c>
      <c r="H28" s="20">
        <f t="shared" si="19"/>
        <v>0</v>
      </c>
      <c r="I28" s="20">
        <f t="shared" si="20"/>
        <v>0</v>
      </c>
      <c r="J28" s="3">
        <f t="shared" ca="1" si="12"/>
        <v>0</v>
      </c>
      <c r="K28" s="4">
        <f t="shared" ca="1" si="21"/>
        <v>433</v>
      </c>
      <c r="L28" s="4"/>
      <c r="M28" s="4"/>
      <c r="N28" s="15" t="s">
        <v>15</v>
      </c>
      <c r="O28" s="23"/>
      <c r="Q28" s="9">
        <v>21</v>
      </c>
      <c r="R28" s="5">
        <f ca="1">RANDBETWEEN(touchRead-$T$2,touchRead+$T$2)</f>
        <v>119</v>
      </c>
      <c r="S28" s="5">
        <f ca="1">OFFSET($M$9,$Q28*6,0)</f>
        <v>100.375</v>
      </c>
      <c r="T28" s="5">
        <f t="shared" ca="1" si="22"/>
        <v>100.375</v>
      </c>
      <c r="U28" s="8">
        <f ca="1">IF(ABS(S28-U27)&gt;PotMinChange,S28,U27)</f>
        <v>102.25</v>
      </c>
    </row>
    <row r="29" spans="1:21" x14ac:dyDescent="0.25">
      <c r="A29" s="18">
        <f>IF($N29="D",A28+1,IF($N29="E",IF(A28&gt;=StableAnalog_AverageAmount,0,A28),A28))</f>
        <v>4</v>
      </c>
      <c r="B29" s="13">
        <f t="shared" ca="1" si="13"/>
        <v>92</v>
      </c>
      <c r="C29" s="13">
        <f t="shared" ca="1" si="14"/>
        <v>101</v>
      </c>
      <c r="D29" s="13">
        <f t="shared" ca="1" si="15"/>
        <v>118</v>
      </c>
      <c r="E29" s="13">
        <f t="shared" ca="1" si="16"/>
        <v>122</v>
      </c>
      <c r="F29" s="13">
        <f t="shared" ca="1" si="17"/>
        <v>124</v>
      </c>
      <c r="G29" s="13">
        <f t="shared" si="18"/>
        <v>0</v>
      </c>
      <c r="H29" s="13">
        <f t="shared" si="19"/>
        <v>0</v>
      </c>
      <c r="I29" s="13">
        <f t="shared" si="20"/>
        <v>0</v>
      </c>
      <c r="J29" s="6">
        <f t="shared" ca="1" si="12"/>
        <v>124</v>
      </c>
      <c r="K29" s="5">
        <f t="shared" ca="1" si="21"/>
        <v>433</v>
      </c>
      <c r="L29" s="7">
        <f ca="1">OFFSET($R$7,(ROW()-ROW($L$5))/6,0)</f>
        <v>124</v>
      </c>
      <c r="M29" s="5"/>
      <c r="N29" s="16" t="s">
        <v>17</v>
      </c>
      <c r="O29" s="24"/>
      <c r="Q29" s="9">
        <v>22</v>
      </c>
      <c r="R29" s="5">
        <f ca="1">RANDBETWEEN(touchRead-$T$2,touchRead+$T$2)</f>
        <v>84</v>
      </c>
      <c r="S29" s="5">
        <f ca="1">OFFSET($M$9,$Q29*6,0)</f>
        <v>97.125</v>
      </c>
      <c r="T29" s="5">
        <f t="shared" ca="1" si="22"/>
        <v>97.125</v>
      </c>
      <c r="U29" s="8">
        <f ca="1">IF(ABS(S29-U28)&gt;PotMinChange,S29,U28)</f>
        <v>97.125</v>
      </c>
    </row>
    <row r="30" spans="1:21" x14ac:dyDescent="0.25">
      <c r="A30" s="18">
        <f>IF($N30="D",A29+1,IF($N30="E",IF(A29&gt;=StableAnalog_AverageAmount,0,A29),A29))</f>
        <v>4</v>
      </c>
      <c r="B30" s="13">
        <f t="shared" ca="1" si="13"/>
        <v>92</v>
      </c>
      <c r="C30" s="13">
        <f t="shared" ca="1" si="14"/>
        <v>101</v>
      </c>
      <c r="D30" s="13">
        <f t="shared" ca="1" si="15"/>
        <v>118</v>
      </c>
      <c r="E30" s="13">
        <f t="shared" ca="1" si="16"/>
        <v>122</v>
      </c>
      <c r="F30" s="13">
        <f t="shared" ca="1" si="17"/>
        <v>124</v>
      </c>
      <c r="G30" s="13">
        <f t="shared" si="18"/>
        <v>0</v>
      </c>
      <c r="H30" s="13">
        <f t="shared" si="19"/>
        <v>0</v>
      </c>
      <c r="I30" s="13">
        <f t="shared" si="20"/>
        <v>0</v>
      </c>
      <c r="J30" s="6">
        <f t="shared" ca="1" si="12"/>
        <v>124</v>
      </c>
      <c r="K30" s="5">
        <f t="shared" ca="1" si="21"/>
        <v>557</v>
      </c>
      <c r="L30" s="5"/>
      <c r="M30" s="5"/>
      <c r="N30" s="16" t="s">
        <v>16</v>
      </c>
      <c r="O30" s="24"/>
      <c r="Q30" s="9">
        <v>23</v>
      </c>
      <c r="R30" s="5">
        <f ca="1">RANDBETWEEN(touchRead-$T$2,touchRead+$T$2)</f>
        <v>114</v>
      </c>
      <c r="S30" s="5">
        <f ca="1">OFFSET($M$9,$Q30*6,0)</f>
        <v>100</v>
      </c>
      <c r="T30" s="5">
        <f t="shared" ca="1" si="22"/>
        <v>100</v>
      </c>
      <c r="U30" s="8">
        <f ca="1">IF(ABS(S30-U29)&gt;PotMinChange,S30,U29)</f>
        <v>97.125</v>
      </c>
    </row>
    <row r="31" spans="1:21" x14ac:dyDescent="0.25">
      <c r="A31" s="18">
        <f>IF($N31="D",A30+1,IF($N31="E",IF(A30&gt;=StableAnalog_AverageAmount,0,A30),A30))</f>
        <v>5</v>
      </c>
      <c r="B31" s="13">
        <f t="shared" ca="1" si="13"/>
        <v>92</v>
      </c>
      <c r="C31" s="13">
        <f t="shared" ca="1" si="14"/>
        <v>101</v>
      </c>
      <c r="D31" s="13">
        <f t="shared" ca="1" si="15"/>
        <v>118</v>
      </c>
      <c r="E31" s="13">
        <f t="shared" ca="1" si="16"/>
        <v>122</v>
      </c>
      <c r="F31" s="13">
        <f t="shared" ca="1" si="17"/>
        <v>124</v>
      </c>
      <c r="G31" s="13">
        <f t="shared" si="18"/>
        <v>0</v>
      </c>
      <c r="H31" s="13">
        <f t="shared" si="19"/>
        <v>0</v>
      </c>
      <c r="I31" s="13">
        <f t="shared" si="20"/>
        <v>0</v>
      </c>
      <c r="J31" s="6">
        <f t="shared" ca="1" si="12"/>
        <v>0</v>
      </c>
      <c r="K31" s="5">
        <f t="shared" ca="1" si="21"/>
        <v>557</v>
      </c>
      <c r="L31" s="5"/>
      <c r="M31" s="5"/>
      <c r="N31" s="16" t="s">
        <v>18</v>
      </c>
      <c r="O31" s="24"/>
      <c r="Q31" s="9">
        <v>24</v>
      </c>
      <c r="R31" s="5">
        <f ca="1">RANDBETWEEN(touchRead-$T$2,touchRead+$T$2)</f>
        <v>91</v>
      </c>
      <c r="S31" s="5">
        <f ca="1">OFFSET($M$9,$Q31*6,0)</f>
        <v>96.125</v>
      </c>
      <c r="T31" s="5">
        <f t="shared" ca="1" si="22"/>
        <v>96.125</v>
      </c>
      <c r="U31" s="8">
        <f ca="1">IF(ABS(S31-U30)&gt;PotMinChange,S31,U30)</f>
        <v>97.125</v>
      </c>
    </row>
    <row r="32" spans="1:21" x14ac:dyDescent="0.25">
      <c r="A32" s="18">
        <f>IF($N32="D",A31+1,IF($N32="E",IF(A31&gt;=StableAnalog_AverageAmount,0,A31),A31))</f>
        <v>5</v>
      </c>
      <c r="B32" s="13">
        <f t="shared" ca="1" si="13"/>
        <v>92</v>
      </c>
      <c r="C32" s="13">
        <f t="shared" ca="1" si="14"/>
        <v>101</v>
      </c>
      <c r="D32" s="13">
        <f t="shared" ca="1" si="15"/>
        <v>118</v>
      </c>
      <c r="E32" s="13">
        <f t="shared" ca="1" si="16"/>
        <v>122</v>
      </c>
      <c r="F32" s="13">
        <f t="shared" ca="1" si="17"/>
        <v>124</v>
      </c>
      <c r="G32" s="13">
        <f t="shared" si="18"/>
        <v>0</v>
      </c>
      <c r="H32" s="13">
        <f t="shared" si="19"/>
        <v>0</v>
      </c>
      <c r="I32" s="13">
        <f t="shared" si="20"/>
        <v>0</v>
      </c>
      <c r="J32" s="6">
        <f t="shared" ca="1" si="12"/>
        <v>0</v>
      </c>
      <c r="K32" s="5">
        <f t="shared" ca="1" si="21"/>
        <v>557</v>
      </c>
      <c r="L32" s="5"/>
      <c r="M32" s="5"/>
      <c r="N32" s="16" t="s">
        <v>19</v>
      </c>
      <c r="O32" s="25"/>
      <c r="Q32" s="9">
        <v>25</v>
      </c>
      <c r="R32" s="5">
        <f ca="1">RANDBETWEEN(touchRead-$T$2,touchRead+$T$2)</f>
        <v>114</v>
      </c>
      <c r="S32" s="5">
        <f ca="1">OFFSET($M$9,$Q32*6,0)</f>
        <v>100.625</v>
      </c>
      <c r="T32" s="5">
        <f t="shared" ca="1" si="22"/>
        <v>100.625</v>
      </c>
      <c r="U32" s="8">
        <f ca="1">IF(ABS(S32-U31)&gt;PotMinChange,S32,U31)</f>
        <v>97.125</v>
      </c>
    </row>
    <row r="33" spans="1:21" x14ac:dyDescent="0.25">
      <c r="A33" s="21">
        <f>IF($N33="D",A32+1,IF($N33="E",IF(A32&gt;=StableAnalog_AverageAmount,0,A32),A32))</f>
        <v>5</v>
      </c>
      <c r="B33" s="22">
        <f t="shared" ca="1" si="13"/>
        <v>92</v>
      </c>
      <c r="C33" s="22">
        <f t="shared" ca="1" si="14"/>
        <v>101</v>
      </c>
      <c r="D33" s="22">
        <f t="shared" ca="1" si="15"/>
        <v>118</v>
      </c>
      <c r="E33" s="22">
        <f t="shared" ca="1" si="16"/>
        <v>122</v>
      </c>
      <c r="F33" s="22">
        <f t="shared" ca="1" si="17"/>
        <v>124</v>
      </c>
      <c r="G33" s="22">
        <f t="shared" si="18"/>
        <v>0</v>
      </c>
      <c r="H33" s="22">
        <f t="shared" si="19"/>
        <v>0</v>
      </c>
      <c r="I33" s="22">
        <f t="shared" si="20"/>
        <v>0</v>
      </c>
      <c r="J33" s="10">
        <f t="shared" ca="1" si="12"/>
        <v>0</v>
      </c>
      <c r="K33" s="11">
        <f t="shared" ca="1" si="21"/>
        <v>557</v>
      </c>
      <c r="L33" s="11"/>
      <c r="M33" s="12">
        <f ca="1">IF(N33="F",K33/StableAnalog_AverageAmount,M32)</f>
        <v>69.625</v>
      </c>
      <c r="N33" s="17" t="s">
        <v>20</v>
      </c>
      <c r="O33" s="26"/>
      <c r="Q33" s="9">
        <v>26</v>
      </c>
      <c r="R33" s="5">
        <f ca="1">RANDBETWEEN(touchRead-$T$2,touchRead+$T$2)</f>
        <v>120</v>
      </c>
      <c r="S33" s="5">
        <f ca="1">OFFSET($M$9,$Q33*6,0)</f>
        <v>103.75</v>
      </c>
      <c r="T33" s="5">
        <f t="shared" ca="1" si="22"/>
        <v>103.75</v>
      </c>
      <c r="U33" s="8">
        <f ca="1">IF(ABS(S33-U32)&gt;PotMinChange,S33,U32)</f>
        <v>103.75</v>
      </c>
    </row>
    <row r="34" spans="1:21" x14ac:dyDescent="0.25">
      <c r="A34" s="19">
        <f>IF($N34="D",A33+1,IF($N34="E",IF(A33&gt;=StableAnalog_AverageAmount,0,A33),A33))</f>
        <v>5</v>
      </c>
      <c r="B34" s="20">
        <f t="shared" ca="1" si="13"/>
        <v>92</v>
      </c>
      <c r="C34" s="20">
        <f t="shared" ca="1" si="14"/>
        <v>101</v>
      </c>
      <c r="D34" s="20">
        <f t="shared" ca="1" si="15"/>
        <v>118</v>
      </c>
      <c r="E34" s="20">
        <f t="shared" ca="1" si="16"/>
        <v>122</v>
      </c>
      <c r="F34" s="20">
        <f t="shared" ca="1" si="17"/>
        <v>124</v>
      </c>
      <c r="G34" s="20">
        <f t="shared" si="18"/>
        <v>0</v>
      </c>
      <c r="H34" s="20">
        <f t="shared" si="19"/>
        <v>0</v>
      </c>
      <c r="I34" s="20">
        <f t="shared" si="20"/>
        <v>0</v>
      </c>
      <c r="J34" s="3">
        <f t="shared" ca="1" si="12"/>
        <v>0</v>
      </c>
      <c r="K34" s="4">
        <f t="shared" ca="1" si="21"/>
        <v>557</v>
      </c>
      <c r="L34" s="4"/>
      <c r="M34" s="4"/>
      <c r="N34" s="15" t="s">
        <v>15</v>
      </c>
      <c r="O34" s="23"/>
      <c r="Q34" s="9">
        <v>27</v>
      </c>
      <c r="R34" s="5">
        <f ca="1">RANDBETWEEN(touchRead-$T$2,touchRead+$T$2)</f>
        <v>91</v>
      </c>
      <c r="S34" s="5">
        <f ca="1">OFFSET($M$9,$Q34*6,0)</f>
        <v>103.75</v>
      </c>
      <c r="T34" s="5">
        <f t="shared" ca="1" si="22"/>
        <v>103.75</v>
      </c>
      <c r="U34" s="8">
        <f ca="1">IF(ABS(S34-U33)&gt;PotMinChange,S34,U33)</f>
        <v>103.75</v>
      </c>
    </row>
    <row r="35" spans="1:21" x14ac:dyDescent="0.25">
      <c r="A35" s="18">
        <f>IF($N35="D",A34+1,IF($N35="E",IF(A34&gt;=StableAnalog_AverageAmount,0,A34),A34))</f>
        <v>5</v>
      </c>
      <c r="B35" s="13">
        <f t="shared" ca="1" si="13"/>
        <v>92</v>
      </c>
      <c r="C35" s="13">
        <f t="shared" ca="1" si="14"/>
        <v>101</v>
      </c>
      <c r="D35" s="13">
        <f t="shared" ca="1" si="15"/>
        <v>118</v>
      </c>
      <c r="E35" s="13">
        <f t="shared" ca="1" si="16"/>
        <v>122</v>
      </c>
      <c r="F35" s="13">
        <f t="shared" ca="1" si="17"/>
        <v>124</v>
      </c>
      <c r="G35" s="13">
        <f t="shared" ca="1" si="18"/>
        <v>105</v>
      </c>
      <c r="H35" s="13">
        <f t="shared" si="19"/>
        <v>0</v>
      </c>
      <c r="I35" s="13">
        <f t="shared" si="20"/>
        <v>0</v>
      </c>
      <c r="J35" s="6">
        <f t="shared" ca="1" si="12"/>
        <v>105</v>
      </c>
      <c r="K35" s="5">
        <f t="shared" ca="1" si="21"/>
        <v>557</v>
      </c>
      <c r="L35" s="7">
        <f ca="1">OFFSET($R$7,(ROW()-ROW($L$5))/6,0)</f>
        <v>105</v>
      </c>
      <c r="M35" s="5"/>
      <c r="N35" s="16" t="s">
        <v>17</v>
      </c>
      <c r="O35" s="24"/>
      <c r="Q35" s="9">
        <v>28</v>
      </c>
      <c r="R35" s="5">
        <f ca="1">RANDBETWEEN(touchRead-$T$2,touchRead+$T$2)</f>
        <v>89</v>
      </c>
      <c r="S35" s="5">
        <f ca="1">OFFSET($M$9,$Q35*6,0)</f>
        <v>102.75</v>
      </c>
      <c r="T35" s="5">
        <f t="shared" ca="1" si="22"/>
        <v>102.75</v>
      </c>
      <c r="U35" s="8">
        <f ca="1">IF(ABS(S35-U34)&gt;PotMinChange,S35,U34)</f>
        <v>103.75</v>
      </c>
    </row>
    <row r="36" spans="1:21" x14ac:dyDescent="0.25">
      <c r="A36" s="18">
        <f>IF($N36="D",A35+1,IF($N36="E",IF(A35&gt;=StableAnalog_AverageAmount,0,A35),A35))</f>
        <v>5</v>
      </c>
      <c r="B36" s="13">
        <f t="shared" ca="1" si="13"/>
        <v>92</v>
      </c>
      <c r="C36" s="13">
        <f t="shared" ca="1" si="14"/>
        <v>101</v>
      </c>
      <c r="D36" s="13">
        <f t="shared" ca="1" si="15"/>
        <v>118</v>
      </c>
      <c r="E36" s="13">
        <f t="shared" ca="1" si="16"/>
        <v>122</v>
      </c>
      <c r="F36" s="13">
        <f t="shared" ca="1" si="17"/>
        <v>124</v>
      </c>
      <c r="G36" s="13">
        <f t="shared" ca="1" si="18"/>
        <v>105</v>
      </c>
      <c r="H36" s="13">
        <f t="shared" si="19"/>
        <v>0</v>
      </c>
      <c r="I36" s="13">
        <f t="shared" si="20"/>
        <v>0</v>
      </c>
      <c r="J36" s="6">
        <f t="shared" ca="1" si="12"/>
        <v>105</v>
      </c>
      <c r="K36" s="5">
        <f t="shared" ca="1" si="21"/>
        <v>662</v>
      </c>
      <c r="L36" s="5"/>
      <c r="M36" s="5"/>
      <c r="N36" s="16" t="s">
        <v>16</v>
      </c>
      <c r="O36" s="24"/>
      <c r="Q36" s="9">
        <v>29</v>
      </c>
      <c r="R36" s="5">
        <f ca="1">RANDBETWEEN(touchRead-$T$2,touchRead+$T$2)</f>
        <v>94</v>
      </c>
      <c r="S36" s="5">
        <f ca="1">OFFSET($M$9,$Q36*6,0)</f>
        <v>99.625</v>
      </c>
      <c r="T36" s="5">
        <f t="shared" ca="1" si="22"/>
        <v>99.625</v>
      </c>
      <c r="U36" s="8">
        <f ca="1">IF(ABS(S36-U35)&gt;PotMinChange,S36,U35)</f>
        <v>99.625</v>
      </c>
    </row>
    <row r="37" spans="1:21" x14ac:dyDescent="0.25">
      <c r="A37" s="18">
        <f>IF($N37="D",A36+1,IF($N37="E",IF(A36&gt;=StableAnalog_AverageAmount,0,A36),A36))</f>
        <v>6</v>
      </c>
      <c r="B37" s="13">
        <f t="shared" ca="1" si="13"/>
        <v>92</v>
      </c>
      <c r="C37" s="13">
        <f t="shared" ca="1" si="14"/>
        <v>101</v>
      </c>
      <c r="D37" s="13">
        <f t="shared" ca="1" si="15"/>
        <v>118</v>
      </c>
      <c r="E37" s="13">
        <f t="shared" ca="1" si="16"/>
        <v>122</v>
      </c>
      <c r="F37" s="13">
        <f t="shared" ca="1" si="17"/>
        <v>124</v>
      </c>
      <c r="G37" s="13">
        <f t="shared" ca="1" si="18"/>
        <v>105</v>
      </c>
      <c r="H37" s="13">
        <f t="shared" si="19"/>
        <v>0</v>
      </c>
      <c r="I37" s="13">
        <f t="shared" si="20"/>
        <v>0</v>
      </c>
      <c r="J37" s="6">
        <f t="shared" ca="1" si="12"/>
        <v>0</v>
      </c>
      <c r="K37" s="5">
        <f t="shared" ca="1" si="21"/>
        <v>662</v>
      </c>
      <c r="L37" s="5"/>
      <c r="M37" s="5"/>
      <c r="N37" s="16" t="s">
        <v>18</v>
      </c>
      <c r="O37" s="24"/>
      <c r="Q37" s="9">
        <v>30</v>
      </c>
      <c r="R37" s="5">
        <f ca="1">RANDBETWEEN(touchRead-$T$2,touchRead+$T$2)</f>
        <v>103</v>
      </c>
      <c r="S37" s="5">
        <f ca="1">OFFSET($M$9,$Q37*6,0)</f>
        <v>102</v>
      </c>
      <c r="T37" s="5">
        <f t="shared" ca="1" si="22"/>
        <v>102</v>
      </c>
      <c r="U37" s="8">
        <f ca="1">IF(ABS(S37-U36)&gt;PotMinChange,S37,U36)</f>
        <v>99.625</v>
      </c>
    </row>
    <row r="38" spans="1:21" x14ac:dyDescent="0.25">
      <c r="A38" s="18">
        <f>IF($N38="D",A37+1,IF($N38="E",IF(A37&gt;=StableAnalog_AverageAmount,0,A37),A37))</f>
        <v>6</v>
      </c>
      <c r="B38" s="13">
        <f t="shared" ca="1" si="13"/>
        <v>92</v>
      </c>
      <c r="C38" s="13">
        <f t="shared" ca="1" si="14"/>
        <v>101</v>
      </c>
      <c r="D38" s="13">
        <f t="shared" ca="1" si="15"/>
        <v>118</v>
      </c>
      <c r="E38" s="13">
        <f t="shared" ca="1" si="16"/>
        <v>122</v>
      </c>
      <c r="F38" s="13">
        <f t="shared" ca="1" si="17"/>
        <v>124</v>
      </c>
      <c r="G38" s="13">
        <f t="shared" ca="1" si="18"/>
        <v>105</v>
      </c>
      <c r="H38" s="13">
        <f t="shared" si="19"/>
        <v>0</v>
      </c>
      <c r="I38" s="13">
        <f t="shared" si="20"/>
        <v>0</v>
      </c>
      <c r="J38" s="6">
        <f t="shared" ca="1" si="12"/>
        <v>0</v>
      </c>
      <c r="K38" s="5">
        <f t="shared" ca="1" si="21"/>
        <v>662</v>
      </c>
      <c r="L38" s="5"/>
      <c r="M38" s="5"/>
      <c r="N38" s="16" t="s">
        <v>19</v>
      </c>
      <c r="O38" s="25"/>
      <c r="Q38" s="9">
        <v>31</v>
      </c>
      <c r="R38" s="5">
        <f ca="1">RANDBETWEEN(touchRead-$T$2,touchRead+$T$2)</f>
        <v>99</v>
      </c>
      <c r="S38" s="5">
        <f ca="1">OFFSET($M$9,$Q38*6,0)</f>
        <v>100.125</v>
      </c>
      <c r="T38" s="5">
        <f t="shared" ca="1" si="22"/>
        <v>100.125</v>
      </c>
      <c r="U38" s="8">
        <f ca="1">IF(ABS(S38-U37)&gt;PotMinChange,S38,U37)</f>
        <v>99.625</v>
      </c>
    </row>
    <row r="39" spans="1:21" x14ac:dyDescent="0.25">
      <c r="A39" s="21">
        <f>IF($N39="D",A38+1,IF($N39="E",IF(A38&gt;=StableAnalog_AverageAmount,0,A38),A38))</f>
        <v>6</v>
      </c>
      <c r="B39" s="22">
        <f t="shared" ca="1" si="13"/>
        <v>92</v>
      </c>
      <c r="C39" s="22">
        <f t="shared" ca="1" si="14"/>
        <v>101</v>
      </c>
      <c r="D39" s="22">
        <f t="shared" ca="1" si="15"/>
        <v>118</v>
      </c>
      <c r="E39" s="22">
        <f t="shared" ca="1" si="16"/>
        <v>122</v>
      </c>
      <c r="F39" s="22">
        <f t="shared" ca="1" si="17"/>
        <v>124</v>
      </c>
      <c r="G39" s="22">
        <f t="shared" ca="1" si="18"/>
        <v>105</v>
      </c>
      <c r="H39" s="22">
        <f t="shared" si="19"/>
        <v>0</v>
      </c>
      <c r="I39" s="22">
        <f t="shared" si="20"/>
        <v>0</v>
      </c>
      <c r="J39" s="10">
        <f t="shared" ca="1" si="12"/>
        <v>0</v>
      </c>
      <c r="K39" s="11">
        <f t="shared" ca="1" si="21"/>
        <v>662</v>
      </c>
      <c r="L39" s="11"/>
      <c r="M39" s="12">
        <f ca="1">IF(N39="F",K39/StableAnalog_AverageAmount,M38)</f>
        <v>82.75</v>
      </c>
      <c r="N39" s="17" t="s">
        <v>20</v>
      </c>
      <c r="O39" s="26"/>
      <c r="Q39" s="29">
        <v>32</v>
      </c>
      <c r="R39" s="11">
        <f ca="1">RANDBETWEEN(touchRead-$T$2,touchRead+$T$2)</f>
        <v>112</v>
      </c>
      <c r="S39" s="11">
        <f ca="1">OFFSET($M$9,$Q39*6,0)</f>
        <v>102.75</v>
      </c>
      <c r="T39" s="11">
        <f ca="1">AVERAGE(R32:R39)</f>
        <v>102.75</v>
      </c>
      <c r="U39" s="30">
        <f ca="1">IF(ABS(S39-U38)&gt;PotMinChange,S39,U38)</f>
        <v>99.625</v>
      </c>
    </row>
    <row r="40" spans="1:21" x14ac:dyDescent="0.25">
      <c r="A40" s="19">
        <f>IF($N40="D",A39+1,IF($N40="E",IF(A39&gt;=StableAnalog_AverageAmount,0,A39),A39))</f>
        <v>6</v>
      </c>
      <c r="B40" s="20">
        <f t="shared" ca="1" si="13"/>
        <v>92</v>
      </c>
      <c r="C40" s="20">
        <f t="shared" ca="1" si="14"/>
        <v>101</v>
      </c>
      <c r="D40" s="20">
        <f t="shared" ca="1" si="15"/>
        <v>118</v>
      </c>
      <c r="E40" s="20">
        <f t="shared" ca="1" si="16"/>
        <v>122</v>
      </c>
      <c r="F40" s="20">
        <f t="shared" ca="1" si="17"/>
        <v>124</v>
      </c>
      <c r="G40" s="20">
        <f t="shared" ca="1" si="18"/>
        <v>105</v>
      </c>
      <c r="H40" s="20">
        <f t="shared" si="19"/>
        <v>0</v>
      </c>
      <c r="I40" s="20">
        <f t="shared" si="20"/>
        <v>0</v>
      </c>
      <c r="J40" s="3">
        <f t="shared" ca="1" si="12"/>
        <v>0</v>
      </c>
      <c r="K40" s="4">
        <f t="shared" ca="1" si="21"/>
        <v>662</v>
      </c>
      <c r="L40" s="4"/>
      <c r="M40" s="4"/>
      <c r="N40" s="15" t="s">
        <v>15</v>
      </c>
      <c r="O40" s="23"/>
    </row>
    <row r="41" spans="1:21" x14ac:dyDescent="0.25">
      <c r="A41" s="18">
        <f>IF($N41="D",A40+1,IF($N41="E",IF(A40&gt;=StableAnalog_AverageAmount,0,A40),A40))</f>
        <v>6</v>
      </c>
      <c r="B41" s="13">
        <f t="shared" ca="1" si="13"/>
        <v>92</v>
      </c>
      <c r="C41" s="13">
        <f t="shared" ca="1" si="14"/>
        <v>101</v>
      </c>
      <c r="D41" s="13">
        <f t="shared" ca="1" si="15"/>
        <v>118</v>
      </c>
      <c r="E41" s="13">
        <f t="shared" ca="1" si="16"/>
        <v>122</v>
      </c>
      <c r="F41" s="13">
        <f t="shared" ca="1" si="17"/>
        <v>124</v>
      </c>
      <c r="G41" s="13">
        <f t="shared" ca="1" si="18"/>
        <v>105</v>
      </c>
      <c r="H41" s="13">
        <f t="shared" ca="1" si="19"/>
        <v>108</v>
      </c>
      <c r="I41" s="13">
        <f t="shared" si="20"/>
        <v>0</v>
      </c>
      <c r="J41" s="6">
        <f t="shared" ca="1" si="12"/>
        <v>108</v>
      </c>
      <c r="K41" s="5">
        <f t="shared" ca="1" si="21"/>
        <v>662</v>
      </c>
      <c r="L41" s="7">
        <f ca="1">OFFSET($R$7,(ROW()-ROW($L$5))/6,0)</f>
        <v>108</v>
      </c>
      <c r="M41" s="5"/>
      <c r="N41" s="16" t="s">
        <v>17</v>
      </c>
      <c r="O41" s="24"/>
    </row>
    <row r="42" spans="1:21" x14ac:dyDescent="0.25">
      <c r="A42" s="18">
        <f>IF($N42="D",A41+1,IF($N42="E",IF(A41&gt;=StableAnalog_AverageAmount,0,A41),A41))</f>
        <v>6</v>
      </c>
      <c r="B42" s="13">
        <f t="shared" ca="1" si="13"/>
        <v>92</v>
      </c>
      <c r="C42" s="13">
        <f t="shared" ca="1" si="14"/>
        <v>101</v>
      </c>
      <c r="D42" s="13">
        <f t="shared" ca="1" si="15"/>
        <v>118</v>
      </c>
      <c r="E42" s="13">
        <f t="shared" ca="1" si="16"/>
        <v>122</v>
      </c>
      <c r="F42" s="13">
        <f t="shared" ca="1" si="17"/>
        <v>124</v>
      </c>
      <c r="G42" s="13">
        <f t="shared" ca="1" si="18"/>
        <v>105</v>
      </c>
      <c r="H42" s="13">
        <f t="shared" ca="1" si="19"/>
        <v>108</v>
      </c>
      <c r="I42" s="13">
        <f t="shared" si="20"/>
        <v>0</v>
      </c>
      <c r="J42" s="6">
        <f t="shared" ca="1" si="12"/>
        <v>108</v>
      </c>
      <c r="K42" s="5">
        <f t="shared" ca="1" si="21"/>
        <v>770</v>
      </c>
      <c r="L42" s="5"/>
      <c r="M42" s="5"/>
      <c r="N42" s="16" t="s">
        <v>16</v>
      </c>
      <c r="O42" s="24"/>
    </row>
    <row r="43" spans="1:21" x14ac:dyDescent="0.25">
      <c r="A43" s="18">
        <f>IF($N43="D",A42+1,IF($N43="E",IF(A42&gt;=StableAnalog_AverageAmount,0,A42),A42))</f>
        <v>7</v>
      </c>
      <c r="B43" s="13">
        <f t="shared" ca="1" si="13"/>
        <v>92</v>
      </c>
      <c r="C43" s="13">
        <f t="shared" ca="1" si="14"/>
        <v>101</v>
      </c>
      <c r="D43" s="13">
        <f t="shared" ca="1" si="15"/>
        <v>118</v>
      </c>
      <c r="E43" s="13">
        <f t="shared" ca="1" si="16"/>
        <v>122</v>
      </c>
      <c r="F43" s="13">
        <f t="shared" ca="1" si="17"/>
        <v>124</v>
      </c>
      <c r="G43" s="13">
        <f t="shared" ca="1" si="18"/>
        <v>105</v>
      </c>
      <c r="H43" s="13">
        <f t="shared" ca="1" si="19"/>
        <v>108</v>
      </c>
      <c r="I43" s="13">
        <f t="shared" si="20"/>
        <v>0</v>
      </c>
      <c r="J43" s="6">
        <f t="shared" ca="1" si="12"/>
        <v>0</v>
      </c>
      <c r="K43" s="5">
        <f t="shared" ca="1" si="21"/>
        <v>770</v>
      </c>
      <c r="L43" s="5"/>
      <c r="M43" s="5"/>
      <c r="N43" s="16" t="s">
        <v>18</v>
      </c>
      <c r="O43" s="24"/>
    </row>
    <row r="44" spans="1:21" x14ac:dyDescent="0.25">
      <c r="A44" s="18">
        <f>IF($N44="D",A43+1,IF($N44="E",IF(A43&gt;=StableAnalog_AverageAmount,0,A43),A43))</f>
        <v>7</v>
      </c>
      <c r="B44" s="13">
        <f t="shared" ca="1" si="13"/>
        <v>92</v>
      </c>
      <c r="C44" s="13">
        <f t="shared" ca="1" si="14"/>
        <v>101</v>
      </c>
      <c r="D44" s="13">
        <f t="shared" ca="1" si="15"/>
        <v>118</v>
      </c>
      <c r="E44" s="13">
        <f t="shared" ca="1" si="16"/>
        <v>122</v>
      </c>
      <c r="F44" s="13">
        <f t="shared" ca="1" si="17"/>
        <v>124</v>
      </c>
      <c r="G44" s="13">
        <f t="shared" ca="1" si="18"/>
        <v>105</v>
      </c>
      <c r="H44" s="13">
        <f t="shared" ca="1" si="19"/>
        <v>108</v>
      </c>
      <c r="I44" s="13">
        <f t="shared" si="20"/>
        <v>0</v>
      </c>
      <c r="J44" s="6">
        <f t="shared" ca="1" si="12"/>
        <v>0</v>
      </c>
      <c r="K44" s="5">
        <f t="shared" ca="1" si="21"/>
        <v>770</v>
      </c>
      <c r="L44" s="5"/>
      <c r="M44" s="5"/>
      <c r="N44" s="16" t="s">
        <v>19</v>
      </c>
      <c r="O44" s="25"/>
    </row>
    <row r="45" spans="1:21" x14ac:dyDescent="0.25">
      <c r="A45" s="21">
        <f>IF($N45="D",A44+1,IF($N45="E",IF(A44&gt;=StableAnalog_AverageAmount,0,A44),A44))</f>
        <v>7</v>
      </c>
      <c r="B45" s="22">
        <f t="shared" ca="1" si="13"/>
        <v>92</v>
      </c>
      <c r="C45" s="22">
        <f t="shared" ca="1" si="14"/>
        <v>101</v>
      </c>
      <c r="D45" s="22">
        <f t="shared" ca="1" si="15"/>
        <v>118</v>
      </c>
      <c r="E45" s="22">
        <f t="shared" ca="1" si="16"/>
        <v>122</v>
      </c>
      <c r="F45" s="22">
        <f t="shared" ca="1" si="17"/>
        <v>124</v>
      </c>
      <c r="G45" s="22">
        <f t="shared" ca="1" si="18"/>
        <v>105</v>
      </c>
      <c r="H45" s="22">
        <f t="shared" ca="1" si="19"/>
        <v>108</v>
      </c>
      <c r="I45" s="22">
        <f t="shared" si="20"/>
        <v>0</v>
      </c>
      <c r="J45" s="10">
        <f t="shared" ca="1" si="12"/>
        <v>0</v>
      </c>
      <c r="K45" s="11">
        <f t="shared" ca="1" si="21"/>
        <v>770</v>
      </c>
      <c r="L45" s="11"/>
      <c r="M45" s="12">
        <f ca="1">IF(N45="F",K45/StableAnalog_AverageAmount,M44)</f>
        <v>96.25</v>
      </c>
      <c r="N45" s="17" t="s">
        <v>20</v>
      </c>
      <c r="O45" s="26"/>
    </row>
    <row r="46" spans="1:21" x14ac:dyDescent="0.25">
      <c r="A46" s="19">
        <f>IF($N46="D",A45+1,IF($N46="E",IF(A45&gt;=StableAnalog_AverageAmount,0,A45),A45))</f>
        <v>7</v>
      </c>
      <c r="B46" s="20">
        <f t="shared" ca="1" si="13"/>
        <v>92</v>
      </c>
      <c r="C46" s="20">
        <f t="shared" ca="1" si="14"/>
        <v>101</v>
      </c>
      <c r="D46" s="20">
        <f t="shared" ca="1" si="15"/>
        <v>118</v>
      </c>
      <c r="E46" s="20">
        <f t="shared" ca="1" si="16"/>
        <v>122</v>
      </c>
      <c r="F46" s="20">
        <f t="shared" ca="1" si="17"/>
        <v>124</v>
      </c>
      <c r="G46" s="20">
        <f t="shared" ca="1" si="18"/>
        <v>105</v>
      </c>
      <c r="H46" s="20">
        <f t="shared" ca="1" si="19"/>
        <v>108</v>
      </c>
      <c r="I46" s="20">
        <f t="shared" si="20"/>
        <v>0</v>
      </c>
      <c r="J46" s="3">
        <f t="shared" ca="1" si="12"/>
        <v>0</v>
      </c>
      <c r="K46" s="4">
        <f t="shared" ca="1" si="21"/>
        <v>770</v>
      </c>
      <c r="L46" s="4"/>
      <c r="M46" s="4"/>
      <c r="N46" s="15" t="s">
        <v>15</v>
      </c>
      <c r="O46" s="23"/>
    </row>
    <row r="47" spans="1:21" x14ac:dyDescent="0.25">
      <c r="A47" s="18">
        <f>IF($N47="D",A46+1,IF($N47="E",IF(A46&gt;=StableAnalog_AverageAmount,0,A46),A46))</f>
        <v>7</v>
      </c>
      <c r="B47" s="13">
        <f t="shared" ca="1" si="13"/>
        <v>92</v>
      </c>
      <c r="C47" s="13">
        <f t="shared" ca="1" si="14"/>
        <v>101</v>
      </c>
      <c r="D47" s="13">
        <f t="shared" ca="1" si="15"/>
        <v>118</v>
      </c>
      <c r="E47" s="13">
        <f t="shared" ca="1" si="16"/>
        <v>122</v>
      </c>
      <c r="F47" s="13">
        <f t="shared" ca="1" si="17"/>
        <v>124</v>
      </c>
      <c r="G47" s="13">
        <f t="shared" ca="1" si="18"/>
        <v>105</v>
      </c>
      <c r="H47" s="13">
        <f t="shared" ca="1" si="19"/>
        <v>108</v>
      </c>
      <c r="I47" s="13">
        <f t="shared" ca="1" si="20"/>
        <v>94</v>
      </c>
      <c r="J47" s="6">
        <f t="shared" ca="1" si="12"/>
        <v>94</v>
      </c>
      <c r="K47" s="5">
        <f t="shared" ca="1" si="21"/>
        <v>770</v>
      </c>
      <c r="L47" s="7">
        <f ca="1">OFFSET($R$7,(ROW()-ROW($L$5))/6,0)</f>
        <v>94</v>
      </c>
      <c r="M47" s="5"/>
      <c r="N47" s="16" t="s">
        <v>17</v>
      </c>
      <c r="O47" s="24"/>
    </row>
    <row r="48" spans="1:21" x14ac:dyDescent="0.25">
      <c r="A48" s="18">
        <f>IF($N48="D",A47+1,IF($N48="E",IF(A47&gt;=StableAnalog_AverageAmount,0,A47),A47))</f>
        <v>7</v>
      </c>
      <c r="B48" s="13">
        <f t="shared" ca="1" si="13"/>
        <v>92</v>
      </c>
      <c r="C48" s="13">
        <f t="shared" ca="1" si="14"/>
        <v>101</v>
      </c>
      <c r="D48" s="13">
        <f t="shared" ca="1" si="15"/>
        <v>118</v>
      </c>
      <c r="E48" s="13">
        <f t="shared" ca="1" si="16"/>
        <v>122</v>
      </c>
      <c r="F48" s="13">
        <f t="shared" ca="1" si="17"/>
        <v>124</v>
      </c>
      <c r="G48" s="13">
        <f t="shared" ca="1" si="18"/>
        <v>105</v>
      </c>
      <c r="H48" s="13">
        <f t="shared" ca="1" si="19"/>
        <v>108</v>
      </c>
      <c r="I48" s="13">
        <f t="shared" ca="1" si="20"/>
        <v>94</v>
      </c>
      <c r="J48" s="6">
        <f t="shared" ca="1" si="12"/>
        <v>94</v>
      </c>
      <c r="K48" s="5">
        <f t="shared" ca="1" si="21"/>
        <v>864</v>
      </c>
      <c r="L48" s="5"/>
      <c r="M48" s="5"/>
      <c r="N48" s="16" t="s">
        <v>16</v>
      </c>
      <c r="O48" s="24"/>
    </row>
    <row r="49" spans="1:15" x14ac:dyDescent="0.25">
      <c r="A49" s="18">
        <f>IF($N49="D",A48+1,IF($N49="E",IF(A48&gt;=StableAnalog_AverageAmount,0,A48),A48))</f>
        <v>8</v>
      </c>
      <c r="B49" s="13">
        <f t="shared" ca="1" si="13"/>
        <v>92</v>
      </c>
      <c r="C49" s="13">
        <f t="shared" ca="1" si="14"/>
        <v>101</v>
      </c>
      <c r="D49" s="13">
        <f t="shared" ca="1" si="15"/>
        <v>118</v>
      </c>
      <c r="E49" s="13">
        <f t="shared" ca="1" si="16"/>
        <v>122</v>
      </c>
      <c r="F49" s="13">
        <f t="shared" ca="1" si="17"/>
        <v>124</v>
      </c>
      <c r="G49" s="13">
        <f t="shared" ca="1" si="18"/>
        <v>105</v>
      </c>
      <c r="H49" s="13">
        <f t="shared" ca="1" si="19"/>
        <v>108</v>
      </c>
      <c r="I49" s="13">
        <f t="shared" ca="1" si="20"/>
        <v>94</v>
      </c>
      <c r="J49" s="6">
        <f t="shared" ca="1" si="12"/>
        <v>0</v>
      </c>
      <c r="K49" s="5">
        <f t="shared" ca="1" si="21"/>
        <v>864</v>
      </c>
      <c r="L49" s="5"/>
      <c r="M49" s="5"/>
      <c r="N49" s="16" t="s">
        <v>18</v>
      </c>
      <c r="O49" s="24"/>
    </row>
    <row r="50" spans="1:15" x14ac:dyDescent="0.25">
      <c r="A50" s="18">
        <f>IF($N50="D",A49+1,IF($N50="E",IF(A49&gt;=StableAnalog_AverageAmount,0,A49),A49))</f>
        <v>0</v>
      </c>
      <c r="B50" s="13">
        <f t="shared" ca="1" si="13"/>
        <v>92</v>
      </c>
      <c r="C50" s="13">
        <f t="shared" ca="1" si="14"/>
        <v>101</v>
      </c>
      <c r="D50" s="13">
        <f t="shared" ca="1" si="15"/>
        <v>118</v>
      </c>
      <c r="E50" s="13">
        <f t="shared" ca="1" si="16"/>
        <v>122</v>
      </c>
      <c r="F50" s="13">
        <f t="shared" ca="1" si="17"/>
        <v>124</v>
      </c>
      <c r="G50" s="13">
        <f t="shared" ca="1" si="18"/>
        <v>105</v>
      </c>
      <c r="H50" s="13">
        <f t="shared" ca="1" si="19"/>
        <v>108</v>
      </c>
      <c r="I50" s="13">
        <f t="shared" ca="1" si="20"/>
        <v>94</v>
      </c>
      <c r="J50" s="6">
        <f t="shared" ca="1" si="12"/>
        <v>92</v>
      </c>
      <c r="K50" s="5">
        <f t="shared" ca="1" si="21"/>
        <v>864</v>
      </c>
      <c r="L50" s="5"/>
      <c r="M50" s="5"/>
      <c r="N50" s="16" t="s">
        <v>19</v>
      </c>
      <c r="O50" s="25"/>
    </row>
    <row r="51" spans="1:15" x14ac:dyDescent="0.25">
      <c r="A51" s="21">
        <f>IF($N51="D",A50+1,IF($N51="E",IF(A50&gt;=StableAnalog_AverageAmount,0,A50),A50))</f>
        <v>0</v>
      </c>
      <c r="B51" s="22">
        <f t="shared" ca="1" si="13"/>
        <v>92</v>
      </c>
      <c r="C51" s="22">
        <f t="shared" ca="1" si="14"/>
        <v>101</v>
      </c>
      <c r="D51" s="22">
        <f t="shared" ca="1" si="15"/>
        <v>118</v>
      </c>
      <c r="E51" s="22">
        <f t="shared" ca="1" si="16"/>
        <v>122</v>
      </c>
      <c r="F51" s="22">
        <f t="shared" ca="1" si="17"/>
        <v>124</v>
      </c>
      <c r="G51" s="22">
        <f t="shared" ca="1" si="18"/>
        <v>105</v>
      </c>
      <c r="H51" s="22">
        <f t="shared" ca="1" si="19"/>
        <v>108</v>
      </c>
      <c r="I51" s="22">
        <f t="shared" ca="1" si="20"/>
        <v>94</v>
      </c>
      <c r="J51" s="10">
        <f t="shared" ca="1" si="12"/>
        <v>92</v>
      </c>
      <c r="K51" s="11">
        <f t="shared" ca="1" si="21"/>
        <v>864</v>
      </c>
      <c r="L51" s="11"/>
      <c r="M51" s="12">
        <f ca="1">IF(N51="F",K51/StableAnalog_AverageAmount,M50)</f>
        <v>108</v>
      </c>
      <c r="N51" s="17" t="s">
        <v>20</v>
      </c>
      <c r="O51" s="26"/>
    </row>
    <row r="52" spans="1:15" x14ac:dyDescent="0.25">
      <c r="A52" s="19">
        <f>IF($N52="D",A51+1,IF($N52="E",IF(A51&gt;=StableAnalog_AverageAmount,0,A51),A51))</f>
        <v>0</v>
      </c>
      <c r="B52" s="20">
        <f t="shared" ca="1" si="13"/>
        <v>92</v>
      </c>
      <c r="C52" s="20">
        <f t="shared" ca="1" si="14"/>
        <v>101</v>
      </c>
      <c r="D52" s="20">
        <f t="shared" ca="1" si="15"/>
        <v>118</v>
      </c>
      <c r="E52" s="20">
        <f t="shared" ca="1" si="16"/>
        <v>122</v>
      </c>
      <c r="F52" s="20">
        <f t="shared" ca="1" si="17"/>
        <v>124</v>
      </c>
      <c r="G52" s="20">
        <f t="shared" ca="1" si="18"/>
        <v>105</v>
      </c>
      <c r="H52" s="20">
        <f t="shared" ca="1" si="19"/>
        <v>108</v>
      </c>
      <c r="I52" s="20">
        <f t="shared" ca="1" si="20"/>
        <v>94</v>
      </c>
      <c r="J52" s="3">
        <f t="shared" ca="1" si="12"/>
        <v>92</v>
      </c>
      <c r="K52" s="4">
        <f t="shared" ca="1" si="21"/>
        <v>772</v>
      </c>
      <c r="L52" s="4"/>
      <c r="M52" s="4"/>
      <c r="N52" s="15" t="s">
        <v>15</v>
      </c>
      <c r="O52" s="23"/>
    </row>
    <row r="53" spans="1:15" x14ac:dyDescent="0.25">
      <c r="A53" s="18">
        <f>IF($N53="D",A52+1,IF($N53="E",IF(A52&gt;=StableAnalog_AverageAmount,0,A52),A52))</f>
        <v>0</v>
      </c>
      <c r="B53" s="13">
        <f t="shared" ca="1" si="13"/>
        <v>121</v>
      </c>
      <c r="C53" s="13">
        <f t="shared" ca="1" si="14"/>
        <v>101</v>
      </c>
      <c r="D53" s="13">
        <f t="shared" ca="1" si="15"/>
        <v>118</v>
      </c>
      <c r="E53" s="13">
        <f t="shared" ca="1" si="16"/>
        <v>122</v>
      </c>
      <c r="F53" s="13">
        <f t="shared" ca="1" si="17"/>
        <v>124</v>
      </c>
      <c r="G53" s="13">
        <f t="shared" ca="1" si="18"/>
        <v>105</v>
      </c>
      <c r="H53" s="13">
        <f t="shared" ca="1" si="19"/>
        <v>108</v>
      </c>
      <c r="I53" s="13">
        <f t="shared" ca="1" si="20"/>
        <v>94</v>
      </c>
      <c r="J53" s="6">
        <f t="shared" ca="1" si="12"/>
        <v>121</v>
      </c>
      <c r="K53" s="5">
        <f t="shared" ca="1" si="21"/>
        <v>772</v>
      </c>
      <c r="L53" s="7">
        <f ca="1">OFFSET($R$7,(ROW()-ROW($L$5))/6,0)</f>
        <v>121</v>
      </c>
      <c r="M53" s="5"/>
      <c r="N53" s="16" t="s">
        <v>17</v>
      </c>
      <c r="O53" s="24"/>
    </row>
    <row r="54" spans="1:15" x14ac:dyDescent="0.25">
      <c r="A54" s="18">
        <f>IF($N54="D",A53+1,IF($N54="E",IF(A53&gt;=StableAnalog_AverageAmount,0,A53),A53))</f>
        <v>0</v>
      </c>
      <c r="B54" s="13">
        <f t="shared" ca="1" si="13"/>
        <v>121</v>
      </c>
      <c r="C54" s="13">
        <f t="shared" ca="1" si="14"/>
        <v>101</v>
      </c>
      <c r="D54" s="13">
        <f t="shared" ca="1" si="15"/>
        <v>118</v>
      </c>
      <c r="E54" s="13">
        <f t="shared" ca="1" si="16"/>
        <v>122</v>
      </c>
      <c r="F54" s="13">
        <f t="shared" ca="1" si="17"/>
        <v>124</v>
      </c>
      <c r="G54" s="13">
        <f t="shared" ca="1" si="18"/>
        <v>105</v>
      </c>
      <c r="H54" s="13">
        <f t="shared" ca="1" si="19"/>
        <v>108</v>
      </c>
      <c r="I54" s="13">
        <f t="shared" ca="1" si="20"/>
        <v>94</v>
      </c>
      <c r="J54" s="6">
        <f t="shared" ca="1" si="12"/>
        <v>121</v>
      </c>
      <c r="K54" s="5">
        <f t="shared" ca="1" si="21"/>
        <v>893</v>
      </c>
      <c r="L54" s="5"/>
      <c r="M54" s="5"/>
      <c r="N54" s="16" t="s">
        <v>16</v>
      </c>
      <c r="O54" s="24"/>
    </row>
    <row r="55" spans="1:15" x14ac:dyDescent="0.25">
      <c r="A55" s="18">
        <f>IF($N55="D",A54+1,IF($N55="E",IF(A54&gt;=StableAnalog_AverageAmount,0,A54),A54))</f>
        <v>1</v>
      </c>
      <c r="B55" s="13">
        <f t="shared" ca="1" si="13"/>
        <v>121</v>
      </c>
      <c r="C55" s="13">
        <f t="shared" ca="1" si="14"/>
        <v>101</v>
      </c>
      <c r="D55" s="13">
        <f t="shared" ca="1" si="15"/>
        <v>118</v>
      </c>
      <c r="E55" s="13">
        <f t="shared" ca="1" si="16"/>
        <v>122</v>
      </c>
      <c r="F55" s="13">
        <f t="shared" ca="1" si="17"/>
        <v>124</v>
      </c>
      <c r="G55" s="13">
        <f t="shared" ca="1" si="18"/>
        <v>105</v>
      </c>
      <c r="H55" s="13">
        <f t="shared" ca="1" si="19"/>
        <v>108</v>
      </c>
      <c r="I55" s="13">
        <f t="shared" ca="1" si="20"/>
        <v>94</v>
      </c>
      <c r="J55" s="6">
        <f t="shared" ca="1" si="12"/>
        <v>101</v>
      </c>
      <c r="K55" s="5">
        <f t="shared" ca="1" si="21"/>
        <v>893</v>
      </c>
      <c r="L55" s="5"/>
      <c r="M55" s="5"/>
      <c r="N55" s="16" t="s">
        <v>18</v>
      </c>
      <c r="O55" s="24"/>
    </row>
    <row r="56" spans="1:15" x14ac:dyDescent="0.25">
      <c r="A56" s="18">
        <f>IF($N56="D",A55+1,IF($N56="E",IF(A55&gt;=StableAnalog_AverageAmount,0,A55),A55))</f>
        <v>1</v>
      </c>
      <c r="B56" s="13">
        <f t="shared" ca="1" si="13"/>
        <v>121</v>
      </c>
      <c r="C56" s="13">
        <f t="shared" ca="1" si="14"/>
        <v>101</v>
      </c>
      <c r="D56" s="13">
        <f t="shared" ca="1" si="15"/>
        <v>118</v>
      </c>
      <c r="E56" s="13">
        <f t="shared" ca="1" si="16"/>
        <v>122</v>
      </c>
      <c r="F56" s="13">
        <f t="shared" ca="1" si="17"/>
        <v>124</v>
      </c>
      <c r="G56" s="13">
        <f t="shared" ca="1" si="18"/>
        <v>105</v>
      </c>
      <c r="H56" s="13">
        <f t="shared" ca="1" si="19"/>
        <v>108</v>
      </c>
      <c r="I56" s="13">
        <f t="shared" ca="1" si="20"/>
        <v>94</v>
      </c>
      <c r="J56" s="6">
        <f t="shared" ca="1" si="12"/>
        <v>101</v>
      </c>
      <c r="K56" s="5">
        <f t="shared" ca="1" si="21"/>
        <v>893</v>
      </c>
      <c r="L56" s="5"/>
      <c r="M56" s="5"/>
      <c r="N56" s="16" t="s">
        <v>19</v>
      </c>
      <c r="O56" s="25"/>
    </row>
    <row r="57" spans="1:15" x14ac:dyDescent="0.25">
      <c r="A57" s="21">
        <f>IF($N57="D",A56+1,IF($N57="E",IF(A56&gt;=StableAnalog_AverageAmount,0,A56),A56))</f>
        <v>1</v>
      </c>
      <c r="B57" s="22">
        <f t="shared" ca="1" si="13"/>
        <v>121</v>
      </c>
      <c r="C57" s="22">
        <f t="shared" ca="1" si="14"/>
        <v>101</v>
      </c>
      <c r="D57" s="22">
        <f t="shared" ca="1" si="15"/>
        <v>118</v>
      </c>
      <c r="E57" s="22">
        <f t="shared" ca="1" si="16"/>
        <v>122</v>
      </c>
      <c r="F57" s="22">
        <f t="shared" ca="1" si="17"/>
        <v>124</v>
      </c>
      <c r="G57" s="22">
        <f t="shared" ca="1" si="18"/>
        <v>105</v>
      </c>
      <c r="H57" s="22">
        <f t="shared" ca="1" si="19"/>
        <v>108</v>
      </c>
      <c r="I57" s="22">
        <f t="shared" ca="1" si="20"/>
        <v>94</v>
      </c>
      <c r="J57" s="10">
        <f t="shared" ca="1" si="12"/>
        <v>101</v>
      </c>
      <c r="K57" s="11">
        <f t="shared" ca="1" si="21"/>
        <v>893</v>
      </c>
      <c r="L57" s="11"/>
      <c r="M57" s="12">
        <f ca="1">IF(N57="F",K57/StableAnalog_AverageAmount,M56)</f>
        <v>111.625</v>
      </c>
      <c r="N57" s="17" t="s">
        <v>20</v>
      </c>
      <c r="O57" s="26"/>
    </row>
    <row r="58" spans="1:15" x14ac:dyDescent="0.25">
      <c r="A58" s="19">
        <f>IF($N58="D",A57+1,IF($N58="E",IF(A57&gt;=StableAnalog_AverageAmount,0,A57),A57))</f>
        <v>1</v>
      </c>
      <c r="B58" s="20">
        <f t="shared" ca="1" si="13"/>
        <v>121</v>
      </c>
      <c r="C58" s="20">
        <f t="shared" ca="1" si="14"/>
        <v>101</v>
      </c>
      <c r="D58" s="20">
        <f t="shared" ca="1" si="15"/>
        <v>118</v>
      </c>
      <c r="E58" s="20">
        <f t="shared" ca="1" si="16"/>
        <v>122</v>
      </c>
      <c r="F58" s="20">
        <f t="shared" ca="1" si="17"/>
        <v>124</v>
      </c>
      <c r="G58" s="20">
        <f t="shared" ca="1" si="18"/>
        <v>105</v>
      </c>
      <c r="H58" s="20">
        <f t="shared" ca="1" si="19"/>
        <v>108</v>
      </c>
      <c r="I58" s="20">
        <f t="shared" ca="1" si="20"/>
        <v>94</v>
      </c>
      <c r="J58" s="3">
        <f t="shared" ca="1" si="12"/>
        <v>101</v>
      </c>
      <c r="K58" s="4">
        <f t="shared" ca="1" si="21"/>
        <v>792</v>
      </c>
      <c r="L58" s="4"/>
      <c r="M58" s="4"/>
      <c r="N58" s="15" t="s">
        <v>15</v>
      </c>
      <c r="O58" s="23"/>
    </row>
    <row r="59" spans="1:15" x14ac:dyDescent="0.25">
      <c r="A59" s="18">
        <f>IF($N59="D",A58+1,IF($N59="E",IF(A58&gt;=StableAnalog_AverageAmount,0,A58),A58))</f>
        <v>1</v>
      </c>
      <c r="B59" s="13">
        <f t="shared" ca="1" si="13"/>
        <v>121</v>
      </c>
      <c r="C59" s="13">
        <f t="shared" ca="1" si="14"/>
        <v>76</v>
      </c>
      <c r="D59" s="13">
        <f t="shared" ca="1" si="15"/>
        <v>118</v>
      </c>
      <c r="E59" s="13">
        <f t="shared" ca="1" si="16"/>
        <v>122</v>
      </c>
      <c r="F59" s="13">
        <f t="shared" ca="1" si="17"/>
        <v>124</v>
      </c>
      <c r="G59" s="13">
        <f t="shared" ca="1" si="18"/>
        <v>105</v>
      </c>
      <c r="H59" s="13">
        <f t="shared" ca="1" si="19"/>
        <v>108</v>
      </c>
      <c r="I59" s="13">
        <f t="shared" ca="1" si="20"/>
        <v>94</v>
      </c>
      <c r="J59" s="6">
        <f t="shared" ca="1" si="12"/>
        <v>76</v>
      </c>
      <c r="K59" s="5">
        <f t="shared" ca="1" si="21"/>
        <v>792</v>
      </c>
      <c r="L59" s="7">
        <f ca="1">OFFSET($R$7,(ROW()-ROW($L$5))/6,0)</f>
        <v>76</v>
      </c>
      <c r="M59" s="5"/>
      <c r="N59" s="16" t="s">
        <v>17</v>
      </c>
      <c r="O59" s="24"/>
    </row>
    <row r="60" spans="1:15" x14ac:dyDescent="0.25">
      <c r="A60" s="18">
        <f>IF($N60="D",A59+1,IF($N60="E",IF(A59&gt;=StableAnalog_AverageAmount,0,A59),A59))</f>
        <v>1</v>
      </c>
      <c r="B60" s="13">
        <f t="shared" ca="1" si="13"/>
        <v>121</v>
      </c>
      <c r="C60" s="13">
        <f t="shared" ca="1" si="14"/>
        <v>76</v>
      </c>
      <c r="D60" s="13">
        <f t="shared" ca="1" si="15"/>
        <v>118</v>
      </c>
      <c r="E60" s="13">
        <f t="shared" ca="1" si="16"/>
        <v>122</v>
      </c>
      <c r="F60" s="13">
        <f t="shared" ca="1" si="17"/>
        <v>124</v>
      </c>
      <c r="G60" s="13">
        <f t="shared" ca="1" si="18"/>
        <v>105</v>
      </c>
      <c r="H60" s="13">
        <f t="shared" ca="1" si="19"/>
        <v>108</v>
      </c>
      <c r="I60" s="13">
        <f t="shared" ca="1" si="20"/>
        <v>94</v>
      </c>
      <c r="J60" s="6">
        <f t="shared" ca="1" si="12"/>
        <v>76</v>
      </c>
      <c r="K60" s="5">
        <f t="shared" ca="1" si="21"/>
        <v>868</v>
      </c>
      <c r="L60" s="5"/>
      <c r="M60" s="5"/>
      <c r="N60" s="16" t="s">
        <v>16</v>
      </c>
      <c r="O60" s="24"/>
    </row>
    <row r="61" spans="1:15" x14ac:dyDescent="0.25">
      <c r="A61" s="18">
        <f>IF($N61="D",A60+1,IF($N61="E",IF(A60&gt;=StableAnalog_AverageAmount,0,A60),A60))</f>
        <v>2</v>
      </c>
      <c r="B61" s="13">
        <f t="shared" ca="1" si="13"/>
        <v>121</v>
      </c>
      <c r="C61" s="13">
        <f t="shared" ca="1" si="14"/>
        <v>76</v>
      </c>
      <c r="D61" s="13">
        <f t="shared" ca="1" si="15"/>
        <v>118</v>
      </c>
      <c r="E61" s="13">
        <f t="shared" ca="1" si="16"/>
        <v>122</v>
      </c>
      <c r="F61" s="13">
        <f t="shared" ca="1" si="17"/>
        <v>124</v>
      </c>
      <c r="G61" s="13">
        <f t="shared" ca="1" si="18"/>
        <v>105</v>
      </c>
      <c r="H61" s="13">
        <f t="shared" ca="1" si="19"/>
        <v>108</v>
      </c>
      <c r="I61" s="13">
        <f t="shared" ca="1" si="20"/>
        <v>94</v>
      </c>
      <c r="J61" s="6">
        <f t="shared" ca="1" si="12"/>
        <v>118</v>
      </c>
      <c r="K61" s="5">
        <f t="shared" ca="1" si="21"/>
        <v>868</v>
      </c>
      <c r="L61" s="5"/>
      <c r="M61" s="5"/>
      <c r="N61" s="16" t="s">
        <v>18</v>
      </c>
      <c r="O61" s="24"/>
    </row>
    <row r="62" spans="1:15" x14ac:dyDescent="0.25">
      <c r="A62" s="18">
        <f>IF($N62="D",A61+1,IF($N62="E",IF(A61&gt;=StableAnalog_AverageAmount,0,A61),A61))</f>
        <v>2</v>
      </c>
      <c r="B62" s="13">
        <f t="shared" ca="1" si="13"/>
        <v>121</v>
      </c>
      <c r="C62" s="13">
        <f t="shared" ca="1" si="14"/>
        <v>76</v>
      </c>
      <c r="D62" s="13">
        <f t="shared" ca="1" si="15"/>
        <v>118</v>
      </c>
      <c r="E62" s="13">
        <f t="shared" ca="1" si="16"/>
        <v>122</v>
      </c>
      <c r="F62" s="13">
        <f t="shared" ca="1" si="17"/>
        <v>124</v>
      </c>
      <c r="G62" s="13">
        <f t="shared" ca="1" si="18"/>
        <v>105</v>
      </c>
      <c r="H62" s="13">
        <f t="shared" ca="1" si="19"/>
        <v>108</v>
      </c>
      <c r="I62" s="13">
        <f t="shared" ca="1" si="20"/>
        <v>94</v>
      </c>
      <c r="J62" s="6">
        <f t="shared" ca="1" si="12"/>
        <v>118</v>
      </c>
      <c r="K62" s="5">
        <f t="shared" ca="1" si="21"/>
        <v>868</v>
      </c>
      <c r="L62" s="5"/>
      <c r="M62" s="5"/>
      <c r="N62" s="16" t="s">
        <v>19</v>
      </c>
      <c r="O62" s="25"/>
    </row>
    <row r="63" spans="1:15" x14ac:dyDescent="0.25">
      <c r="A63" s="21">
        <f>IF($N63="D",A62+1,IF($N63="E",IF(A62&gt;=StableAnalog_AverageAmount,0,A62),A62))</f>
        <v>2</v>
      </c>
      <c r="B63" s="22">
        <f t="shared" ca="1" si="13"/>
        <v>121</v>
      </c>
      <c r="C63" s="22">
        <f t="shared" ca="1" si="14"/>
        <v>76</v>
      </c>
      <c r="D63" s="22">
        <f t="shared" ca="1" si="15"/>
        <v>118</v>
      </c>
      <c r="E63" s="22">
        <f t="shared" ca="1" si="16"/>
        <v>122</v>
      </c>
      <c r="F63" s="22">
        <f t="shared" ca="1" si="17"/>
        <v>124</v>
      </c>
      <c r="G63" s="22">
        <f t="shared" ca="1" si="18"/>
        <v>105</v>
      </c>
      <c r="H63" s="22">
        <f t="shared" ca="1" si="19"/>
        <v>108</v>
      </c>
      <c r="I63" s="22">
        <f t="shared" ca="1" si="20"/>
        <v>94</v>
      </c>
      <c r="J63" s="10">
        <f t="shared" ca="1" si="12"/>
        <v>118</v>
      </c>
      <c r="K63" s="11">
        <f t="shared" ca="1" si="21"/>
        <v>868</v>
      </c>
      <c r="L63" s="11"/>
      <c r="M63" s="12">
        <f ca="1">IF(N63="F",K63/StableAnalog_AverageAmount,M62)</f>
        <v>108.5</v>
      </c>
      <c r="N63" s="17" t="s">
        <v>20</v>
      </c>
      <c r="O63" s="26"/>
    </row>
    <row r="64" spans="1:15" x14ac:dyDescent="0.25">
      <c r="A64" s="19">
        <f>IF($N64="D",A63+1,IF($N64="E",IF(A63&gt;=StableAnalog_AverageAmount,0,A63),A63))</f>
        <v>2</v>
      </c>
      <c r="B64" s="20">
        <f t="shared" ca="1" si="13"/>
        <v>121</v>
      </c>
      <c r="C64" s="20">
        <f t="shared" ca="1" si="14"/>
        <v>76</v>
      </c>
      <c r="D64" s="20">
        <f t="shared" ca="1" si="15"/>
        <v>118</v>
      </c>
      <c r="E64" s="20">
        <f t="shared" ca="1" si="16"/>
        <v>122</v>
      </c>
      <c r="F64" s="20">
        <f t="shared" ca="1" si="17"/>
        <v>124</v>
      </c>
      <c r="G64" s="20">
        <f t="shared" ca="1" si="18"/>
        <v>105</v>
      </c>
      <c r="H64" s="20">
        <f t="shared" ca="1" si="19"/>
        <v>108</v>
      </c>
      <c r="I64" s="20">
        <f t="shared" ca="1" si="20"/>
        <v>94</v>
      </c>
      <c r="J64" s="3">
        <f t="shared" ca="1" si="12"/>
        <v>118</v>
      </c>
      <c r="K64" s="4">
        <f t="shared" ca="1" si="21"/>
        <v>750</v>
      </c>
      <c r="L64" s="4"/>
      <c r="M64" s="4"/>
      <c r="N64" s="15" t="s">
        <v>15</v>
      </c>
      <c r="O64" s="23"/>
    </row>
    <row r="65" spans="1:15" x14ac:dyDescent="0.25">
      <c r="A65" s="18">
        <f>IF($N65="D",A64+1,IF($N65="E",IF(A64&gt;=StableAnalog_AverageAmount,0,A64),A64))</f>
        <v>2</v>
      </c>
      <c r="B65" s="13">
        <f t="shared" ca="1" si="13"/>
        <v>121</v>
      </c>
      <c r="C65" s="13">
        <f t="shared" ca="1" si="14"/>
        <v>76</v>
      </c>
      <c r="D65" s="13">
        <f t="shared" ca="1" si="15"/>
        <v>86</v>
      </c>
      <c r="E65" s="13">
        <f t="shared" ca="1" si="16"/>
        <v>122</v>
      </c>
      <c r="F65" s="13">
        <f t="shared" ca="1" si="17"/>
        <v>124</v>
      </c>
      <c r="G65" s="13">
        <f t="shared" ca="1" si="18"/>
        <v>105</v>
      </c>
      <c r="H65" s="13">
        <f t="shared" ca="1" si="19"/>
        <v>108</v>
      </c>
      <c r="I65" s="13">
        <f t="shared" ca="1" si="20"/>
        <v>94</v>
      </c>
      <c r="J65" s="6">
        <f t="shared" ca="1" si="12"/>
        <v>86</v>
      </c>
      <c r="K65" s="5">
        <f t="shared" ca="1" si="21"/>
        <v>750</v>
      </c>
      <c r="L65" s="7">
        <f ca="1">OFFSET($R$7,(ROW()-ROW($L$5))/6,0)</f>
        <v>86</v>
      </c>
      <c r="M65" s="5"/>
      <c r="N65" s="16" t="s">
        <v>17</v>
      </c>
      <c r="O65" s="24"/>
    </row>
    <row r="66" spans="1:15" x14ac:dyDescent="0.25">
      <c r="A66" s="18">
        <f>IF($N66="D",A65+1,IF($N66="E",IF(A65&gt;=StableAnalog_AverageAmount,0,A65),A65))</f>
        <v>2</v>
      </c>
      <c r="B66" s="13">
        <f t="shared" ca="1" si="13"/>
        <v>121</v>
      </c>
      <c r="C66" s="13">
        <f t="shared" ca="1" si="14"/>
        <v>76</v>
      </c>
      <c r="D66" s="13">
        <f t="shared" ca="1" si="15"/>
        <v>86</v>
      </c>
      <c r="E66" s="13">
        <f t="shared" ca="1" si="16"/>
        <v>122</v>
      </c>
      <c r="F66" s="13">
        <f t="shared" ca="1" si="17"/>
        <v>124</v>
      </c>
      <c r="G66" s="13">
        <f t="shared" ca="1" si="18"/>
        <v>105</v>
      </c>
      <c r="H66" s="13">
        <f t="shared" ca="1" si="19"/>
        <v>108</v>
      </c>
      <c r="I66" s="13">
        <f t="shared" ca="1" si="20"/>
        <v>94</v>
      </c>
      <c r="J66" s="6">
        <f t="shared" ca="1" si="12"/>
        <v>86</v>
      </c>
      <c r="K66" s="5">
        <f t="shared" ca="1" si="21"/>
        <v>836</v>
      </c>
      <c r="L66" s="5"/>
      <c r="M66" s="5"/>
      <c r="N66" s="16" t="s">
        <v>16</v>
      </c>
      <c r="O66" s="24"/>
    </row>
    <row r="67" spans="1:15" x14ac:dyDescent="0.25">
      <c r="A67" s="18">
        <f>IF($N67="D",A66+1,IF($N67="E",IF(A66&gt;=StableAnalog_AverageAmount,0,A66),A66))</f>
        <v>3</v>
      </c>
      <c r="B67" s="13">
        <f t="shared" ca="1" si="13"/>
        <v>121</v>
      </c>
      <c r="C67" s="13">
        <f t="shared" ca="1" si="14"/>
        <v>76</v>
      </c>
      <c r="D67" s="13">
        <f t="shared" ca="1" si="15"/>
        <v>86</v>
      </c>
      <c r="E67" s="13">
        <f t="shared" ca="1" si="16"/>
        <v>122</v>
      </c>
      <c r="F67" s="13">
        <f t="shared" ca="1" si="17"/>
        <v>124</v>
      </c>
      <c r="G67" s="13">
        <f t="shared" ca="1" si="18"/>
        <v>105</v>
      </c>
      <c r="H67" s="13">
        <f t="shared" ca="1" si="19"/>
        <v>108</v>
      </c>
      <c r="I67" s="13">
        <f t="shared" ca="1" si="20"/>
        <v>94</v>
      </c>
      <c r="J67" s="6">
        <f t="shared" ca="1" si="12"/>
        <v>122</v>
      </c>
      <c r="K67" s="5">
        <f t="shared" ca="1" si="21"/>
        <v>836</v>
      </c>
      <c r="L67" s="5"/>
      <c r="M67" s="5"/>
      <c r="N67" s="16" t="s">
        <v>18</v>
      </c>
      <c r="O67" s="24"/>
    </row>
    <row r="68" spans="1:15" x14ac:dyDescent="0.25">
      <c r="A68" s="18">
        <f>IF($N68="D",A67+1,IF($N68="E",IF(A67&gt;=StableAnalog_AverageAmount,0,A67),A67))</f>
        <v>3</v>
      </c>
      <c r="B68" s="13">
        <f t="shared" ca="1" si="13"/>
        <v>121</v>
      </c>
      <c r="C68" s="13">
        <f t="shared" ca="1" si="14"/>
        <v>76</v>
      </c>
      <c r="D68" s="13">
        <f t="shared" ca="1" si="15"/>
        <v>86</v>
      </c>
      <c r="E68" s="13">
        <f t="shared" ca="1" si="16"/>
        <v>122</v>
      </c>
      <c r="F68" s="13">
        <f t="shared" ca="1" si="17"/>
        <v>124</v>
      </c>
      <c r="G68" s="13">
        <f t="shared" ca="1" si="18"/>
        <v>105</v>
      </c>
      <c r="H68" s="13">
        <f t="shared" ca="1" si="19"/>
        <v>108</v>
      </c>
      <c r="I68" s="13">
        <f t="shared" ca="1" si="20"/>
        <v>94</v>
      </c>
      <c r="J68" s="6">
        <f t="shared" ca="1" si="12"/>
        <v>122</v>
      </c>
      <c r="K68" s="5">
        <f t="shared" ca="1" si="21"/>
        <v>836</v>
      </c>
      <c r="L68" s="5"/>
      <c r="M68" s="5"/>
      <c r="N68" s="16" t="s">
        <v>19</v>
      </c>
      <c r="O68" s="25"/>
    </row>
    <row r="69" spans="1:15" x14ac:dyDescent="0.25">
      <c r="A69" s="21">
        <f>IF($N69="D",A68+1,IF($N69="E",IF(A68&gt;=StableAnalog_AverageAmount,0,A68),A68))</f>
        <v>3</v>
      </c>
      <c r="B69" s="22">
        <f t="shared" ca="1" si="13"/>
        <v>121</v>
      </c>
      <c r="C69" s="22">
        <f t="shared" ca="1" si="14"/>
        <v>76</v>
      </c>
      <c r="D69" s="22">
        <f t="shared" ca="1" si="15"/>
        <v>86</v>
      </c>
      <c r="E69" s="22">
        <f t="shared" ca="1" si="16"/>
        <v>122</v>
      </c>
      <c r="F69" s="22">
        <f t="shared" ca="1" si="17"/>
        <v>124</v>
      </c>
      <c r="G69" s="22">
        <f t="shared" ca="1" si="18"/>
        <v>105</v>
      </c>
      <c r="H69" s="22">
        <f t="shared" ca="1" si="19"/>
        <v>108</v>
      </c>
      <c r="I69" s="22">
        <f t="shared" ca="1" si="20"/>
        <v>94</v>
      </c>
      <c r="J69" s="10">
        <f t="shared" ca="1" si="12"/>
        <v>122</v>
      </c>
      <c r="K69" s="11">
        <f t="shared" ca="1" si="21"/>
        <v>836</v>
      </c>
      <c r="L69" s="11"/>
      <c r="M69" s="12">
        <f ca="1">IF(N69="F",K69/StableAnalog_AverageAmount,M68)</f>
        <v>104.5</v>
      </c>
      <c r="N69" s="17" t="s">
        <v>20</v>
      </c>
      <c r="O69" s="26"/>
    </row>
    <row r="70" spans="1:15" x14ac:dyDescent="0.25">
      <c r="A70" s="19">
        <f>IF($N70="D",A69+1,IF($N70="E",IF(A69&gt;=StableAnalog_AverageAmount,0,A69),A69))</f>
        <v>3</v>
      </c>
      <c r="B70" s="20">
        <f t="shared" ca="1" si="13"/>
        <v>121</v>
      </c>
      <c r="C70" s="20">
        <f t="shared" ca="1" si="14"/>
        <v>76</v>
      </c>
      <c r="D70" s="20">
        <f t="shared" ca="1" si="15"/>
        <v>86</v>
      </c>
      <c r="E70" s="20">
        <f t="shared" ca="1" si="16"/>
        <v>122</v>
      </c>
      <c r="F70" s="20">
        <f t="shared" ca="1" si="17"/>
        <v>124</v>
      </c>
      <c r="G70" s="20">
        <f t="shared" ca="1" si="18"/>
        <v>105</v>
      </c>
      <c r="H70" s="20">
        <f t="shared" ca="1" si="19"/>
        <v>108</v>
      </c>
      <c r="I70" s="20">
        <f t="shared" ca="1" si="20"/>
        <v>94</v>
      </c>
      <c r="J70" s="3">
        <f t="shared" ca="1" si="12"/>
        <v>122</v>
      </c>
      <c r="K70" s="4">
        <f t="shared" ca="1" si="21"/>
        <v>714</v>
      </c>
      <c r="L70" s="4"/>
      <c r="M70" s="4"/>
      <c r="N70" s="15" t="s">
        <v>15</v>
      </c>
      <c r="O70" s="23"/>
    </row>
    <row r="71" spans="1:15" x14ac:dyDescent="0.25">
      <c r="A71" s="18">
        <f>IF($N71="D",A70+1,IF($N71="E",IF(A70&gt;=StableAnalog_AverageAmount,0,A70),A70))</f>
        <v>3</v>
      </c>
      <c r="B71" s="13">
        <f t="shared" ca="1" si="13"/>
        <v>121</v>
      </c>
      <c r="C71" s="13">
        <f t="shared" ca="1" si="14"/>
        <v>76</v>
      </c>
      <c r="D71" s="13">
        <f t="shared" ca="1" si="15"/>
        <v>86</v>
      </c>
      <c r="E71" s="13">
        <f t="shared" ca="1" si="16"/>
        <v>104</v>
      </c>
      <c r="F71" s="13">
        <f t="shared" ca="1" si="17"/>
        <v>124</v>
      </c>
      <c r="G71" s="13">
        <f t="shared" ca="1" si="18"/>
        <v>105</v>
      </c>
      <c r="H71" s="13">
        <f t="shared" ca="1" si="19"/>
        <v>108</v>
      </c>
      <c r="I71" s="13">
        <f t="shared" ca="1" si="20"/>
        <v>94</v>
      </c>
      <c r="J71" s="6">
        <f t="shared" ca="1" si="12"/>
        <v>104</v>
      </c>
      <c r="K71" s="5">
        <f t="shared" ca="1" si="21"/>
        <v>714</v>
      </c>
      <c r="L71" s="7">
        <f ca="1">OFFSET($R$7,(ROW()-ROW($L$5))/6,0)</f>
        <v>104</v>
      </c>
      <c r="M71" s="5"/>
      <c r="N71" s="16" t="s">
        <v>17</v>
      </c>
      <c r="O71" s="24"/>
    </row>
    <row r="72" spans="1:15" x14ac:dyDescent="0.25">
      <c r="A72" s="18">
        <f>IF($N72="D",A71+1,IF($N72="E",IF(A71&gt;=StableAnalog_AverageAmount,0,A71),A71))</f>
        <v>3</v>
      </c>
      <c r="B72" s="13">
        <f t="shared" ca="1" si="13"/>
        <v>121</v>
      </c>
      <c r="C72" s="13">
        <f t="shared" ca="1" si="14"/>
        <v>76</v>
      </c>
      <c r="D72" s="13">
        <f t="shared" ca="1" si="15"/>
        <v>86</v>
      </c>
      <c r="E72" s="13">
        <f t="shared" ca="1" si="16"/>
        <v>104</v>
      </c>
      <c r="F72" s="13">
        <f t="shared" ca="1" si="17"/>
        <v>124</v>
      </c>
      <c r="G72" s="13">
        <f t="shared" ca="1" si="18"/>
        <v>105</v>
      </c>
      <c r="H72" s="13">
        <f t="shared" ca="1" si="19"/>
        <v>108</v>
      </c>
      <c r="I72" s="13">
        <f t="shared" ca="1" si="20"/>
        <v>94</v>
      </c>
      <c r="J72" s="6">
        <f t="shared" ca="1" si="12"/>
        <v>104</v>
      </c>
      <c r="K72" s="5">
        <f t="shared" ca="1" si="21"/>
        <v>818</v>
      </c>
      <c r="L72" s="5"/>
      <c r="M72" s="5"/>
      <c r="N72" s="16" t="s">
        <v>16</v>
      </c>
      <c r="O72" s="24"/>
    </row>
    <row r="73" spans="1:15" x14ac:dyDescent="0.25">
      <c r="A73" s="18">
        <f>IF($N73="D",A72+1,IF($N73="E",IF(A72&gt;=StableAnalog_AverageAmount,0,A72),A72))</f>
        <v>4</v>
      </c>
      <c r="B73" s="13">
        <f t="shared" ca="1" si="13"/>
        <v>121</v>
      </c>
      <c r="C73" s="13">
        <f t="shared" ca="1" si="14"/>
        <v>76</v>
      </c>
      <c r="D73" s="13">
        <f t="shared" ca="1" si="15"/>
        <v>86</v>
      </c>
      <c r="E73" s="13">
        <f t="shared" ca="1" si="16"/>
        <v>104</v>
      </c>
      <c r="F73" s="13">
        <f t="shared" ca="1" si="17"/>
        <v>124</v>
      </c>
      <c r="G73" s="13">
        <f t="shared" ca="1" si="18"/>
        <v>105</v>
      </c>
      <c r="H73" s="13">
        <f t="shared" ca="1" si="19"/>
        <v>108</v>
      </c>
      <c r="I73" s="13">
        <f t="shared" ca="1" si="20"/>
        <v>94</v>
      </c>
      <c r="J73" s="6">
        <f t="shared" ca="1" si="12"/>
        <v>124</v>
      </c>
      <c r="K73" s="5">
        <f t="shared" ca="1" si="21"/>
        <v>818</v>
      </c>
      <c r="L73" s="5"/>
      <c r="M73" s="5"/>
      <c r="N73" s="16" t="s">
        <v>18</v>
      </c>
      <c r="O73" s="24"/>
    </row>
    <row r="74" spans="1:15" x14ac:dyDescent="0.25">
      <c r="A74" s="18">
        <f>IF($N74="D",A73+1,IF($N74="E",IF(A73&gt;=StableAnalog_AverageAmount,0,A73),A73))</f>
        <v>4</v>
      </c>
      <c r="B74" s="13">
        <f t="shared" ca="1" si="13"/>
        <v>121</v>
      </c>
      <c r="C74" s="13">
        <f t="shared" ca="1" si="14"/>
        <v>76</v>
      </c>
      <c r="D74" s="13">
        <f t="shared" ca="1" si="15"/>
        <v>86</v>
      </c>
      <c r="E74" s="13">
        <f t="shared" ca="1" si="16"/>
        <v>104</v>
      </c>
      <c r="F74" s="13">
        <f t="shared" ca="1" si="17"/>
        <v>124</v>
      </c>
      <c r="G74" s="13">
        <f t="shared" ca="1" si="18"/>
        <v>105</v>
      </c>
      <c r="H74" s="13">
        <f t="shared" ca="1" si="19"/>
        <v>108</v>
      </c>
      <c r="I74" s="13">
        <f t="shared" ca="1" si="20"/>
        <v>94</v>
      </c>
      <c r="J74" s="6">
        <f t="shared" ref="J74:J137" ca="1" si="23">OFFSET(B74,0,A74)</f>
        <v>124</v>
      </c>
      <c r="K74" s="5">
        <f t="shared" ca="1" si="21"/>
        <v>818</v>
      </c>
      <c r="L74" s="5"/>
      <c r="M74" s="5"/>
      <c r="N74" s="16" t="s">
        <v>19</v>
      </c>
      <c r="O74" s="25"/>
    </row>
    <row r="75" spans="1:15" x14ac:dyDescent="0.25">
      <c r="A75" s="21">
        <f>IF($N75="D",A74+1,IF($N75="E",IF(A74&gt;=StableAnalog_AverageAmount,0,A74),A74))</f>
        <v>4</v>
      </c>
      <c r="B75" s="22">
        <f t="shared" ref="B75:B138" ca="1" si="24">IF($N75="B",IF($A75=B$2,$L75,B74),B74)</f>
        <v>121</v>
      </c>
      <c r="C75" s="22">
        <f t="shared" ref="C75:C138" ca="1" si="25">IF($N75="B",IF($A75=C$2,$L75,C74),C74)</f>
        <v>76</v>
      </c>
      <c r="D75" s="22">
        <f t="shared" ref="D75:D138" ca="1" si="26">IF($N75="B",IF($A75=D$2,$L75,D74),D74)</f>
        <v>86</v>
      </c>
      <c r="E75" s="22">
        <f t="shared" ref="E75:E138" ca="1" si="27">IF($N75="B",IF($A75=E$2,$L75,E74),E74)</f>
        <v>104</v>
      </c>
      <c r="F75" s="22">
        <f t="shared" ref="F75:F138" ca="1" si="28">IF($N75="B",IF($A75=F$2,$L75,F74),F74)</f>
        <v>124</v>
      </c>
      <c r="G75" s="22">
        <f t="shared" ref="G75:G138" ca="1" si="29">IF($N75="B",IF($A75=G$2,$L75,G74),G74)</f>
        <v>105</v>
      </c>
      <c r="H75" s="22">
        <f t="shared" ref="H75:H138" ca="1" si="30">IF($N75="B",IF($A75=H$2,$L75,H74),H74)</f>
        <v>108</v>
      </c>
      <c r="I75" s="22">
        <f t="shared" ref="I75:I138" ca="1" si="31">IF($N75="B",IF($A75=I$2,$L75,I74),I74)</f>
        <v>94</v>
      </c>
      <c r="J75" s="10">
        <f t="shared" ca="1" si="23"/>
        <v>124</v>
      </c>
      <c r="K75" s="11">
        <f t="shared" ref="K75:K138" ca="1" si="32">IF(N75="A",K74-J75,IF(N75="C",K74+J75,K74))</f>
        <v>818</v>
      </c>
      <c r="L75" s="11"/>
      <c r="M75" s="12">
        <f ca="1">IF(N75="F",K75/StableAnalog_AverageAmount,M74)</f>
        <v>102.25</v>
      </c>
      <c r="N75" s="17" t="s">
        <v>20</v>
      </c>
      <c r="O75" s="26"/>
    </row>
    <row r="76" spans="1:15" x14ac:dyDescent="0.25">
      <c r="A76" s="19">
        <f>IF($N76="D",A75+1,IF($N76="E",IF(A75&gt;=StableAnalog_AverageAmount,0,A75),A75))</f>
        <v>4</v>
      </c>
      <c r="B76" s="20">
        <f t="shared" ca="1" si="24"/>
        <v>121</v>
      </c>
      <c r="C76" s="20">
        <f t="shared" ca="1" si="25"/>
        <v>76</v>
      </c>
      <c r="D76" s="20">
        <f t="shared" ca="1" si="26"/>
        <v>86</v>
      </c>
      <c r="E76" s="20">
        <f t="shared" ca="1" si="27"/>
        <v>104</v>
      </c>
      <c r="F76" s="20">
        <f t="shared" ca="1" si="28"/>
        <v>124</v>
      </c>
      <c r="G76" s="20">
        <f t="shared" ca="1" si="29"/>
        <v>105</v>
      </c>
      <c r="H76" s="20">
        <f t="shared" ca="1" si="30"/>
        <v>108</v>
      </c>
      <c r="I76" s="20">
        <f t="shared" ca="1" si="31"/>
        <v>94</v>
      </c>
      <c r="J76" s="3">
        <f t="shared" ca="1" si="23"/>
        <v>124</v>
      </c>
      <c r="K76" s="4">
        <f t="shared" ca="1" si="32"/>
        <v>694</v>
      </c>
      <c r="L76" s="4"/>
      <c r="M76" s="4"/>
      <c r="N76" s="15" t="s">
        <v>15</v>
      </c>
      <c r="O76" s="23"/>
    </row>
    <row r="77" spans="1:15" x14ac:dyDescent="0.25">
      <c r="A77" s="18">
        <f>IF($N77="D",A76+1,IF($N77="E",IF(A76&gt;=StableAnalog_AverageAmount,0,A76),A76))</f>
        <v>4</v>
      </c>
      <c r="B77" s="13">
        <f t="shared" ca="1" si="24"/>
        <v>121</v>
      </c>
      <c r="C77" s="13">
        <f t="shared" ca="1" si="25"/>
        <v>76</v>
      </c>
      <c r="D77" s="13">
        <f t="shared" ca="1" si="26"/>
        <v>86</v>
      </c>
      <c r="E77" s="13">
        <f t="shared" ca="1" si="27"/>
        <v>104</v>
      </c>
      <c r="F77" s="13">
        <f t="shared" ca="1" si="28"/>
        <v>117</v>
      </c>
      <c r="G77" s="13">
        <f t="shared" ca="1" si="29"/>
        <v>105</v>
      </c>
      <c r="H77" s="13">
        <f t="shared" ca="1" si="30"/>
        <v>108</v>
      </c>
      <c r="I77" s="13">
        <f t="shared" ca="1" si="31"/>
        <v>94</v>
      </c>
      <c r="J77" s="6">
        <f t="shared" ca="1" si="23"/>
        <v>117</v>
      </c>
      <c r="K77" s="5">
        <f t="shared" ca="1" si="32"/>
        <v>694</v>
      </c>
      <c r="L77" s="7">
        <f ca="1">OFFSET($R$7,(ROW()-ROW($L$5))/6,0)</f>
        <v>117</v>
      </c>
      <c r="M77" s="5"/>
      <c r="N77" s="16" t="s">
        <v>17</v>
      </c>
      <c r="O77" s="24"/>
    </row>
    <row r="78" spans="1:15" x14ac:dyDescent="0.25">
      <c r="A78" s="18">
        <f>IF($N78="D",A77+1,IF($N78="E",IF(A77&gt;=StableAnalog_AverageAmount,0,A77),A77))</f>
        <v>4</v>
      </c>
      <c r="B78" s="13">
        <f t="shared" ca="1" si="24"/>
        <v>121</v>
      </c>
      <c r="C78" s="13">
        <f t="shared" ca="1" si="25"/>
        <v>76</v>
      </c>
      <c r="D78" s="13">
        <f t="shared" ca="1" si="26"/>
        <v>86</v>
      </c>
      <c r="E78" s="13">
        <f t="shared" ca="1" si="27"/>
        <v>104</v>
      </c>
      <c r="F78" s="13">
        <f t="shared" ca="1" si="28"/>
        <v>117</v>
      </c>
      <c r="G78" s="13">
        <f t="shared" ca="1" si="29"/>
        <v>105</v>
      </c>
      <c r="H78" s="13">
        <f t="shared" ca="1" si="30"/>
        <v>108</v>
      </c>
      <c r="I78" s="13">
        <f t="shared" ca="1" si="31"/>
        <v>94</v>
      </c>
      <c r="J78" s="6">
        <f t="shared" ca="1" si="23"/>
        <v>117</v>
      </c>
      <c r="K78" s="5">
        <f t="shared" ca="1" si="32"/>
        <v>811</v>
      </c>
      <c r="L78" s="5"/>
      <c r="M78" s="5"/>
      <c r="N78" s="16" t="s">
        <v>16</v>
      </c>
      <c r="O78" s="24"/>
    </row>
    <row r="79" spans="1:15" x14ac:dyDescent="0.25">
      <c r="A79" s="18">
        <f>IF($N79="D",A78+1,IF($N79="E",IF(A78&gt;=StableAnalog_AverageAmount,0,A78),A78))</f>
        <v>5</v>
      </c>
      <c r="B79" s="13">
        <f t="shared" ca="1" si="24"/>
        <v>121</v>
      </c>
      <c r="C79" s="13">
        <f t="shared" ca="1" si="25"/>
        <v>76</v>
      </c>
      <c r="D79" s="13">
        <f t="shared" ca="1" si="26"/>
        <v>86</v>
      </c>
      <c r="E79" s="13">
        <f t="shared" ca="1" si="27"/>
        <v>104</v>
      </c>
      <c r="F79" s="13">
        <f t="shared" ca="1" si="28"/>
        <v>117</v>
      </c>
      <c r="G79" s="13">
        <f t="shared" ca="1" si="29"/>
        <v>105</v>
      </c>
      <c r="H79" s="13">
        <f t="shared" ca="1" si="30"/>
        <v>108</v>
      </c>
      <c r="I79" s="13">
        <f t="shared" ca="1" si="31"/>
        <v>94</v>
      </c>
      <c r="J79" s="6">
        <f t="shared" ca="1" si="23"/>
        <v>105</v>
      </c>
      <c r="K79" s="5">
        <f t="shared" ca="1" si="32"/>
        <v>811</v>
      </c>
      <c r="L79" s="5"/>
      <c r="M79" s="5"/>
      <c r="N79" s="16" t="s">
        <v>18</v>
      </c>
      <c r="O79" s="24"/>
    </row>
    <row r="80" spans="1:15" x14ac:dyDescent="0.25">
      <c r="A80" s="18">
        <f>IF($N80="D",A79+1,IF($N80="E",IF(A79&gt;=StableAnalog_AverageAmount,0,A79),A79))</f>
        <v>5</v>
      </c>
      <c r="B80" s="13">
        <f t="shared" ca="1" si="24"/>
        <v>121</v>
      </c>
      <c r="C80" s="13">
        <f t="shared" ca="1" si="25"/>
        <v>76</v>
      </c>
      <c r="D80" s="13">
        <f t="shared" ca="1" si="26"/>
        <v>86</v>
      </c>
      <c r="E80" s="13">
        <f t="shared" ca="1" si="27"/>
        <v>104</v>
      </c>
      <c r="F80" s="13">
        <f t="shared" ca="1" si="28"/>
        <v>117</v>
      </c>
      <c r="G80" s="13">
        <f t="shared" ca="1" si="29"/>
        <v>105</v>
      </c>
      <c r="H80" s="13">
        <f t="shared" ca="1" si="30"/>
        <v>108</v>
      </c>
      <c r="I80" s="13">
        <f t="shared" ca="1" si="31"/>
        <v>94</v>
      </c>
      <c r="J80" s="6">
        <f t="shared" ca="1" si="23"/>
        <v>105</v>
      </c>
      <c r="K80" s="5">
        <f t="shared" ca="1" si="32"/>
        <v>811</v>
      </c>
      <c r="L80" s="5"/>
      <c r="M80" s="5"/>
      <c r="N80" s="16" t="s">
        <v>19</v>
      </c>
      <c r="O80" s="25"/>
    </row>
    <row r="81" spans="1:15" x14ac:dyDescent="0.25">
      <c r="A81" s="21">
        <f>IF($N81="D",A80+1,IF($N81="E",IF(A80&gt;=StableAnalog_AverageAmount,0,A80),A80))</f>
        <v>5</v>
      </c>
      <c r="B81" s="22">
        <f t="shared" ca="1" si="24"/>
        <v>121</v>
      </c>
      <c r="C81" s="22">
        <f t="shared" ca="1" si="25"/>
        <v>76</v>
      </c>
      <c r="D81" s="22">
        <f t="shared" ca="1" si="26"/>
        <v>86</v>
      </c>
      <c r="E81" s="22">
        <f t="shared" ca="1" si="27"/>
        <v>104</v>
      </c>
      <c r="F81" s="22">
        <f t="shared" ca="1" si="28"/>
        <v>117</v>
      </c>
      <c r="G81" s="22">
        <f t="shared" ca="1" si="29"/>
        <v>105</v>
      </c>
      <c r="H81" s="22">
        <f t="shared" ca="1" si="30"/>
        <v>108</v>
      </c>
      <c r="I81" s="22">
        <f t="shared" ca="1" si="31"/>
        <v>94</v>
      </c>
      <c r="J81" s="10">
        <f t="shared" ca="1" si="23"/>
        <v>105</v>
      </c>
      <c r="K81" s="11">
        <f t="shared" ca="1" si="32"/>
        <v>811</v>
      </c>
      <c r="L81" s="11"/>
      <c r="M81" s="12">
        <f ca="1">IF(N81="F",K81/StableAnalog_AverageAmount,M80)</f>
        <v>101.375</v>
      </c>
      <c r="N81" s="17" t="s">
        <v>20</v>
      </c>
      <c r="O81" s="26"/>
    </row>
    <row r="82" spans="1:15" x14ac:dyDescent="0.25">
      <c r="A82" s="19">
        <f>IF($N82="D",A81+1,IF($N82="E",IF(A81&gt;=StableAnalog_AverageAmount,0,A81),A81))</f>
        <v>5</v>
      </c>
      <c r="B82" s="20">
        <f t="shared" ca="1" si="24"/>
        <v>121</v>
      </c>
      <c r="C82" s="20">
        <f t="shared" ca="1" si="25"/>
        <v>76</v>
      </c>
      <c r="D82" s="20">
        <f t="shared" ca="1" si="26"/>
        <v>86</v>
      </c>
      <c r="E82" s="20">
        <f t="shared" ca="1" si="27"/>
        <v>104</v>
      </c>
      <c r="F82" s="20">
        <f t="shared" ca="1" si="28"/>
        <v>117</v>
      </c>
      <c r="G82" s="20">
        <f t="shared" ca="1" si="29"/>
        <v>105</v>
      </c>
      <c r="H82" s="20">
        <f t="shared" ca="1" si="30"/>
        <v>108</v>
      </c>
      <c r="I82" s="20">
        <f t="shared" ca="1" si="31"/>
        <v>94</v>
      </c>
      <c r="J82" s="3">
        <f t="shared" ca="1" si="23"/>
        <v>105</v>
      </c>
      <c r="K82" s="4">
        <f t="shared" ca="1" si="32"/>
        <v>706</v>
      </c>
      <c r="L82" s="4"/>
      <c r="M82" s="4"/>
      <c r="N82" s="15" t="s">
        <v>15</v>
      </c>
      <c r="O82" s="23"/>
    </row>
    <row r="83" spans="1:15" x14ac:dyDescent="0.25">
      <c r="A83" s="18">
        <f>IF($N83="D",A82+1,IF($N83="E",IF(A82&gt;=StableAnalog_AverageAmount,0,A82),A82))</f>
        <v>5</v>
      </c>
      <c r="B83" s="13">
        <f t="shared" ca="1" si="24"/>
        <v>121</v>
      </c>
      <c r="C83" s="13">
        <f t="shared" ca="1" si="25"/>
        <v>76</v>
      </c>
      <c r="D83" s="13">
        <f t="shared" ca="1" si="26"/>
        <v>86</v>
      </c>
      <c r="E83" s="13">
        <f t="shared" ca="1" si="27"/>
        <v>104</v>
      </c>
      <c r="F83" s="13">
        <f t="shared" ca="1" si="28"/>
        <v>117</v>
      </c>
      <c r="G83" s="13">
        <f t="shared" ca="1" si="29"/>
        <v>107</v>
      </c>
      <c r="H83" s="13">
        <f t="shared" ca="1" si="30"/>
        <v>108</v>
      </c>
      <c r="I83" s="13">
        <f t="shared" ca="1" si="31"/>
        <v>94</v>
      </c>
      <c r="J83" s="6">
        <f t="shared" ca="1" si="23"/>
        <v>107</v>
      </c>
      <c r="K83" s="5">
        <f t="shared" ca="1" si="32"/>
        <v>706</v>
      </c>
      <c r="L83" s="7">
        <f ca="1">OFFSET($R$7,(ROW()-ROW($L$5))/6,0)</f>
        <v>107</v>
      </c>
      <c r="M83" s="5"/>
      <c r="N83" s="16" t="s">
        <v>17</v>
      </c>
      <c r="O83" s="24"/>
    </row>
    <row r="84" spans="1:15" x14ac:dyDescent="0.25">
      <c r="A84" s="18">
        <f>IF($N84="D",A83+1,IF($N84="E",IF(A83&gt;=StableAnalog_AverageAmount,0,A83),A83))</f>
        <v>5</v>
      </c>
      <c r="B84" s="13">
        <f t="shared" ca="1" si="24"/>
        <v>121</v>
      </c>
      <c r="C84" s="13">
        <f t="shared" ca="1" si="25"/>
        <v>76</v>
      </c>
      <c r="D84" s="13">
        <f t="shared" ca="1" si="26"/>
        <v>86</v>
      </c>
      <c r="E84" s="13">
        <f t="shared" ca="1" si="27"/>
        <v>104</v>
      </c>
      <c r="F84" s="13">
        <f t="shared" ca="1" si="28"/>
        <v>117</v>
      </c>
      <c r="G84" s="13">
        <f t="shared" ca="1" si="29"/>
        <v>107</v>
      </c>
      <c r="H84" s="13">
        <f t="shared" ca="1" si="30"/>
        <v>108</v>
      </c>
      <c r="I84" s="13">
        <f t="shared" ca="1" si="31"/>
        <v>94</v>
      </c>
      <c r="J84" s="6">
        <f t="shared" ca="1" si="23"/>
        <v>107</v>
      </c>
      <c r="K84" s="5">
        <f t="shared" ca="1" si="32"/>
        <v>813</v>
      </c>
      <c r="L84" s="5"/>
      <c r="M84" s="5"/>
      <c r="N84" s="16" t="s">
        <v>16</v>
      </c>
      <c r="O84" s="24"/>
    </row>
    <row r="85" spans="1:15" x14ac:dyDescent="0.25">
      <c r="A85" s="18">
        <f>IF($N85="D",A84+1,IF($N85="E",IF(A84&gt;=StableAnalog_AverageAmount,0,A84),A84))</f>
        <v>6</v>
      </c>
      <c r="B85" s="13">
        <f t="shared" ca="1" si="24"/>
        <v>121</v>
      </c>
      <c r="C85" s="13">
        <f t="shared" ca="1" si="25"/>
        <v>76</v>
      </c>
      <c r="D85" s="13">
        <f t="shared" ca="1" si="26"/>
        <v>86</v>
      </c>
      <c r="E85" s="13">
        <f t="shared" ca="1" si="27"/>
        <v>104</v>
      </c>
      <c r="F85" s="13">
        <f t="shared" ca="1" si="28"/>
        <v>117</v>
      </c>
      <c r="G85" s="13">
        <f t="shared" ca="1" si="29"/>
        <v>107</v>
      </c>
      <c r="H85" s="13">
        <f t="shared" ca="1" si="30"/>
        <v>108</v>
      </c>
      <c r="I85" s="13">
        <f t="shared" ca="1" si="31"/>
        <v>94</v>
      </c>
      <c r="J85" s="6">
        <f t="shared" ca="1" si="23"/>
        <v>108</v>
      </c>
      <c r="K85" s="5">
        <f t="shared" ca="1" si="32"/>
        <v>813</v>
      </c>
      <c r="L85" s="5"/>
      <c r="M85" s="5"/>
      <c r="N85" s="16" t="s">
        <v>18</v>
      </c>
      <c r="O85" s="24"/>
    </row>
    <row r="86" spans="1:15" x14ac:dyDescent="0.25">
      <c r="A86" s="18">
        <f>IF($N86="D",A85+1,IF($N86="E",IF(A85&gt;=StableAnalog_AverageAmount,0,A85),A85))</f>
        <v>6</v>
      </c>
      <c r="B86" s="13">
        <f t="shared" ca="1" si="24"/>
        <v>121</v>
      </c>
      <c r="C86" s="13">
        <f t="shared" ca="1" si="25"/>
        <v>76</v>
      </c>
      <c r="D86" s="13">
        <f t="shared" ca="1" si="26"/>
        <v>86</v>
      </c>
      <c r="E86" s="13">
        <f t="shared" ca="1" si="27"/>
        <v>104</v>
      </c>
      <c r="F86" s="13">
        <f t="shared" ca="1" si="28"/>
        <v>117</v>
      </c>
      <c r="G86" s="13">
        <f t="shared" ca="1" si="29"/>
        <v>107</v>
      </c>
      <c r="H86" s="13">
        <f t="shared" ca="1" si="30"/>
        <v>108</v>
      </c>
      <c r="I86" s="13">
        <f t="shared" ca="1" si="31"/>
        <v>94</v>
      </c>
      <c r="J86" s="6">
        <f t="shared" ca="1" si="23"/>
        <v>108</v>
      </c>
      <c r="K86" s="5">
        <f t="shared" ca="1" si="32"/>
        <v>813</v>
      </c>
      <c r="L86" s="5"/>
      <c r="M86" s="5"/>
      <c r="N86" s="16" t="s">
        <v>19</v>
      </c>
      <c r="O86" s="25"/>
    </row>
    <row r="87" spans="1:15" x14ac:dyDescent="0.25">
      <c r="A87" s="21">
        <f>IF($N87="D",A86+1,IF($N87="E",IF(A86&gt;=StableAnalog_AverageAmount,0,A86),A86))</f>
        <v>6</v>
      </c>
      <c r="B87" s="22">
        <f t="shared" ca="1" si="24"/>
        <v>121</v>
      </c>
      <c r="C87" s="22">
        <f t="shared" ca="1" si="25"/>
        <v>76</v>
      </c>
      <c r="D87" s="22">
        <f t="shared" ca="1" si="26"/>
        <v>86</v>
      </c>
      <c r="E87" s="22">
        <f t="shared" ca="1" si="27"/>
        <v>104</v>
      </c>
      <c r="F87" s="22">
        <f t="shared" ca="1" si="28"/>
        <v>117</v>
      </c>
      <c r="G87" s="22">
        <f t="shared" ca="1" si="29"/>
        <v>107</v>
      </c>
      <c r="H87" s="22">
        <f t="shared" ca="1" si="30"/>
        <v>108</v>
      </c>
      <c r="I87" s="22">
        <f t="shared" ca="1" si="31"/>
        <v>94</v>
      </c>
      <c r="J87" s="10">
        <f t="shared" ca="1" si="23"/>
        <v>108</v>
      </c>
      <c r="K87" s="11">
        <f t="shared" ca="1" si="32"/>
        <v>813</v>
      </c>
      <c r="L87" s="11"/>
      <c r="M87" s="12">
        <f ca="1">IF(N87="F",K87/StableAnalog_AverageAmount,M86)</f>
        <v>101.625</v>
      </c>
      <c r="N87" s="17" t="s">
        <v>20</v>
      </c>
      <c r="O87" s="26"/>
    </row>
    <row r="88" spans="1:15" x14ac:dyDescent="0.25">
      <c r="A88" s="19">
        <f>IF($N88="D",A87+1,IF($N88="E",IF(A87&gt;=StableAnalog_AverageAmount,0,A87),A87))</f>
        <v>6</v>
      </c>
      <c r="B88" s="20">
        <f t="shared" ca="1" si="24"/>
        <v>121</v>
      </c>
      <c r="C88" s="20">
        <f t="shared" ca="1" si="25"/>
        <v>76</v>
      </c>
      <c r="D88" s="20">
        <f t="shared" ca="1" si="26"/>
        <v>86</v>
      </c>
      <c r="E88" s="20">
        <f t="shared" ca="1" si="27"/>
        <v>104</v>
      </c>
      <c r="F88" s="20">
        <f t="shared" ca="1" si="28"/>
        <v>117</v>
      </c>
      <c r="G88" s="20">
        <f t="shared" ca="1" si="29"/>
        <v>107</v>
      </c>
      <c r="H88" s="20">
        <f t="shared" ca="1" si="30"/>
        <v>108</v>
      </c>
      <c r="I88" s="20">
        <f t="shared" ca="1" si="31"/>
        <v>94</v>
      </c>
      <c r="J88" s="3">
        <f t="shared" ca="1" si="23"/>
        <v>108</v>
      </c>
      <c r="K88" s="4">
        <f t="shared" ca="1" si="32"/>
        <v>705</v>
      </c>
      <c r="L88" s="4"/>
      <c r="M88" s="4"/>
      <c r="N88" s="15" t="s">
        <v>15</v>
      </c>
      <c r="O88" s="23"/>
    </row>
    <row r="89" spans="1:15" x14ac:dyDescent="0.25">
      <c r="A89" s="18">
        <f>IF($N89="D",A88+1,IF($N89="E",IF(A88&gt;=StableAnalog_AverageAmount,0,A88),A88))</f>
        <v>6</v>
      </c>
      <c r="B89" s="13">
        <f t="shared" ca="1" si="24"/>
        <v>121</v>
      </c>
      <c r="C89" s="13">
        <f t="shared" ca="1" si="25"/>
        <v>76</v>
      </c>
      <c r="D89" s="13">
        <f t="shared" ca="1" si="26"/>
        <v>86</v>
      </c>
      <c r="E89" s="13">
        <f t="shared" ca="1" si="27"/>
        <v>104</v>
      </c>
      <c r="F89" s="13">
        <f t="shared" ca="1" si="28"/>
        <v>117</v>
      </c>
      <c r="G89" s="13">
        <f t="shared" ca="1" si="29"/>
        <v>107</v>
      </c>
      <c r="H89" s="13">
        <f t="shared" ca="1" si="30"/>
        <v>110</v>
      </c>
      <c r="I89" s="13">
        <f t="shared" ca="1" si="31"/>
        <v>94</v>
      </c>
      <c r="J89" s="6">
        <f t="shared" ca="1" si="23"/>
        <v>110</v>
      </c>
      <c r="K89" s="5">
        <f t="shared" ca="1" si="32"/>
        <v>705</v>
      </c>
      <c r="L89" s="7">
        <f ca="1">OFFSET($R$7,(ROW()-ROW($L$5))/6,0)</f>
        <v>110</v>
      </c>
      <c r="M89" s="5"/>
      <c r="N89" s="16" t="s">
        <v>17</v>
      </c>
      <c r="O89" s="24"/>
    </row>
    <row r="90" spans="1:15" x14ac:dyDescent="0.25">
      <c r="A90" s="18">
        <f>IF($N90="D",A89+1,IF($N90="E",IF(A89&gt;=StableAnalog_AverageAmount,0,A89),A89))</f>
        <v>6</v>
      </c>
      <c r="B90" s="13">
        <f t="shared" ca="1" si="24"/>
        <v>121</v>
      </c>
      <c r="C90" s="13">
        <f t="shared" ca="1" si="25"/>
        <v>76</v>
      </c>
      <c r="D90" s="13">
        <f t="shared" ca="1" si="26"/>
        <v>86</v>
      </c>
      <c r="E90" s="13">
        <f t="shared" ca="1" si="27"/>
        <v>104</v>
      </c>
      <c r="F90" s="13">
        <f t="shared" ca="1" si="28"/>
        <v>117</v>
      </c>
      <c r="G90" s="13">
        <f t="shared" ca="1" si="29"/>
        <v>107</v>
      </c>
      <c r="H90" s="13">
        <f t="shared" ca="1" si="30"/>
        <v>110</v>
      </c>
      <c r="I90" s="13">
        <f t="shared" ca="1" si="31"/>
        <v>94</v>
      </c>
      <c r="J90" s="6">
        <f t="shared" ca="1" si="23"/>
        <v>110</v>
      </c>
      <c r="K90" s="5">
        <f t="shared" ca="1" si="32"/>
        <v>815</v>
      </c>
      <c r="L90" s="5"/>
      <c r="M90" s="5"/>
      <c r="N90" s="16" t="s">
        <v>16</v>
      </c>
      <c r="O90" s="24"/>
    </row>
    <row r="91" spans="1:15" x14ac:dyDescent="0.25">
      <c r="A91" s="18">
        <f>IF($N91="D",A90+1,IF($N91="E",IF(A90&gt;=StableAnalog_AverageAmount,0,A90),A90))</f>
        <v>7</v>
      </c>
      <c r="B91" s="13">
        <f t="shared" ca="1" si="24"/>
        <v>121</v>
      </c>
      <c r="C91" s="13">
        <f t="shared" ca="1" si="25"/>
        <v>76</v>
      </c>
      <c r="D91" s="13">
        <f t="shared" ca="1" si="26"/>
        <v>86</v>
      </c>
      <c r="E91" s="13">
        <f t="shared" ca="1" si="27"/>
        <v>104</v>
      </c>
      <c r="F91" s="13">
        <f t="shared" ca="1" si="28"/>
        <v>117</v>
      </c>
      <c r="G91" s="13">
        <f t="shared" ca="1" si="29"/>
        <v>107</v>
      </c>
      <c r="H91" s="13">
        <f t="shared" ca="1" si="30"/>
        <v>110</v>
      </c>
      <c r="I91" s="13">
        <f t="shared" ca="1" si="31"/>
        <v>94</v>
      </c>
      <c r="J91" s="6">
        <f t="shared" ca="1" si="23"/>
        <v>94</v>
      </c>
      <c r="K91" s="5">
        <f t="shared" ca="1" si="32"/>
        <v>815</v>
      </c>
      <c r="L91" s="5"/>
      <c r="M91" s="5"/>
      <c r="N91" s="16" t="s">
        <v>18</v>
      </c>
      <c r="O91" s="24"/>
    </row>
    <row r="92" spans="1:15" x14ac:dyDescent="0.25">
      <c r="A92" s="18">
        <f>IF($N92="D",A91+1,IF($N92="E",IF(A91&gt;=StableAnalog_AverageAmount,0,A91),A91))</f>
        <v>7</v>
      </c>
      <c r="B92" s="13">
        <f t="shared" ca="1" si="24"/>
        <v>121</v>
      </c>
      <c r="C92" s="13">
        <f t="shared" ca="1" si="25"/>
        <v>76</v>
      </c>
      <c r="D92" s="13">
        <f t="shared" ca="1" si="26"/>
        <v>86</v>
      </c>
      <c r="E92" s="13">
        <f t="shared" ca="1" si="27"/>
        <v>104</v>
      </c>
      <c r="F92" s="13">
        <f t="shared" ca="1" si="28"/>
        <v>117</v>
      </c>
      <c r="G92" s="13">
        <f t="shared" ca="1" si="29"/>
        <v>107</v>
      </c>
      <c r="H92" s="13">
        <f t="shared" ca="1" si="30"/>
        <v>110</v>
      </c>
      <c r="I92" s="13">
        <f t="shared" ca="1" si="31"/>
        <v>94</v>
      </c>
      <c r="J92" s="6">
        <f t="shared" ca="1" si="23"/>
        <v>94</v>
      </c>
      <c r="K92" s="5">
        <f t="shared" ca="1" si="32"/>
        <v>815</v>
      </c>
      <c r="L92" s="5"/>
      <c r="M92" s="5"/>
      <c r="N92" s="16" t="s">
        <v>19</v>
      </c>
      <c r="O92" s="25"/>
    </row>
    <row r="93" spans="1:15" x14ac:dyDescent="0.25">
      <c r="A93" s="21">
        <f>IF($N93="D",A92+1,IF($N93="E",IF(A92&gt;=StableAnalog_AverageAmount,0,A92),A92))</f>
        <v>7</v>
      </c>
      <c r="B93" s="22">
        <f t="shared" ca="1" si="24"/>
        <v>121</v>
      </c>
      <c r="C93" s="22">
        <f t="shared" ca="1" si="25"/>
        <v>76</v>
      </c>
      <c r="D93" s="22">
        <f t="shared" ca="1" si="26"/>
        <v>86</v>
      </c>
      <c r="E93" s="22">
        <f t="shared" ca="1" si="27"/>
        <v>104</v>
      </c>
      <c r="F93" s="22">
        <f t="shared" ca="1" si="28"/>
        <v>117</v>
      </c>
      <c r="G93" s="22">
        <f t="shared" ca="1" si="29"/>
        <v>107</v>
      </c>
      <c r="H93" s="22">
        <f t="shared" ca="1" si="30"/>
        <v>110</v>
      </c>
      <c r="I93" s="22">
        <f t="shared" ca="1" si="31"/>
        <v>94</v>
      </c>
      <c r="J93" s="10">
        <f t="shared" ca="1" si="23"/>
        <v>94</v>
      </c>
      <c r="K93" s="11">
        <f t="shared" ca="1" si="32"/>
        <v>815</v>
      </c>
      <c r="L93" s="11"/>
      <c r="M93" s="12">
        <f ca="1">IF(N93="F",K93/StableAnalog_AverageAmount,M92)</f>
        <v>101.875</v>
      </c>
      <c r="N93" s="17" t="s">
        <v>20</v>
      </c>
      <c r="O93" s="26"/>
    </row>
    <row r="94" spans="1:15" x14ac:dyDescent="0.25">
      <c r="A94" s="19">
        <f>IF($N94="D",A93+1,IF($N94="E",IF(A93&gt;=StableAnalog_AverageAmount,0,A93),A93))</f>
        <v>7</v>
      </c>
      <c r="B94" s="20">
        <f t="shared" ca="1" si="24"/>
        <v>121</v>
      </c>
      <c r="C94" s="20">
        <f t="shared" ca="1" si="25"/>
        <v>76</v>
      </c>
      <c r="D94" s="20">
        <f t="shared" ca="1" si="26"/>
        <v>86</v>
      </c>
      <c r="E94" s="20">
        <f t="shared" ca="1" si="27"/>
        <v>104</v>
      </c>
      <c r="F94" s="20">
        <f t="shared" ca="1" si="28"/>
        <v>117</v>
      </c>
      <c r="G94" s="20">
        <f t="shared" ca="1" si="29"/>
        <v>107</v>
      </c>
      <c r="H94" s="20">
        <f t="shared" ca="1" si="30"/>
        <v>110</v>
      </c>
      <c r="I94" s="20">
        <f t="shared" ca="1" si="31"/>
        <v>94</v>
      </c>
      <c r="J94" s="3">
        <f t="shared" ca="1" si="23"/>
        <v>94</v>
      </c>
      <c r="K94" s="4">
        <f t="shared" ca="1" si="32"/>
        <v>721</v>
      </c>
      <c r="L94" s="4"/>
      <c r="M94" s="4"/>
      <c r="N94" s="15" t="s">
        <v>15</v>
      </c>
      <c r="O94" s="23"/>
    </row>
    <row r="95" spans="1:15" x14ac:dyDescent="0.25">
      <c r="A95" s="18">
        <f>IF($N95="D",A94+1,IF($N95="E",IF(A94&gt;=StableAnalog_AverageAmount,0,A94),A94))</f>
        <v>7</v>
      </c>
      <c r="B95" s="13">
        <f t="shared" ca="1" si="24"/>
        <v>121</v>
      </c>
      <c r="C95" s="13">
        <f t="shared" ca="1" si="25"/>
        <v>76</v>
      </c>
      <c r="D95" s="13">
        <f t="shared" ca="1" si="26"/>
        <v>86</v>
      </c>
      <c r="E95" s="13">
        <f t="shared" ca="1" si="27"/>
        <v>104</v>
      </c>
      <c r="F95" s="13">
        <f t="shared" ca="1" si="28"/>
        <v>117</v>
      </c>
      <c r="G95" s="13">
        <f t="shared" ca="1" si="29"/>
        <v>107</v>
      </c>
      <c r="H95" s="13">
        <f t="shared" ca="1" si="30"/>
        <v>110</v>
      </c>
      <c r="I95" s="13">
        <f t="shared" ca="1" si="31"/>
        <v>91</v>
      </c>
      <c r="J95" s="6">
        <f t="shared" ca="1" si="23"/>
        <v>91</v>
      </c>
      <c r="K95" s="5">
        <f t="shared" ca="1" si="32"/>
        <v>721</v>
      </c>
      <c r="L95" s="7">
        <f ca="1">OFFSET($R$7,(ROW()-ROW($L$5))/6,0)</f>
        <v>91</v>
      </c>
      <c r="M95" s="5"/>
      <c r="N95" s="16" t="s">
        <v>17</v>
      </c>
      <c r="O95" s="24"/>
    </row>
    <row r="96" spans="1:15" x14ac:dyDescent="0.25">
      <c r="A96" s="18">
        <f>IF($N96="D",A95+1,IF($N96="E",IF(A95&gt;=StableAnalog_AverageAmount,0,A95),A95))</f>
        <v>7</v>
      </c>
      <c r="B96" s="13">
        <f t="shared" ca="1" si="24"/>
        <v>121</v>
      </c>
      <c r="C96" s="13">
        <f t="shared" ca="1" si="25"/>
        <v>76</v>
      </c>
      <c r="D96" s="13">
        <f t="shared" ca="1" si="26"/>
        <v>86</v>
      </c>
      <c r="E96" s="13">
        <f t="shared" ca="1" si="27"/>
        <v>104</v>
      </c>
      <c r="F96" s="13">
        <f t="shared" ca="1" si="28"/>
        <v>117</v>
      </c>
      <c r="G96" s="13">
        <f t="shared" ca="1" si="29"/>
        <v>107</v>
      </c>
      <c r="H96" s="13">
        <f t="shared" ca="1" si="30"/>
        <v>110</v>
      </c>
      <c r="I96" s="13">
        <f t="shared" ca="1" si="31"/>
        <v>91</v>
      </c>
      <c r="J96" s="6">
        <f t="shared" ca="1" si="23"/>
        <v>91</v>
      </c>
      <c r="K96" s="5">
        <f t="shared" ca="1" si="32"/>
        <v>812</v>
      </c>
      <c r="L96" s="5"/>
      <c r="M96" s="5"/>
      <c r="N96" s="16" t="s">
        <v>16</v>
      </c>
      <c r="O96" s="24"/>
    </row>
    <row r="97" spans="1:15" x14ac:dyDescent="0.25">
      <c r="A97" s="18">
        <f>IF($N97="D",A96+1,IF($N97="E",IF(A96&gt;=StableAnalog_AverageAmount,0,A96),A96))</f>
        <v>8</v>
      </c>
      <c r="B97" s="13">
        <f t="shared" ca="1" si="24"/>
        <v>121</v>
      </c>
      <c r="C97" s="13">
        <f t="shared" ca="1" si="25"/>
        <v>76</v>
      </c>
      <c r="D97" s="13">
        <f t="shared" ca="1" si="26"/>
        <v>86</v>
      </c>
      <c r="E97" s="13">
        <f t="shared" ca="1" si="27"/>
        <v>104</v>
      </c>
      <c r="F97" s="13">
        <f t="shared" ca="1" si="28"/>
        <v>117</v>
      </c>
      <c r="G97" s="13">
        <f t="shared" ca="1" si="29"/>
        <v>107</v>
      </c>
      <c r="H97" s="13">
        <f t="shared" ca="1" si="30"/>
        <v>110</v>
      </c>
      <c r="I97" s="13">
        <f t="shared" ca="1" si="31"/>
        <v>91</v>
      </c>
      <c r="J97" s="6">
        <f t="shared" ca="1" si="23"/>
        <v>0</v>
      </c>
      <c r="K97" s="5">
        <f t="shared" ca="1" si="32"/>
        <v>812</v>
      </c>
      <c r="L97" s="5"/>
      <c r="M97" s="5"/>
      <c r="N97" s="16" t="s">
        <v>18</v>
      </c>
      <c r="O97" s="24"/>
    </row>
    <row r="98" spans="1:15" x14ac:dyDescent="0.25">
      <c r="A98" s="18">
        <f>IF($N98="D",A97+1,IF($N98="E",IF(A97&gt;=StableAnalog_AverageAmount,0,A97),A97))</f>
        <v>0</v>
      </c>
      <c r="B98" s="13">
        <f t="shared" ca="1" si="24"/>
        <v>121</v>
      </c>
      <c r="C98" s="13">
        <f t="shared" ca="1" si="25"/>
        <v>76</v>
      </c>
      <c r="D98" s="13">
        <f t="shared" ca="1" si="26"/>
        <v>86</v>
      </c>
      <c r="E98" s="13">
        <f t="shared" ca="1" si="27"/>
        <v>104</v>
      </c>
      <c r="F98" s="13">
        <f t="shared" ca="1" si="28"/>
        <v>117</v>
      </c>
      <c r="G98" s="13">
        <f t="shared" ca="1" si="29"/>
        <v>107</v>
      </c>
      <c r="H98" s="13">
        <f t="shared" ca="1" si="30"/>
        <v>110</v>
      </c>
      <c r="I98" s="13">
        <f t="shared" ca="1" si="31"/>
        <v>91</v>
      </c>
      <c r="J98" s="6">
        <f t="shared" ca="1" si="23"/>
        <v>121</v>
      </c>
      <c r="K98" s="5">
        <f t="shared" ca="1" si="32"/>
        <v>812</v>
      </c>
      <c r="L98" s="5"/>
      <c r="M98" s="5"/>
      <c r="N98" s="16" t="s">
        <v>19</v>
      </c>
      <c r="O98" s="25"/>
    </row>
    <row r="99" spans="1:15" x14ac:dyDescent="0.25">
      <c r="A99" s="21">
        <f>IF($N99="D",A98+1,IF($N99="E",IF(A98&gt;=StableAnalog_AverageAmount,0,A98),A98))</f>
        <v>0</v>
      </c>
      <c r="B99" s="22">
        <f t="shared" ca="1" si="24"/>
        <v>121</v>
      </c>
      <c r="C99" s="22">
        <f t="shared" ca="1" si="25"/>
        <v>76</v>
      </c>
      <c r="D99" s="22">
        <f t="shared" ca="1" si="26"/>
        <v>86</v>
      </c>
      <c r="E99" s="22">
        <f t="shared" ca="1" si="27"/>
        <v>104</v>
      </c>
      <c r="F99" s="22">
        <f t="shared" ca="1" si="28"/>
        <v>117</v>
      </c>
      <c r="G99" s="22">
        <f t="shared" ca="1" si="29"/>
        <v>107</v>
      </c>
      <c r="H99" s="22">
        <f t="shared" ca="1" si="30"/>
        <v>110</v>
      </c>
      <c r="I99" s="22">
        <f t="shared" ca="1" si="31"/>
        <v>91</v>
      </c>
      <c r="J99" s="10">
        <f t="shared" ca="1" si="23"/>
        <v>121</v>
      </c>
      <c r="K99" s="11">
        <f t="shared" ca="1" si="32"/>
        <v>812</v>
      </c>
      <c r="L99" s="11"/>
      <c r="M99" s="12">
        <f ca="1">IF(N99="F",K99/StableAnalog_AverageAmount,M98)</f>
        <v>101.5</v>
      </c>
      <c r="N99" s="17" t="s">
        <v>20</v>
      </c>
      <c r="O99" s="26"/>
    </row>
    <row r="100" spans="1:15" x14ac:dyDescent="0.25">
      <c r="A100" s="19">
        <f>IF($N100="D",A99+1,IF($N100="E",IF(A99&gt;=StableAnalog_AverageAmount,0,A99),A99))</f>
        <v>0</v>
      </c>
      <c r="B100" s="20">
        <f t="shared" ca="1" si="24"/>
        <v>121</v>
      </c>
      <c r="C100" s="20">
        <f t="shared" ca="1" si="25"/>
        <v>76</v>
      </c>
      <c r="D100" s="20">
        <f t="shared" ca="1" si="26"/>
        <v>86</v>
      </c>
      <c r="E100" s="20">
        <f t="shared" ca="1" si="27"/>
        <v>104</v>
      </c>
      <c r="F100" s="20">
        <f t="shared" ca="1" si="28"/>
        <v>117</v>
      </c>
      <c r="G100" s="20">
        <f t="shared" ca="1" si="29"/>
        <v>107</v>
      </c>
      <c r="H100" s="20">
        <f t="shared" ca="1" si="30"/>
        <v>110</v>
      </c>
      <c r="I100" s="20">
        <f t="shared" ca="1" si="31"/>
        <v>91</v>
      </c>
      <c r="J100" s="3">
        <f t="shared" ca="1" si="23"/>
        <v>121</v>
      </c>
      <c r="K100" s="4">
        <f t="shared" ca="1" si="32"/>
        <v>691</v>
      </c>
      <c r="L100" s="4"/>
      <c r="M100" s="4"/>
      <c r="N100" s="15" t="s">
        <v>15</v>
      </c>
      <c r="O100" s="23"/>
    </row>
    <row r="101" spans="1:15" x14ac:dyDescent="0.25">
      <c r="A101" s="18">
        <f>IF($N101="D",A100+1,IF($N101="E",IF(A100&gt;=StableAnalog_AverageAmount,0,A100),A100))</f>
        <v>0</v>
      </c>
      <c r="B101" s="13">
        <f t="shared" ca="1" si="24"/>
        <v>122</v>
      </c>
      <c r="C101" s="13">
        <f t="shared" ca="1" si="25"/>
        <v>76</v>
      </c>
      <c r="D101" s="13">
        <f t="shared" ca="1" si="26"/>
        <v>86</v>
      </c>
      <c r="E101" s="13">
        <f t="shared" ca="1" si="27"/>
        <v>104</v>
      </c>
      <c r="F101" s="13">
        <f t="shared" ca="1" si="28"/>
        <v>117</v>
      </c>
      <c r="G101" s="13">
        <f t="shared" ca="1" si="29"/>
        <v>107</v>
      </c>
      <c r="H101" s="13">
        <f t="shared" ca="1" si="30"/>
        <v>110</v>
      </c>
      <c r="I101" s="13">
        <f t="shared" ca="1" si="31"/>
        <v>91</v>
      </c>
      <c r="J101" s="6">
        <f t="shared" ca="1" si="23"/>
        <v>122</v>
      </c>
      <c r="K101" s="5">
        <f t="shared" ca="1" si="32"/>
        <v>691</v>
      </c>
      <c r="L101" s="7">
        <f ca="1">OFFSET($R$7,(ROW()-ROW($L$5))/6,0)</f>
        <v>122</v>
      </c>
      <c r="M101" s="5"/>
      <c r="N101" s="16" t="s">
        <v>17</v>
      </c>
      <c r="O101" s="24"/>
    </row>
    <row r="102" spans="1:15" x14ac:dyDescent="0.25">
      <c r="A102" s="18">
        <f>IF($N102="D",A101+1,IF($N102="E",IF(A101&gt;=StableAnalog_AverageAmount,0,A101),A101))</f>
        <v>0</v>
      </c>
      <c r="B102" s="13">
        <f t="shared" ca="1" si="24"/>
        <v>122</v>
      </c>
      <c r="C102" s="13">
        <f t="shared" ca="1" si="25"/>
        <v>76</v>
      </c>
      <c r="D102" s="13">
        <f t="shared" ca="1" si="26"/>
        <v>86</v>
      </c>
      <c r="E102" s="13">
        <f t="shared" ca="1" si="27"/>
        <v>104</v>
      </c>
      <c r="F102" s="13">
        <f t="shared" ca="1" si="28"/>
        <v>117</v>
      </c>
      <c r="G102" s="13">
        <f t="shared" ca="1" si="29"/>
        <v>107</v>
      </c>
      <c r="H102" s="13">
        <f t="shared" ca="1" si="30"/>
        <v>110</v>
      </c>
      <c r="I102" s="13">
        <f t="shared" ca="1" si="31"/>
        <v>91</v>
      </c>
      <c r="J102" s="6">
        <f t="shared" ca="1" si="23"/>
        <v>122</v>
      </c>
      <c r="K102" s="5">
        <f t="shared" ca="1" si="32"/>
        <v>813</v>
      </c>
      <c r="L102" s="5"/>
      <c r="M102" s="5"/>
      <c r="N102" s="16" t="s">
        <v>16</v>
      </c>
      <c r="O102" s="24"/>
    </row>
    <row r="103" spans="1:15" x14ac:dyDescent="0.25">
      <c r="A103" s="18">
        <f>IF($N103="D",A102+1,IF($N103="E",IF(A102&gt;=StableAnalog_AverageAmount,0,A102),A102))</f>
        <v>1</v>
      </c>
      <c r="B103" s="13">
        <f t="shared" ca="1" si="24"/>
        <v>122</v>
      </c>
      <c r="C103" s="13">
        <f t="shared" ca="1" si="25"/>
        <v>76</v>
      </c>
      <c r="D103" s="13">
        <f t="shared" ca="1" si="26"/>
        <v>86</v>
      </c>
      <c r="E103" s="13">
        <f t="shared" ca="1" si="27"/>
        <v>104</v>
      </c>
      <c r="F103" s="13">
        <f t="shared" ca="1" si="28"/>
        <v>117</v>
      </c>
      <c r="G103" s="13">
        <f t="shared" ca="1" si="29"/>
        <v>107</v>
      </c>
      <c r="H103" s="13">
        <f t="shared" ca="1" si="30"/>
        <v>110</v>
      </c>
      <c r="I103" s="13">
        <f t="shared" ca="1" si="31"/>
        <v>91</v>
      </c>
      <c r="J103" s="6">
        <f t="shared" ca="1" si="23"/>
        <v>76</v>
      </c>
      <c r="K103" s="5">
        <f t="shared" ca="1" si="32"/>
        <v>813</v>
      </c>
      <c r="L103" s="5"/>
      <c r="M103" s="5"/>
      <c r="N103" s="16" t="s">
        <v>18</v>
      </c>
      <c r="O103" s="24"/>
    </row>
    <row r="104" spans="1:15" x14ac:dyDescent="0.25">
      <c r="A104" s="18">
        <f>IF($N104="D",A103+1,IF($N104="E",IF(A103&gt;=StableAnalog_AverageAmount,0,A103),A103))</f>
        <v>1</v>
      </c>
      <c r="B104" s="13">
        <f t="shared" ca="1" si="24"/>
        <v>122</v>
      </c>
      <c r="C104" s="13">
        <f t="shared" ca="1" si="25"/>
        <v>76</v>
      </c>
      <c r="D104" s="13">
        <f t="shared" ca="1" si="26"/>
        <v>86</v>
      </c>
      <c r="E104" s="13">
        <f t="shared" ca="1" si="27"/>
        <v>104</v>
      </c>
      <c r="F104" s="13">
        <f t="shared" ca="1" si="28"/>
        <v>117</v>
      </c>
      <c r="G104" s="13">
        <f t="shared" ca="1" si="29"/>
        <v>107</v>
      </c>
      <c r="H104" s="13">
        <f t="shared" ca="1" si="30"/>
        <v>110</v>
      </c>
      <c r="I104" s="13">
        <f t="shared" ca="1" si="31"/>
        <v>91</v>
      </c>
      <c r="J104" s="6">
        <f t="shared" ca="1" si="23"/>
        <v>76</v>
      </c>
      <c r="K104" s="5">
        <f t="shared" ca="1" si="32"/>
        <v>813</v>
      </c>
      <c r="L104" s="5"/>
      <c r="M104" s="5"/>
      <c r="N104" s="16" t="s">
        <v>19</v>
      </c>
      <c r="O104" s="25"/>
    </row>
    <row r="105" spans="1:15" x14ac:dyDescent="0.25">
      <c r="A105" s="21">
        <f>IF($N105="D",A104+1,IF($N105="E",IF(A104&gt;=StableAnalog_AverageAmount,0,A104),A104))</f>
        <v>1</v>
      </c>
      <c r="B105" s="22">
        <f t="shared" ca="1" si="24"/>
        <v>122</v>
      </c>
      <c r="C105" s="22">
        <f t="shared" ca="1" si="25"/>
        <v>76</v>
      </c>
      <c r="D105" s="22">
        <f t="shared" ca="1" si="26"/>
        <v>86</v>
      </c>
      <c r="E105" s="22">
        <f t="shared" ca="1" si="27"/>
        <v>104</v>
      </c>
      <c r="F105" s="22">
        <f t="shared" ca="1" si="28"/>
        <v>117</v>
      </c>
      <c r="G105" s="22">
        <f t="shared" ca="1" si="29"/>
        <v>107</v>
      </c>
      <c r="H105" s="22">
        <f t="shared" ca="1" si="30"/>
        <v>110</v>
      </c>
      <c r="I105" s="22">
        <f t="shared" ca="1" si="31"/>
        <v>91</v>
      </c>
      <c r="J105" s="10">
        <f t="shared" ca="1" si="23"/>
        <v>76</v>
      </c>
      <c r="K105" s="11">
        <f t="shared" ca="1" si="32"/>
        <v>813</v>
      </c>
      <c r="L105" s="11"/>
      <c r="M105" s="12">
        <f ca="1">IF(N105="F",K105/StableAnalog_AverageAmount,M104)</f>
        <v>101.625</v>
      </c>
      <c r="N105" s="17" t="s">
        <v>20</v>
      </c>
      <c r="O105" s="26"/>
    </row>
    <row r="106" spans="1:15" x14ac:dyDescent="0.25">
      <c r="A106" s="19">
        <f>IF($N106="D",A105+1,IF($N106="E",IF(A105&gt;=StableAnalog_AverageAmount,0,A105),A105))</f>
        <v>1</v>
      </c>
      <c r="B106" s="20">
        <f t="shared" ca="1" si="24"/>
        <v>122</v>
      </c>
      <c r="C106" s="20">
        <f t="shared" ca="1" si="25"/>
        <v>76</v>
      </c>
      <c r="D106" s="20">
        <f t="shared" ca="1" si="26"/>
        <v>86</v>
      </c>
      <c r="E106" s="20">
        <f t="shared" ca="1" si="27"/>
        <v>104</v>
      </c>
      <c r="F106" s="20">
        <f t="shared" ca="1" si="28"/>
        <v>117</v>
      </c>
      <c r="G106" s="20">
        <f t="shared" ca="1" si="29"/>
        <v>107</v>
      </c>
      <c r="H106" s="20">
        <f t="shared" ca="1" si="30"/>
        <v>110</v>
      </c>
      <c r="I106" s="20">
        <f t="shared" ca="1" si="31"/>
        <v>91</v>
      </c>
      <c r="J106" s="3">
        <f t="shared" ca="1" si="23"/>
        <v>76</v>
      </c>
      <c r="K106" s="4">
        <f t="shared" ca="1" si="32"/>
        <v>737</v>
      </c>
      <c r="L106" s="4"/>
      <c r="M106" s="4"/>
      <c r="N106" s="15" t="s">
        <v>15</v>
      </c>
      <c r="O106" s="23"/>
    </row>
    <row r="107" spans="1:15" x14ac:dyDescent="0.25">
      <c r="A107" s="18">
        <f>IF($N107="D",A106+1,IF($N107="E",IF(A106&gt;=StableAnalog_AverageAmount,0,A106),A106))</f>
        <v>1</v>
      </c>
      <c r="B107" s="13">
        <f t="shared" ca="1" si="24"/>
        <v>122</v>
      </c>
      <c r="C107" s="13">
        <f t="shared" ca="1" si="25"/>
        <v>78</v>
      </c>
      <c r="D107" s="13">
        <f t="shared" ca="1" si="26"/>
        <v>86</v>
      </c>
      <c r="E107" s="13">
        <f t="shared" ca="1" si="27"/>
        <v>104</v>
      </c>
      <c r="F107" s="13">
        <f t="shared" ca="1" si="28"/>
        <v>117</v>
      </c>
      <c r="G107" s="13">
        <f t="shared" ca="1" si="29"/>
        <v>107</v>
      </c>
      <c r="H107" s="13">
        <f t="shared" ca="1" si="30"/>
        <v>110</v>
      </c>
      <c r="I107" s="13">
        <f t="shared" ca="1" si="31"/>
        <v>91</v>
      </c>
      <c r="J107" s="6">
        <f t="shared" ca="1" si="23"/>
        <v>78</v>
      </c>
      <c r="K107" s="5">
        <f t="shared" ca="1" si="32"/>
        <v>737</v>
      </c>
      <c r="L107" s="7">
        <f ca="1">OFFSET($R$7,(ROW()-ROW($L$5))/6,0)</f>
        <v>78</v>
      </c>
      <c r="M107" s="5"/>
      <c r="N107" s="16" t="s">
        <v>17</v>
      </c>
      <c r="O107" s="24"/>
    </row>
    <row r="108" spans="1:15" x14ac:dyDescent="0.25">
      <c r="A108" s="18">
        <f>IF($N108="D",A107+1,IF($N108="E",IF(A107&gt;=StableAnalog_AverageAmount,0,A107),A107))</f>
        <v>1</v>
      </c>
      <c r="B108" s="13">
        <f t="shared" ca="1" si="24"/>
        <v>122</v>
      </c>
      <c r="C108" s="13">
        <f t="shared" ca="1" si="25"/>
        <v>78</v>
      </c>
      <c r="D108" s="13">
        <f t="shared" ca="1" si="26"/>
        <v>86</v>
      </c>
      <c r="E108" s="13">
        <f t="shared" ca="1" si="27"/>
        <v>104</v>
      </c>
      <c r="F108" s="13">
        <f t="shared" ca="1" si="28"/>
        <v>117</v>
      </c>
      <c r="G108" s="13">
        <f t="shared" ca="1" si="29"/>
        <v>107</v>
      </c>
      <c r="H108" s="13">
        <f t="shared" ca="1" si="30"/>
        <v>110</v>
      </c>
      <c r="I108" s="13">
        <f t="shared" ca="1" si="31"/>
        <v>91</v>
      </c>
      <c r="J108" s="6">
        <f t="shared" ca="1" si="23"/>
        <v>78</v>
      </c>
      <c r="K108" s="5">
        <f t="shared" ca="1" si="32"/>
        <v>815</v>
      </c>
      <c r="L108" s="5"/>
      <c r="M108" s="5"/>
      <c r="N108" s="16" t="s">
        <v>16</v>
      </c>
      <c r="O108" s="24"/>
    </row>
    <row r="109" spans="1:15" x14ac:dyDescent="0.25">
      <c r="A109" s="18">
        <f>IF($N109="D",A108+1,IF($N109="E",IF(A108&gt;=StableAnalog_AverageAmount,0,A108),A108))</f>
        <v>2</v>
      </c>
      <c r="B109" s="13">
        <f t="shared" ca="1" si="24"/>
        <v>122</v>
      </c>
      <c r="C109" s="13">
        <f t="shared" ca="1" si="25"/>
        <v>78</v>
      </c>
      <c r="D109" s="13">
        <f t="shared" ca="1" si="26"/>
        <v>86</v>
      </c>
      <c r="E109" s="13">
        <f t="shared" ca="1" si="27"/>
        <v>104</v>
      </c>
      <c r="F109" s="13">
        <f t="shared" ca="1" si="28"/>
        <v>117</v>
      </c>
      <c r="G109" s="13">
        <f t="shared" ca="1" si="29"/>
        <v>107</v>
      </c>
      <c r="H109" s="13">
        <f t="shared" ca="1" si="30"/>
        <v>110</v>
      </c>
      <c r="I109" s="13">
        <f t="shared" ca="1" si="31"/>
        <v>91</v>
      </c>
      <c r="J109" s="6">
        <f t="shared" ca="1" si="23"/>
        <v>86</v>
      </c>
      <c r="K109" s="5">
        <f t="shared" ca="1" si="32"/>
        <v>815</v>
      </c>
      <c r="L109" s="5"/>
      <c r="M109" s="5"/>
      <c r="N109" s="16" t="s">
        <v>18</v>
      </c>
      <c r="O109" s="24"/>
    </row>
    <row r="110" spans="1:15" x14ac:dyDescent="0.25">
      <c r="A110" s="18">
        <f>IF($N110="D",A109+1,IF($N110="E",IF(A109&gt;=StableAnalog_AverageAmount,0,A109),A109))</f>
        <v>2</v>
      </c>
      <c r="B110" s="13">
        <f t="shared" ca="1" si="24"/>
        <v>122</v>
      </c>
      <c r="C110" s="13">
        <f t="shared" ca="1" si="25"/>
        <v>78</v>
      </c>
      <c r="D110" s="13">
        <f t="shared" ca="1" si="26"/>
        <v>86</v>
      </c>
      <c r="E110" s="13">
        <f t="shared" ca="1" si="27"/>
        <v>104</v>
      </c>
      <c r="F110" s="13">
        <f t="shared" ca="1" si="28"/>
        <v>117</v>
      </c>
      <c r="G110" s="13">
        <f t="shared" ca="1" si="29"/>
        <v>107</v>
      </c>
      <c r="H110" s="13">
        <f t="shared" ca="1" si="30"/>
        <v>110</v>
      </c>
      <c r="I110" s="13">
        <f t="shared" ca="1" si="31"/>
        <v>91</v>
      </c>
      <c r="J110" s="6">
        <f t="shared" ca="1" si="23"/>
        <v>86</v>
      </c>
      <c r="K110" s="5">
        <f t="shared" ca="1" si="32"/>
        <v>815</v>
      </c>
      <c r="L110" s="5"/>
      <c r="M110" s="5"/>
      <c r="N110" s="16" t="s">
        <v>19</v>
      </c>
      <c r="O110" s="25"/>
    </row>
    <row r="111" spans="1:15" x14ac:dyDescent="0.25">
      <c r="A111" s="21">
        <f>IF($N111="D",A110+1,IF($N111="E",IF(A110&gt;=StableAnalog_AverageAmount,0,A110),A110))</f>
        <v>2</v>
      </c>
      <c r="B111" s="22">
        <f t="shared" ca="1" si="24"/>
        <v>122</v>
      </c>
      <c r="C111" s="22">
        <f t="shared" ca="1" si="25"/>
        <v>78</v>
      </c>
      <c r="D111" s="22">
        <f t="shared" ca="1" si="26"/>
        <v>86</v>
      </c>
      <c r="E111" s="22">
        <f t="shared" ca="1" si="27"/>
        <v>104</v>
      </c>
      <c r="F111" s="22">
        <f t="shared" ca="1" si="28"/>
        <v>117</v>
      </c>
      <c r="G111" s="22">
        <f t="shared" ca="1" si="29"/>
        <v>107</v>
      </c>
      <c r="H111" s="22">
        <f t="shared" ca="1" si="30"/>
        <v>110</v>
      </c>
      <c r="I111" s="22">
        <f t="shared" ca="1" si="31"/>
        <v>91</v>
      </c>
      <c r="J111" s="10">
        <f t="shared" ca="1" si="23"/>
        <v>86</v>
      </c>
      <c r="K111" s="11">
        <f t="shared" ca="1" si="32"/>
        <v>815</v>
      </c>
      <c r="L111" s="11"/>
      <c r="M111" s="12">
        <f ca="1">IF(N111="F",K111/StableAnalog_AverageAmount,M110)</f>
        <v>101.875</v>
      </c>
      <c r="N111" s="17" t="s">
        <v>20</v>
      </c>
      <c r="O111" s="26"/>
    </row>
    <row r="112" spans="1:15" x14ac:dyDescent="0.25">
      <c r="A112" s="19">
        <f>IF($N112="D",A111+1,IF($N112="E",IF(A111&gt;=StableAnalog_AverageAmount,0,A111),A111))</f>
        <v>2</v>
      </c>
      <c r="B112" s="20">
        <f t="shared" ca="1" si="24"/>
        <v>122</v>
      </c>
      <c r="C112" s="20">
        <f t="shared" ca="1" si="25"/>
        <v>78</v>
      </c>
      <c r="D112" s="20">
        <f t="shared" ca="1" si="26"/>
        <v>86</v>
      </c>
      <c r="E112" s="20">
        <f t="shared" ca="1" si="27"/>
        <v>104</v>
      </c>
      <c r="F112" s="20">
        <f t="shared" ca="1" si="28"/>
        <v>117</v>
      </c>
      <c r="G112" s="20">
        <f t="shared" ca="1" si="29"/>
        <v>107</v>
      </c>
      <c r="H112" s="20">
        <f t="shared" ca="1" si="30"/>
        <v>110</v>
      </c>
      <c r="I112" s="20">
        <f t="shared" ca="1" si="31"/>
        <v>91</v>
      </c>
      <c r="J112" s="3">
        <f t="shared" ca="1" si="23"/>
        <v>86</v>
      </c>
      <c r="K112" s="4">
        <f t="shared" ca="1" si="32"/>
        <v>729</v>
      </c>
      <c r="L112" s="4"/>
      <c r="M112" s="4"/>
      <c r="N112" s="15" t="s">
        <v>15</v>
      </c>
      <c r="O112" s="23"/>
    </row>
    <row r="113" spans="1:15" x14ac:dyDescent="0.25">
      <c r="A113" s="18">
        <f>IF($N113="D",A112+1,IF($N113="E",IF(A112&gt;=StableAnalog_AverageAmount,0,A112),A112))</f>
        <v>2</v>
      </c>
      <c r="B113" s="13">
        <f t="shared" ca="1" si="24"/>
        <v>122</v>
      </c>
      <c r="C113" s="13">
        <f t="shared" ca="1" si="25"/>
        <v>78</v>
      </c>
      <c r="D113" s="13">
        <f t="shared" ca="1" si="26"/>
        <v>95</v>
      </c>
      <c r="E113" s="13">
        <f t="shared" ca="1" si="27"/>
        <v>104</v>
      </c>
      <c r="F113" s="13">
        <f t="shared" ca="1" si="28"/>
        <v>117</v>
      </c>
      <c r="G113" s="13">
        <f t="shared" ca="1" si="29"/>
        <v>107</v>
      </c>
      <c r="H113" s="13">
        <f t="shared" ca="1" si="30"/>
        <v>110</v>
      </c>
      <c r="I113" s="13">
        <f t="shared" ca="1" si="31"/>
        <v>91</v>
      </c>
      <c r="J113" s="6">
        <f t="shared" ca="1" si="23"/>
        <v>95</v>
      </c>
      <c r="K113" s="5">
        <f t="shared" ca="1" si="32"/>
        <v>729</v>
      </c>
      <c r="L113" s="7">
        <f ca="1">OFFSET($R$7,(ROW()-ROW($L$5))/6,0)</f>
        <v>95</v>
      </c>
      <c r="M113" s="5"/>
      <c r="N113" s="16" t="s">
        <v>17</v>
      </c>
      <c r="O113" s="24"/>
    </row>
    <row r="114" spans="1:15" x14ac:dyDescent="0.25">
      <c r="A114" s="18">
        <f>IF($N114="D",A113+1,IF($N114="E",IF(A113&gt;=StableAnalog_AverageAmount,0,A113),A113))</f>
        <v>2</v>
      </c>
      <c r="B114" s="13">
        <f t="shared" ca="1" si="24"/>
        <v>122</v>
      </c>
      <c r="C114" s="13">
        <f t="shared" ca="1" si="25"/>
        <v>78</v>
      </c>
      <c r="D114" s="13">
        <f t="shared" ca="1" si="26"/>
        <v>95</v>
      </c>
      <c r="E114" s="13">
        <f t="shared" ca="1" si="27"/>
        <v>104</v>
      </c>
      <c r="F114" s="13">
        <f t="shared" ca="1" si="28"/>
        <v>117</v>
      </c>
      <c r="G114" s="13">
        <f t="shared" ca="1" si="29"/>
        <v>107</v>
      </c>
      <c r="H114" s="13">
        <f t="shared" ca="1" si="30"/>
        <v>110</v>
      </c>
      <c r="I114" s="13">
        <f t="shared" ca="1" si="31"/>
        <v>91</v>
      </c>
      <c r="J114" s="6">
        <f t="shared" ca="1" si="23"/>
        <v>95</v>
      </c>
      <c r="K114" s="5">
        <f t="shared" ca="1" si="32"/>
        <v>824</v>
      </c>
      <c r="L114" s="5"/>
      <c r="M114" s="5"/>
      <c r="N114" s="16" t="s">
        <v>16</v>
      </c>
      <c r="O114" s="24"/>
    </row>
    <row r="115" spans="1:15" x14ac:dyDescent="0.25">
      <c r="A115" s="18">
        <f>IF($N115="D",A114+1,IF($N115="E",IF(A114&gt;=StableAnalog_AverageAmount,0,A114),A114))</f>
        <v>3</v>
      </c>
      <c r="B115" s="13">
        <f t="shared" ca="1" si="24"/>
        <v>122</v>
      </c>
      <c r="C115" s="13">
        <f t="shared" ca="1" si="25"/>
        <v>78</v>
      </c>
      <c r="D115" s="13">
        <f t="shared" ca="1" si="26"/>
        <v>95</v>
      </c>
      <c r="E115" s="13">
        <f t="shared" ca="1" si="27"/>
        <v>104</v>
      </c>
      <c r="F115" s="13">
        <f t="shared" ca="1" si="28"/>
        <v>117</v>
      </c>
      <c r="G115" s="13">
        <f t="shared" ca="1" si="29"/>
        <v>107</v>
      </c>
      <c r="H115" s="13">
        <f t="shared" ca="1" si="30"/>
        <v>110</v>
      </c>
      <c r="I115" s="13">
        <f t="shared" ca="1" si="31"/>
        <v>91</v>
      </c>
      <c r="J115" s="6">
        <f t="shared" ca="1" si="23"/>
        <v>104</v>
      </c>
      <c r="K115" s="5">
        <f t="shared" ca="1" si="32"/>
        <v>824</v>
      </c>
      <c r="L115" s="5"/>
      <c r="M115" s="5"/>
      <c r="N115" s="16" t="s">
        <v>18</v>
      </c>
      <c r="O115" s="24"/>
    </row>
    <row r="116" spans="1:15" x14ac:dyDescent="0.25">
      <c r="A116" s="18">
        <f>IF($N116="D",A115+1,IF($N116="E",IF(A115&gt;=StableAnalog_AverageAmount,0,A115),A115))</f>
        <v>3</v>
      </c>
      <c r="B116" s="13">
        <f t="shared" ca="1" si="24"/>
        <v>122</v>
      </c>
      <c r="C116" s="13">
        <f t="shared" ca="1" si="25"/>
        <v>78</v>
      </c>
      <c r="D116" s="13">
        <f t="shared" ca="1" si="26"/>
        <v>95</v>
      </c>
      <c r="E116" s="13">
        <f t="shared" ca="1" si="27"/>
        <v>104</v>
      </c>
      <c r="F116" s="13">
        <f t="shared" ca="1" si="28"/>
        <v>117</v>
      </c>
      <c r="G116" s="13">
        <f t="shared" ca="1" si="29"/>
        <v>107</v>
      </c>
      <c r="H116" s="13">
        <f t="shared" ca="1" si="30"/>
        <v>110</v>
      </c>
      <c r="I116" s="13">
        <f t="shared" ca="1" si="31"/>
        <v>91</v>
      </c>
      <c r="J116" s="6">
        <f t="shared" ca="1" si="23"/>
        <v>104</v>
      </c>
      <c r="K116" s="5">
        <f t="shared" ca="1" si="32"/>
        <v>824</v>
      </c>
      <c r="L116" s="5"/>
      <c r="M116" s="5"/>
      <c r="N116" s="16" t="s">
        <v>19</v>
      </c>
      <c r="O116" s="25"/>
    </row>
    <row r="117" spans="1:15" x14ac:dyDescent="0.25">
      <c r="A117" s="21">
        <f>IF($N117="D",A116+1,IF($N117="E",IF(A116&gt;=StableAnalog_AverageAmount,0,A116),A116))</f>
        <v>3</v>
      </c>
      <c r="B117" s="22">
        <f t="shared" ca="1" si="24"/>
        <v>122</v>
      </c>
      <c r="C117" s="22">
        <f t="shared" ca="1" si="25"/>
        <v>78</v>
      </c>
      <c r="D117" s="22">
        <f t="shared" ca="1" si="26"/>
        <v>95</v>
      </c>
      <c r="E117" s="22">
        <f t="shared" ca="1" si="27"/>
        <v>104</v>
      </c>
      <c r="F117" s="22">
        <f t="shared" ca="1" si="28"/>
        <v>117</v>
      </c>
      <c r="G117" s="22">
        <f t="shared" ca="1" si="29"/>
        <v>107</v>
      </c>
      <c r="H117" s="22">
        <f t="shared" ca="1" si="30"/>
        <v>110</v>
      </c>
      <c r="I117" s="22">
        <f t="shared" ca="1" si="31"/>
        <v>91</v>
      </c>
      <c r="J117" s="10">
        <f t="shared" ca="1" si="23"/>
        <v>104</v>
      </c>
      <c r="K117" s="11">
        <f t="shared" ca="1" si="32"/>
        <v>824</v>
      </c>
      <c r="L117" s="11"/>
      <c r="M117" s="12">
        <f ca="1">IF(N117="F",K117/StableAnalog_AverageAmount,M116)</f>
        <v>103</v>
      </c>
      <c r="N117" s="17" t="s">
        <v>20</v>
      </c>
      <c r="O117" s="26"/>
    </row>
    <row r="118" spans="1:15" x14ac:dyDescent="0.25">
      <c r="A118" s="19">
        <f>IF($N118="D",A117+1,IF($N118="E",IF(A117&gt;=StableAnalog_AverageAmount,0,A117),A117))</f>
        <v>3</v>
      </c>
      <c r="B118" s="20">
        <f t="shared" ca="1" si="24"/>
        <v>122</v>
      </c>
      <c r="C118" s="20">
        <f t="shared" ca="1" si="25"/>
        <v>78</v>
      </c>
      <c r="D118" s="20">
        <f t="shared" ca="1" si="26"/>
        <v>95</v>
      </c>
      <c r="E118" s="20">
        <f t="shared" ca="1" si="27"/>
        <v>104</v>
      </c>
      <c r="F118" s="20">
        <f t="shared" ca="1" si="28"/>
        <v>117</v>
      </c>
      <c r="G118" s="20">
        <f t="shared" ca="1" si="29"/>
        <v>107</v>
      </c>
      <c r="H118" s="20">
        <f t="shared" ca="1" si="30"/>
        <v>110</v>
      </c>
      <c r="I118" s="20">
        <f t="shared" ca="1" si="31"/>
        <v>91</v>
      </c>
      <c r="J118" s="3">
        <f t="shared" ca="1" si="23"/>
        <v>104</v>
      </c>
      <c r="K118" s="4">
        <f t="shared" ca="1" si="32"/>
        <v>720</v>
      </c>
      <c r="L118" s="4"/>
      <c r="M118" s="4"/>
      <c r="N118" s="15" t="s">
        <v>15</v>
      </c>
      <c r="O118" s="23"/>
    </row>
    <row r="119" spans="1:15" x14ac:dyDescent="0.25">
      <c r="A119" s="18">
        <f>IF($N119="D",A118+1,IF($N119="E",IF(A118&gt;=StableAnalog_AverageAmount,0,A118),A118))</f>
        <v>3</v>
      </c>
      <c r="B119" s="13">
        <f t="shared" ca="1" si="24"/>
        <v>122</v>
      </c>
      <c r="C119" s="13">
        <f t="shared" ca="1" si="25"/>
        <v>78</v>
      </c>
      <c r="D119" s="13">
        <f t="shared" ca="1" si="26"/>
        <v>95</v>
      </c>
      <c r="E119" s="13">
        <f t="shared" ca="1" si="27"/>
        <v>91</v>
      </c>
      <c r="F119" s="13">
        <f t="shared" ca="1" si="28"/>
        <v>117</v>
      </c>
      <c r="G119" s="13">
        <f t="shared" ca="1" si="29"/>
        <v>107</v>
      </c>
      <c r="H119" s="13">
        <f t="shared" ca="1" si="30"/>
        <v>110</v>
      </c>
      <c r="I119" s="13">
        <f t="shared" ca="1" si="31"/>
        <v>91</v>
      </c>
      <c r="J119" s="6">
        <f t="shared" ca="1" si="23"/>
        <v>91</v>
      </c>
      <c r="K119" s="5">
        <f t="shared" ca="1" si="32"/>
        <v>720</v>
      </c>
      <c r="L119" s="7">
        <f ca="1">OFFSET($R$7,(ROW()-ROW($L$5))/6,0)</f>
        <v>91</v>
      </c>
      <c r="M119" s="5"/>
      <c r="N119" s="16" t="s">
        <v>17</v>
      </c>
      <c r="O119" s="24"/>
    </row>
    <row r="120" spans="1:15" x14ac:dyDescent="0.25">
      <c r="A120" s="18">
        <f>IF($N120="D",A119+1,IF($N120="E",IF(A119&gt;=StableAnalog_AverageAmount,0,A119),A119))</f>
        <v>3</v>
      </c>
      <c r="B120" s="13">
        <f t="shared" ca="1" si="24"/>
        <v>122</v>
      </c>
      <c r="C120" s="13">
        <f t="shared" ca="1" si="25"/>
        <v>78</v>
      </c>
      <c r="D120" s="13">
        <f t="shared" ca="1" si="26"/>
        <v>95</v>
      </c>
      <c r="E120" s="13">
        <f t="shared" ca="1" si="27"/>
        <v>91</v>
      </c>
      <c r="F120" s="13">
        <f t="shared" ca="1" si="28"/>
        <v>117</v>
      </c>
      <c r="G120" s="13">
        <f t="shared" ca="1" si="29"/>
        <v>107</v>
      </c>
      <c r="H120" s="13">
        <f t="shared" ca="1" si="30"/>
        <v>110</v>
      </c>
      <c r="I120" s="13">
        <f t="shared" ca="1" si="31"/>
        <v>91</v>
      </c>
      <c r="J120" s="6">
        <f t="shared" ca="1" si="23"/>
        <v>91</v>
      </c>
      <c r="K120" s="5">
        <f t="shared" ca="1" si="32"/>
        <v>811</v>
      </c>
      <c r="L120" s="5"/>
      <c r="M120" s="5"/>
      <c r="N120" s="16" t="s">
        <v>16</v>
      </c>
      <c r="O120" s="24"/>
    </row>
    <row r="121" spans="1:15" x14ac:dyDescent="0.25">
      <c r="A121" s="18">
        <f>IF($N121="D",A120+1,IF($N121="E",IF(A120&gt;=StableAnalog_AverageAmount,0,A120),A120))</f>
        <v>4</v>
      </c>
      <c r="B121" s="13">
        <f t="shared" ca="1" si="24"/>
        <v>122</v>
      </c>
      <c r="C121" s="13">
        <f t="shared" ca="1" si="25"/>
        <v>78</v>
      </c>
      <c r="D121" s="13">
        <f t="shared" ca="1" si="26"/>
        <v>95</v>
      </c>
      <c r="E121" s="13">
        <f t="shared" ca="1" si="27"/>
        <v>91</v>
      </c>
      <c r="F121" s="13">
        <f t="shared" ca="1" si="28"/>
        <v>117</v>
      </c>
      <c r="G121" s="13">
        <f t="shared" ca="1" si="29"/>
        <v>107</v>
      </c>
      <c r="H121" s="13">
        <f t="shared" ca="1" si="30"/>
        <v>110</v>
      </c>
      <c r="I121" s="13">
        <f t="shared" ca="1" si="31"/>
        <v>91</v>
      </c>
      <c r="J121" s="6">
        <f t="shared" ca="1" si="23"/>
        <v>117</v>
      </c>
      <c r="K121" s="5">
        <f t="shared" ca="1" si="32"/>
        <v>811</v>
      </c>
      <c r="L121" s="5"/>
      <c r="M121" s="5"/>
      <c r="N121" s="16" t="s">
        <v>18</v>
      </c>
      <c r="O121" s="24"/>
    </row>
    <row r="122" spans="1:15" x14ac:dyDescent="0.25">
      <c r="A122" s="18">
        <f>IF($N122="D",A121+1,IF($N122="E",IF(A121&gt;=StableAnalog_AverageAmount,0,A121),A121))</f>
        <v>4</v>
      </c>
      <c r="B122" s="13">
        <f t="shared" ca="1" si="24"/>
        <v>122</v>
      </c>
      <c r="C122" s="13">
        <f t="shared" ca="1" si="25"/>
        <v>78</v>
      </c>
      <c r="D122" s="13">
        <f t="shared" ca="1" si="26"/>
        <v>95</v>
      </c>
      <c r="E122" s="13">
        <f t="shared" ca="1" si="27"/>
        <v>91</v>
      </c>
      <c r="F122" s="13">
        <f t="shared" ca="1" si="28"/>
        <v>117</v>
      </c>
      <c r="G122" s="13">
        <f t="shared" ca="1" si="29"/>
        <v>107</v>
      </c>
      <c r="H122" s="13">
        <f t="shared" ca="1" si="30"/>
        <v>110</v>
      </c>
      <c r="I122" s="13">
        <f t="shared" ca="1" si="31"/>
        <v>91</v>
      </c>
      <c r="J122" s="6">
        <f t="shared" ca="1" si="23"/>
        <v>117</v>
      </c>
      <c r="K122" s="5">
        <f t="shared" ca="1" si="32"/>
        <v>811</v>
      </c>
      <c r="L122" s="5"/>
      <c r="M122" s="5"/>
      <c r="N122" s="16" t="s">
        <v>19</v>
      </c>
      <c r="O122" s="25"/>
    </row>
    <row r="123" spans="1:15" x14ac:dyDescent="0.25">
      <c r="A123" s="21">
        <f>IF($N123="D",A122+1,IF($N123="E",IF(A122&gt;=StableAnalog_AverageAmount,0,A122),A122))</f>
        <v>4</v>
      </c>
      <c r="B123" s="22">
        <f t="shared" ca="1" si="24"/>
        <v>122</v>
      </c>
      <c r="C123" s="22">
        <f t="shared" ca="1" si="25"/>
        <v>78</v>
      </c>
      <c r="D123" s="22">
        <f t="shared" ca="1" si="26"/>
        <v>95</v>
      </c>
      <c r="E123" s="22">
        <f t="shared" ca="1" si="27"/>
        <v>91</v>
      </c>
      <c r="F123" s="22">
        <f t="shared" ca="1" si="28"/>
        <v>117</v>
      </c>
      <c r="G123" s="22">
        <f t="shared" ca="1" si="29"/>
        <v>107</v>
      </c>
      <c r="H123" s="22">
        <f t="shared" ca="1" si="30"/>
        <v>110</v>
      </c>
      <c r="I123" s="22">
        <f t="shared" ca="1" si="31"/>
        <v>91</v>
      </c>
      <c r="J123" s="10">
        <f t="shared" ca="1" si="23"/>
        <v>117</v>
      </c>
      <c r="K123" s="11">
        <f t="shared" ca="1" si="32"/>
        <v>811</v>
      </c>
      <c r="L123" s="11"/>
      <c r="M123" s="12">
        <f ca="1">IF(N123="F",K123/StableAnalog_AverageAmount,M122)</f>
        <v>101.375</v>
      </c>
      <c r="N123" s="17" t="s">
        <v>20</v>
      </c>
      <c r="O123" s="26"/>
    </row>
    <row r="124" spans="1:15" x14ac:dyDescent="0.25">
      <c r="A124" s="19">
        <f>IF($N124="D",A123+1,IF($N124="E",IF(A123&gt;=StableAnalog_AverageAmount,0,A123),A123))</f>
        <v>4</v>
      </c>
      <c r="B124" s="20">
        <f t="shared" ca="1" si="24"/>
        <v>122</v>
      </c>
      <c r="C124" s="20">
        <f t="shared" ca="1" si="25"/>
        <v>78</v>
      </c>
      <c r="D124" s="20">
        <f t="shared" ca="1" si="26"/>
        <v>95</v>
      </c>
      <c r="E124" s="20">
        <f t="shared" ca="1" si="27"/>
        <v>91</v>
      </c>
      <c r="F124" s="20">
        <f t="shared" ca="1" si="28"/>
        <v>117</v>
      </c>
      <c r="G124" s="20">
        <f t="shared" ca="1" si="29"/>
        <v>107</v>
      </c>
      <c r="H124" s="20">
        <f t="shared" ca="1" si="30"/>
        <v>110</v>
      </c>
      <c r="I124" s="20">
        <f t="shared" ca="1" si="31"/>
        <v>91</v>
      </c>
      <c r="J124" s="3">
        <f t="shared" ca="1" si="23"/>
        <v>117</v>
      </c>
      <c r="K124" s="4">
        <f t="shared" ca="1" si="32"/>
        <v>694</v>
      </c>
      <c r="L124" s="4"/>
      <c r="M124" s="4"/>
      <c r="N124" s="15" t="s">
        <v>15</v>
      </c>
      <c r="O124" s="23"/>
    </row>
    <row r="125" spans="1:15" x14ac:dyDescent="0.25">
      <c r="A125" s="18">
        <f>IF($N125="D",A124+1,IF($N125="E",IF(A124&gt;=StableAnalog_AverageAmount,0,A124),A124))</f>
        <v>4</v>
      </c>
      <c r="B125" s="13">
        <f t="shared" ca="1" si="24"/>
        <v>122</v>
      </c>
      <c r="C125" s="13">
        <f t="shared" ca="1" si="25"/>
        <v>78</v>
      </c>
      <c r="D125" s="13">
        <f t="shared" ca="1" si="26"/>
        <v>95</v>
      </c>
      <c r="E125" s="13">
        <f t="shared" ca="1" si="27"/>
        <v>91</v>
      </c>
      <c r="F125" s="13">
        <f t="shared" ca="1" si="28"/>
        <v>97</v>
      </c>
      <c r="G125" s="13">
        <f t="shared" ca="1" si="29"/>
        <v>107</v>
      </c>
      <c r="H125" s="13">
        <f t="shared" ca="1" si="30"/>
        <v>110</v>
      </c>
      <c r="I125" s="13">
        <f t="shared" ca="1" si="31"/>
        <v>91</v>
      </c>
      <c r="J125" s="6">
        <f t="shared" ca="1" si="23"/>
        <v>97</v>
      </c>
      <c r="K125" s="5">
        <f t="shared" ca="1" si="32"/>
        <v>694</v>
      </c>
      <c r="L125" s="7">
        <f ca="1">OFFSET($R$7,(ROW()-ROW($L$5))/6,0)</f>
        <v>97</v>
      </c>
      <c r="M125" s="5"/>
      <c r="N125" s="16" t="s">
        <v>17</v>
      </c>
      <c r="O125" s="24"/>
    </row>
    <row r="126" spans="1:15" x14ac:dyDescent="0.25">
      <c r="A126" s="18">
        <f>IF($N126="D",A125+1,IF($N126="E",IF(A125&gt;=StableAnalog_AverageAmount,0,A125),A125))</f>
        <v>4</v>
      </c>
      <c r="B126" s="13">
        <f t="shared" ca="1" si="24"/>
        <v>122</v>
      </c>
      <c r="C126" s="13">
        <f t="shared" ca="1" si="25"/>
        <v>78</v>
      </c>
      <c r="D126" s="13">
        <f t="shared" ca="1" si="26"/>
        <v>95</v>
      </c>
      <c r="E126" s="13">
        <f t="shared" ca="1" si="27"/>
        <v>91</v>
      </c>
      <c r="F126" s="13">
        <f t="shared" ca="1" si="28"/>
        <v>97</v>
      </c>
      <c r="G126" s="13">
        <f t="shared" ca="1" si="29"/>
        <v>107</v>
      </c>
      <c r="H126" s="13">
        <f t="shared" ca="1" si="30"/>
        <v>110</v>
      </c>
      <c r="I126" s="13">
        <f t="shared" ca="1" si="31"/>
        <v>91</v>
      </c>
      <c r="J126" s="6">
        <f t="shared" ca="1" si="23"/>
        <v>97</v>
      </c>
      <c r="K126" s="5">
        <f t="shared" ca="1" si="32"/>
        <v>791</v>
      </c>
      <c r="L126" s="5"/>
      <c r="M126" s="5"/>
      <c r="N126" s="16" t="s">
        <v>16</v>
      </c>
      <c r="O126" s="24"/>
    </row>
    <row r="127" spans="1:15" x14ac:dyDescent="0.25">
      <c r="A127" s="18">
        <f>IF($N127="D",A126+1,IF($N127="E",IF(A126&gt;=StableAnalog_AverageAmount,0,A126),A126))</f>
        <v>5</v>
      </c>
      <c r="B127" s="13">
        <f t="shared" ca="1" si="24"/>
        <v>122</v>
      </c>
      <c r="C127" s="13">
        <f t="shared" ca="1" si="25"/>
        <v>78</v>
      </c>
      <c r="D127" s="13">
        <f t="shared" ca="1" si="26"/>
        <v>95</v>
      </c>
      <c r="E127" s="13">
        <f t="shared" ca="1" si="27"/>
        <v>91</v>
      </c>
      <c r="F127" s="13">
        <f t="shared" ca="1" si="28"/>
        <v>97</v>
      </c>
      <c r="G127" s="13">
        <f t="shared" ca="1" si="29"/>
        <v>107</v>
      </c>
      <c r="H127" s="13">
        <f t="shared" ca="1" si="30"/>
        <v>110</v>
      </c>
      <c r="I127" s="13">
        <f t="shared" ca="1" si="31"/>
        <v>91</v>
      </c>
      <c r="J127" s="6">
        <f t="shared" ca="1" si="23"/>
        <v>107</v>
      </c>
      <c r="K127" s="5">
        <f t="shared" ca="1" si="32"/>
        <v>791</v>
      </c>
      <c r="L127" s="5"/>
      <c r="M127" s="5"/>
      <c r="N127" s="16" t="s">
        <v>18</v>
      </c>
      <c r="O127" s="24"/>
    </row>
    <row r="128" spans="1:15" x14ac:dyDescent="0.25">
      <c r="A128" s="18">
        <f>IF($N128="D",A127+1,IF($N128="E",IF(A127&gt;=StableAnalog_AverageAmount,0,A127),A127))</f>
        <v>5</v>
      </c>
      <c r="B128" s="13">
        <f t="shared" ca="1" si="24"/>
        <v>122</v>
      </c>
      <c r="C128" s="13">
        <f t="shared" ca="1" si="25"/>
        <v>78</v>
      </c>
      <c r="D128" s="13">
        <f t="shared" ca="1" si="26"/>
        <v>95</v>
      </c>
      <c r="E128" s="13">
        <f t="shared" ca="1" si="27"/>
        <v>91</v>
      </c>
      <c r="F128" s="13">
        <f t="shared" ca="1" si="28"/>
        <v>97</v>
      </c>
      <c r="G128" s="13">
        <f t="shared" ca="1" si="29"/>
        <v>107</v>
      </c>
      <c r="H128" s="13">
        <f t="shared" ca="1" si="30"/>
        <v>110</v>
      </c>
      <c r="I128" s="13">
        <f t="shared" ca="1" si="31"/>
        <v>91</v>
      </c>
      <c r="J128" s="6">
        <f t="shared" ca="1" si="23"/>
        <v>107</v>
      </c>
      <c r="K128" s="5">
        <f t="shared" ca="1" si="32"/>
        <v>791</v>
      </c>
      <c r="L128" s="5"/>
      <c r="M128" s="5"/>
      <c r="N128" s="16" t="s">
        <v>19</v>
      </c>
      <c r="O128" s="25"/>
    </row>
    <row r="129" spans="1:15" x14ac:dyDescent="0.25">
      <c r="A129" s="21">
        <f>IF($N129="D",A128+1,IF($N129="E",IF(A128&gt;=StableAnalog_AverageAmount,0,A128),A128))</f>
        <v>5</v>
      </c>
      <c r="B129" s="22">
        <f t="shared" ca="1" si="24"/>
        <v>122</v>
      </c>
      <c r="C129" s="22">
        <f t="shared" ca="1" si="25"/>
        <v>78</v>
      </c>
      <c r="D129" s="22">
        <f t="shared" ca="1" si="26"/>
        <v>95</v>
      </c>
      <c r="E129" s="22">
        <f t="shared" ca="1" si="27"/>
        <v>91</v>
      </c>
      <c r="F129" s="22">
        <f t="shared" ca="1" si="28"/>
        <v>97</v>
      </c>
      <c r="G129" s="22">
        <f t="shared" ca="1" si="29"/>
        <v>107</v>
      </c>
      <c r="H129" s="22">
        <f t="shared" ca="1" si="30"/>
        <v>110</v>
      </c>
      <c r="I129" s="22">
        <f t="shared" ca="1" si="31"/>
        <v>91</v>
      </c>
      <c r="J129" s="10">
        <f t="shared" ca="1" si="23"/>
        <v>107</v>
      </c>
      <c r="K129" s="11">
        <f t="shared" ca="1" si="32"/>
        <v>791</v>
      </c>
      <c r="L129" s="11"/>
      <c r="M129" s="12">
        <f ca="1">IF(N129="F",K129/StableAnalog_AverageAmount,M128)</f>
        <v>98.875</v>
      </c>
      <c r="N129" s="17" t="s">
        <v>20</v>
      </c>
      <c r="O129" s="26"/>
    </row>
    <row r="130" spans="1:15" x14ac:dyDescent="0.25">
      <c r="A130" s="19">
        <f>IF($N130="D",A129+1,IF($N130="E",IF(A129&gt;=StableAnalog_AverageAmount,0,A129),A129))</f>
        <v>5</v>
      </c>
      <c r="B130" s="20">
        <f t="shared" ca="1" si="24"/>
        <v>122</v>
      </c>
      <c r="C130" s="20">
        <f t="shared" ca="1" si="25"/>
        <v>78</v>
      </c>
      <c r="D130" s="20">
        <f t="shared" ca="1" si="26"/>
        <v>95</v>
      </c>
      <c r="E130" s="20">
        <f t="shared" ca="1" si="27"/>
        <v>91</v>
      </c>
      <c r="F130" s="20">
        <f t="shared" ca="1" si="28"/>
        <v>97</v>
      </c>
      <c r="G130" s="20">
        <f t="shared" ca="1" si="29"/>
        <v>107</v>
      </c>
      <c r="H130" s="20">
        <f t="shared" ca="1" si="30"/>
        <v>110</v>
      </c>
      <c r="I130" s="20">
        <f t="shared" ca="1" si="31"/>
        <v>91</v>
      </c>
      <c r="J130" s="3">
        <f t="shared" ca="1" si="23"/>
        <v>107</v>
      </c>
      <c r="K130" s="4">
        <f t="shared" ca="1" si="32"/>
        <v>684</v>
      </c>
      <c r="L130" s="4"/>
      <c r="M130" s="4"/>
      <c r="N130" s="15" t="s">
        <v>15</v>
      </c>
      <c r="O130" s="23"/>
    </row>
    <row r="131" spans="1:15" x14ac:dyDescent="0.25">
      <c r="A131" s="18">
        <f>IF($N131="D",A130+1,IF($N131="E",IF(A130&gt;=StableAnalog_AverageAmount,0,A130),A130))</f>
        <v>5</v>
      </c>
      <c r="B131" s="13">
        <f t="shared" ca="1" si="24"/>
        <v>122</v>
      </c>
      <c r="C131" s="13">
        <f t="shared" ca="1" si="25"/>
        <v>78</v>
      </c>
      <c r="D131" s="13">
        <f t="shared" ca="1" si="26"/>
        <v>95</v>
      </c>
      <c r="E131" s="13">
        <f t="shared" ca="1" si="27"/>
        <v>91</v>
      </c>
      <c r="F131" s="13">
        <f t="shared" ca="1" si="28"/>
        <v>97</v>
      </c>
      <c r="G131" s="13">
        <f t="shared" ca="1" si="29"/>
        <v>119</v>
      </c>
      <c r="H131" s="13">
        <f t="shared" ca="1" si="30"/>
        <v>110</v>
      </c>
      <c r="I131" s="13">
        <f t="shared" ca="1" si="31"/>
        <v>91</v>
      </c>
      <c r="J131" s="6">
        <f t="shared" ca="1" si="23"/>
        <v>119</v>
      </c>
      <c r="K131" s="5">
        <f t="shared" ca="1" si="32"/>
        <v>684</v>
      </c>
      <c r="L131" s="7">
        <f ca="1">OFFSET($R$7,(ROW()-ROW($L$5))/6,0)</f>
        <v>119</v>
      </c>
      <c r="M131" s="5"/>
      <c r="N131" s="16" t="s">
        <v>17</v>
      </c>
      <c r="O131" s="24"/>
    </row>
    <row r="132" spans="1:15" x14ac:dyDescent="0.25">
      <c r="A132" s="18">
        <f>IF($N132="D",A131+1,IF($N132="E",IF(A131&gt;=StableAnalog_AverageAmount,0,A131),A131))</f>
        <v>5</v>
      </c>
      <c r="B132" s="13">
        <f t="shared" ca="1" si="24"/>
        <v>122</v>
      </c>
      <c r="C132" s="13">
        <f t="shared" ca="1" si="25"/>
        <v>78</v>
      </c>
      <c r="D132" s="13">
        <f t="shared" ca="1" si="26"/>
        <v>95</v>
      </c>
      <c r="E132" s="13">
        <f t="shared" ca="1" si="27"/>
        <v>91</v>
      </c>
      <c r="F132" s="13">
        <f t="shared" ca="1" si="28"/>
        <v>97</v>
      </c>
      <c r="G132" s="13">
        <f t="shared" ca="1" si="29"/>
        <v>119</v>
      </c>
      <c r="H132" s="13">
        <f t="shared" ca="1" si="30"/>
        <v>110</v>
      </c>
      <c r="I132" s="13">
        <f t="shared" ca="1" si="31"/>
        <v>91</v>
      </c>
      <c r="J132" s="6">
        <f t="shared" ca="1" si="23"/>
        <v>119</v>
      </c>
      <c r="K132" s="5">
        <f t="shared" ca="1" si="32"/>
        <v>803</v>
      </c>
      <c r="L132" s="5"/>
      <c r="M132" s="5"/>
      <c r="N132" s="16" t="s">
        <v>16</v>
      </c>
      <c r="O132" s="24"/>
    </row>
    <row r="133" spans="1:15" x14ac:dyDescent="0.25">
      <c r="A133" s="18">
        <f>IF($N133="D",A132+1,IF($N133="E",IF(A132&gt;=StableAnalog_AverageAmount,0,A132),A132))</f>
        <v>6</v>
      </c>
      <c r="B133" s="13">
        <f t="shared" ca="1" si="24"/>
        <v>122</v>
      </c>
      <c r="C133" s="13">
        <f t="shared" ca="1" si="25"/>
        <v>78</v>
      </c>
      <c r="D133" s="13">
        <f t="shared" ca="1" si="26"/>
        <v>95</v>
      </c>
      <c r="E133" s="13">
        <f t="shared" ca="1" si="27"/>
        <v>91</v>
      </c>
      <c r="F133" s="13">
        <f t="shared" ca="1" si="28"/>
        <v>97</v>
      </c>
      <c r="G133" s="13">
        <f t="shared" ca="1" si="29"/>
        <v>119</v>
      </c>
      <c r="H133" s="13">
        <f t="shared" ca="1" si="30"/>
        <v>110</v>
      </c>
      <c r="I133" s="13">
        <f t="shared" ca="1" si="31"/>
        <v>91</v>
      </c>
      <c r="J133" s="6">
        <f t="shared" ca="1" si="23"/>
        <v>110</v>
      </c>
      <c r="K133" s="5">
        <f t="shared" ca="1" si="32"/>
        <v>803</v>
      </c>
      <c r="L133" s="5"/>
      <c r="M133" s="5"/>
      <c r="N133" s="16" t="s">
        <v>18</v>
      </c>
      <c r="O133" s="24"/>
    </row>
    <row r="134" spans="1:15" x14ac:dyDescent="0.25">
      <c r="A134" s="18">
        <f>IF($N134="D",A133+1,IF($N134="E",IF(A133&gt;=StableAnalog_AverageAmount,0,A133),A133))</f>
        <v>6</v>
      </c>
      <c r="B134" s="13">
        <f t="shared" ca="1" si="24"/>
        <v>122</v>
      </c>
      <c r="C134" s="13">
        <f t="shared" ca="1" si="25"/>
        <v>78</v>
      </c>
      <c r="D134" s="13">
        <f t="shared" ca="1" si="26"/>
        <v>95</v>
      </c>
      <c r="E134" s="13">
        <f t="shared" ca="1" si="27"/>
        <v>91</v>
      </c>
      <c r="F134" s="13">
        <f t="shared" ca="1" si="28"/>
        <v>97</v>
      </c>
      <c r="G134" s="13">
        <f t="shared" ca="1" si="29"/>
        <v>119</v>
      </c>
      <c r="H134" s="13">
        <f t="shared" ca="1" si="30"/>
        <v>110</v>
      </c>
      <c r="I134" s="13">
        <f t="shared" ca="1" si="31"/>
        <v>91</v>
      </c>
      <c r="J134" s="6">
        <f t="shared" ca="1" si="23"/>
        <v>110</v>
      </c>
      <c r="K134" s="5">
        <f t="shared" ca="1" si="32"/>
        <v>803</v>
      </c>
      <c r="L134" s="5"/>
      <c r="M134" s="5"/>
      <c r="N134" s="16" t="s">
        <v>19</v>
      </c>
      <c r="O134" s="25"/>
    </row>
    <row r="135" spans="1:15" x14ac:dyDescent="0.25">
      <c r="A135" s="21">
        <f>IF($N135="D",A134+1,IF($N135="E",IF(A134&gt;=StableAnalog_AverageAmount,0,A134),A134))</f>
        <v>6</v>
      </c>
      <c r="B135" s="22">
        <f t="shared" ca="1" si="24"/>
        <v>122</v>
      </c>
      <c r="C135" s="22">
        <f t="shared" ca="1" si="25"/>
        <v>78</v>
      </c>
      <c r="D135" s="22">
        <f t="shared" ca="1" si="26"/>
        <v>95</v>
      </c>
      <c r="E135" s="22">
        <f t="shared" ca="1" si="27"/>
        <v>91</v>
      </c>
      <c r="F135" s="22">
        <f t="shared" ca="1" si="28"/>
        <v>97</v>
      </c>
      <c r="G135" s="22">
        <f t="shared" ca="1" si="29"/>
        <v>119</v>
      </c>
      <c r="H135" s="22">
        <f t="shared" ca="1" si="30"/>
        <v>110</v>
      </c>
      <c r="I135" s="22">
        <f t="shared" ca="1" si="31"/>
        <v>91</v>
      </c>
      <c r="J135" s="10">
        <f t="shared" ca="1" si="23"/>
        <v>110</v>
      </c>
      <c r="K135" s="11">
        <f t="shared" ca="1" si="32"/>
        <v>803</v>
      </c>
      <c r="L135" s="11"/>
      <c r="M135" s="12">
        <f ca="1">IF(N135="F",K135/StableAnalog_AverageAmount,M134)</f>
        <v>100.375</v>
      </c>
      <c r="N135" s="17" t="s">
        <v>20</v>
      </c>
      <c r="O135" s="26"/>
    </row>
    <row r="136" spans="1:15" x14ac:dyDescent="0.25">
      <c r="A136" s="19">
        <f>IF($N136="D",A135+1,IF($N136="E",IF(A135&gt;=StableAnalog_AverageAmount,0,A135),A135))</f>
        <v>6</v>
      </c>
      <c r="B136" s="20">
        <f t="shared" ca="1" si="24"/>
        <v>122</v>
      </c>
      <c r="C136" s="20">
        <f t="shared" ca="1" si="25"/>
        <v>78</v>
      </c>
      <c r="D136" s="20">
        <f t="shared" ca="1" si="26"/>
        <v>95</v>
      </c>
      <c r="E136" s="20">
        <f t="shared" ca="1" si="27"/>
        <v>91</v>
      </c>
      <c r="F136" s="20">
        <f t="shared" ca="1" si="28"/>
        <v>97</v>
      </c>
      <c r="G136" s="20">
        <f t="shared" ca="1" si="29"/>
        <v>119</v>
      </c>
      <c r="H136" s="20">
        <f t="shared" ca="1" si="30"/>
        <v>110</v>
      </c>
      <c r="I136" s="20">
        <f t="shared" ca="1" si="31"/>
        <v>91</v>
      </c>
      <c r="J136" s="3">
        <f t="shared" ca="1" si="23"/>
        <v>110</v>
      </c>
      <c r="K136" s="4">
        <f t="shared" ca="1" si="32"/>
        <v>693</v>
      </c>
      <c r="L136" s="4"/>
      <c r="M136" s="4"/>
      <c r="N136" s="15" t="s">
        <v>15</v>
      </c>
      <c r="O136" s="23"/>
    </row>
    <row r="137" spans="1:15" x14ac:dyDescent="0.25">
      <c r="A137" s="18">
        <f>IF($N137="D",A136+1,IF($N137="E",IF(A136&gt;=StableAnalog_AverageAmount,0,A136),A136))</f>
        <v>6</v>
      </c>
      <c r="B137" s="13">
        <f t="shared" ca="1" si="24"/>
        <v>122</v>
      </c>
      <c r="C137" s="13">
        <f t="shared" ca="1" si="25"/>
        <v>78</v>
      </c>
      <c r="D137" s="13">
        <f t="shared" ca="1" si="26"/>
        <v>95</v>
      </c>
      <c r="E137" s="13">
        <f t="shared" ca="1" si="27"/>
        <v>91</v>
      </c>
      <c r="F137" s="13">
        <f t="shared" ca="1" si="28"/>
        <v>97</v>
      </c>
      <c r="G137" s="13">
        <f t="shared" ca="1" si="29"/>
        <v>119</v>
      </c>
      <c r="H137" s="13">
        <f t="shared" ca="1" si="30"/>
        <v>84</v>
      </c>
      <c r="I137" s="13">
        <f t="shared" ca="1" si="31"/>
        <v>91</v>
      </c>
      <c r="J137" s="6">
        <f t="shared" ca="1" si="23"/>
        <v>84</v>
      </c>
      <c r="K137" s="5">
        <f t="shared" ca="1" si="32"/>
        <v>693</v>
      </c>
      <c r="L137" s="7">
        <f ca="1">OFFSET($R$7,(ROW()-ROW($L$5))/6,0)</f>
        <v>84</v>
      </c>
      <c r="M137" s="5"/>
      <c r="N137" s="16" t="s">
        <v>17</v>
      </c>
      <c r="O137" s="24"/>
    </row>
    <row r="138" spans="1:15" x14ac:dyDescent="0.25">
      <c r="A138" s="18">
        <f>IF($N138="D",A137+1,IF($N138="E",IF(A137&gt;=StableAnalog_AverageAmount,0,A137),A137))</f>
        <v>6</v>
      </c>
      <c r="B138" s="13">
        <f t="shared" ca="1" si="24"/>
        <v>122</v>
      </c>
      <c r="C138" s="13">
        <f t="shared" ca="1" si="25"/>
        <v>78</v>
      </c>
      <c r="D138" s="13">
        <f t="shared" ca="1" si="26"/>
        <v>95</v>
      </c>
      <c r="E138" s="13">
        <f t="shared" ca="1" si="27"/>
        <v>91</v>
      </c>
      <c r="F138" s="13">
        <f t="shared" ca="1" si="28"/>
        <v>97</v>
      </c>
      <c r="G138" s="13">
        <f t="shared" ca="1" si="29"/>
        <v>119</v>
      </c>
      <c r="H138" s="13">
        <f t="shared" ca="1" si="30"/>
        <v>84</v>
      </c>
      <c r="I138" s="13">
        <f t="shared" ca="1" si="31"/>
        <v>91</v>
      </c>
      <c r="J138" s="6">
        <f t="shared" ref="J138:J183" ca="1" si="33">OFFSET(B138,0,A138)</f>
        <v>84</v>
      </c>
      <c r="K138" s="5">
        <f t="shared" ca="1" si="32"/>
        <v>777</v>
      </c>
      <c r="L138" s="5"/>
      <c r="M138" s="5"/>
      <c r="N138" s="16" t="s">
        <v>16</v>
      </c>
      <c r="O138" s="24"/>
    </row>
    <row r="139" spans="1:15" x14ac:dyDescent="0.25">
      <c r="A139" s="18">
        <f>IF($N139="D",A138+1,IF($N139="E",IF(A138&gt;=StableAnalog_AverageAmount,0,A138),A138))</f>
        <v>7</v>
      </c>
      <c r="B139" s="13">
        <f t="shared" ref="B139:B183" ca="1" si="34">IF($N139="B",IF($A139=B$2,$L139,B138),B138)</f>
        <v>122</v>
      </c>
      <c r="C139" s="13">
        <f t="shared" ref="C139:C183" ca="1" si="35">IF($N139="B",IF($A139=C$2,$L139,C138),C138)</f>
        <v>78</v>
      </c>
      <c r="D139" s="13">
        <f t="shared" ref="D139:D183" ca="1" si="36">IF($N139="B",IF($A139=D$2,$L139,D138),D138)</f>
        <v>95</v>
      </c>
      <c r="E139" s="13">
        <f t="shared" ref="E139:E183" ca="1" si="37">IF($N139="B",IF($A139=E$2,$L139,E138),E138)</f>
        <v>91</v>
      </c>
      <c r="F139" s="13">
        <f t="shared" ref="F139:F183" ca="1" si="38">IF($N139="B",IF($A139=F$2,$L139,F138),F138)</f>
        <v>97</v>
      </c>
      <c r="G139" s="13">
        <f t="shared" ref="G139:G183" ca="1" si="39">IF($N139="B",IF($A139=G$2,$L139,G138),G138)</f>
        <v>119</v>
      </c>
      <c r="H139" s="13">
        <f t="shared" ref="H139:H183" ca="1" si="40">IF($N139="B",IF($A139=H$2,$L139,H138),H138)</f>
        <v>84</v>
      </c>
      <c r="I139" s="13">
        <f t="shared" ref="I139:I183" ca="1" si="41">IF($N139="B",IF($A139=I$2,$L139,I138),I138)</f>
        <v>91</v>
      </c>
      <c r="J139" s="6">
        <f t="shared" ca="1" si="33"/>
        <v>91</v>
      </c>
      <c r="K139" s="5">
        <f t="shared" ref="K139:K183" ca="1" si="42">IF(N139="A",K138-J139,IF(N139="C",K138+J139,K138))</f>
        <v>777</v>
      </c>
      <c r="L139" s="5"/>
      <c r="M139" s="5"/>
      <c r="N139" s="16" t="s">
        <v>18</v>
      </c>
      <c r="O139" s="24"/>
    </row>
    <row r="140" spans="1:15" x14ac:dyDescent="0.25">
      <c r="A140" s="18">
        <f>IF($N140="D",A139+1,IF($N140="E",IF(A139&gt;=StableAnalog_AverageAmount,0,A139),A139))</f>
        <v>7</v>
      </c>
      <c r="B140" s="13">
        <f t="shared" ca="1" si="34"/>
        <v>122</v>
      </c>
      <c r="C140" s="13">
        <f t="shared" ca="1" si="35"/>
        <v>78</v>
      </c>
      <c r="D140" s="13">
        <f t="shared" ca="1" si="36"/>
        <v>95</v>
      </c>
      <c r="E140" s="13">
        <f t="shared" ca="1" si="37"/>
        <v>91</v>
      </c>
      <c r="F140" s="13">
        <f t="shared" ca="1" si="38"/>
        <v>97</v>
      </c>
      <c r="G140" s="13">
        <f t="shared" ca="1" si="39"/>
        <v>119</v>
      </c>
      <c r="H140" s="13">
        <f t="shared" ca="1" si="40"/>
        <v>84</v>
      </c>
      <c r="I140" s="13">
        <f t="shared" ca="1" si="41"/>
        <v>91</v>
      </c>
      <c r="J140" s="6">
        <f t="shared" ca="1" si="33"/>
        <v>91</v>
      </c>
      <c r="K140" s="5">
        <f t="shared" ca="1" si="42"/>
        <v>777</v>
      </c>
      <c r="L140" s="5"/>
      <c r="M140" s="5"/>
      <c r="N140" s="16" t="s">
        <v>19</v>
      </c>
      <c r="O140" s="25"/>
    </row>
    <row r="141" spans="1:15" x14ac:dyDescent="0.25">
      <c r="A141" s="21">
        <f>IF($N141="D",A140+1,IF($N141="E",IF(A140&gt;=StableAnalog_AverageAmount,0,A140),A140))</f>
        <v>7</v>
      </c>
      <c r="B141" s="22">
        <f t="shared" ca="1" si="34"/>
        <v>122</v>
      </c>
      <c r="C141" s="22">
        <f t="shared" ca="1" si="35"/>
        <v>78</v>
      </c>
      <c r="D141" s="22">
        <f t="shared" ca="1" si="36"/>
        <v>95</v>
      </c>
      <c r="E141" s="22">
        <f t="shared" ca="1" si="37"/>
        <v>91</v>
      </c>
      <c r="F141" s="22">
        <f t="shared" ca="1" si="38"/>
        <v>97</v>
      </c>
      <c r="G141" s="22">
        <f t="shared" ca="1" si="39"/>
        <v>119</v>
      </c>
      <c r="H141" s="22">
        <f t="shared" ca="1" si="40"/>
        <v>84</v>
      </c>
      <c r="I141" s="22">
        <f t="shared" ca="1" si="41"/>
        <v>91</v>
      </c>
      <c r="J141" s="10">
        <f t="shared" ca="1" si="33"/>
        <v>91</v>
      </c>
      <c r="K141" s="11">
        <f t="shared" ca="1" si="42"/>
        <v>777</v>
      </c>
      <c r="L141" s="11"/>
      <c r="M141" s="12">
        <f ca="1">IF(N141="F",K141/StableAnalog_AverageAmount,M140)</f>
        <v>97.125</v>
      </c>
      <c r="N141" s="17" t="s">
        <v>20</v>
      </c>
      <c r="O141" s="26"/>
    </row>
    <row r="142" spans="1:15" x14ac:dyDescent="0.25">
      <c r="A142" s="19">
        <f>IF($N142="D",A141+1,IF($N142="E",IF(A141&gt;=StableAnalog_AverageAmount,0,A141),A141))</f>
        <v>7</v>
      </c>
      <c r="B142" s="20">
        <f t="shared" ca="1" si="34"/>
        <v>122</v>
      </c>
      <c r="C142" s="20">
        <f t="shared" ca="1" si="35"/>
        <v>78</v>
      </c>
      <c r="D142" s="20">
        <f t="shared" ca="1" si="36"/>
        <v>95</v>
      </c>
      <c r="E142" s="20">
        <f t="shared" ca="1" si="37"/>
        <v>91</v>
      </c>
      <c r="F142" s="20">
        <f t="shared" ca="1" si="38"/>
        <v>97</v>
      </c>
      <c r="G142" s="20">
        <f t="shared" ca="1" si="39"/>
        <v>119</v>
      </c>
      <c r="H142" s="20">
        <f t="shared" ca="1" si="40"/>
        <v>84</v>
      </c>
      <c r="I142" s="20">
        <f t="shared" ca="1" si="41"/>
        <v>91</v>
      </c>
      <c r="J142" s="3">
        <f t="shared" ca="1" si="33"/>
        <v>91</v>
      </c>
      <c r="K142" s="4">
        <f t="shared" ca="1" si="42"/>
        <v>686</v>
      </c>
      <c r="L142" s="4"/>
      <c r="M142" s="4"/>
      <c r="N142" s="15" t="s">
        <v>15</v>
      </c>
      <c r="O142" s="23"/>
    </row>
    <row r="143" spans="1:15" x14ac:dyDescent="0.25">
      <c r="A143" s="18">
        <f>IF($N143="D",A142+1,IF($N143="E",IF(A142&gt;=StableAnalog_AverageAmount,0,A142),A142))</f>
        <v>7</v>
      </c>
      <c r="B143" s="13">
        <f t="shared" ca="1" si="34"/>
        <v>122</v>
      </c>
      <c r="C143" s="13">
        <f t="shared" ca="1" si="35"/>
        <v>78</v>
      </c>
      <c r="D143" s="13">
        <f t="shared" ca="1" si="36"/>
        <v>95</v>
      </c>
      <c r="E143" s="13">
        <f t="shared" ca="1" si="37"/>
        <v>91</v>
      </c>
      <c r="F143" s="13">
        <f t="shared" ca="1" si="38"/>
        <v>97</v>
      </c>
      <c r="G143" s="13">
        <f t="shared" ca="1" si="39"/>
        <v>119</v>
      </c>
      <c r="H143" s="13">
        <f t="shared" ca="1" si="40"/>
        <v>84</v>
      </c>
      <c r="I143" s="13">
        <f t="shared" ca="1" si="41"/>
        <v>114</v>
      </c>
      <c r="J143" s="6">
        <f t="shared" ca="1" si="33"/>
        <v>114</v>
      </c>
      <c r="K143" s="5">
        <f t="shared" ca="1" si="42"/>
        <v>686</v>
      </c>
      <c r="L143" s="7">
        <f ca="1">OFFSET($R$7,(ROW()-ROW($L$5))/6,0)</f>
        <v>114</v>
      </c>
      <c r="M143" s="5"/>
      <c r="N143" s="16" t="s">
        <v>17</v>
      </c>
      <c r="O143" s="24"/>
    </row>
    <row r="144" spans="1:15" x14ac:dyDescent="0.25">
      <c r="A144" s="18">
        <f>IF($N144="D",A143+1,IF($N144="E",IF(A143&gt;=StableAnalog_AverageAmount,0,A143),A143))</f>
        <v>7</v>
      </c>
      <c r="B144" s="13">
        <f t="shared" ca="1" si="34"/>
        <v>122</v>
      </c>
      <c r="C144" s="13">
        <f t="shared" ca="1" si="35"/>
        <v>78</v>
      </c>
      <c r="D144" s="13">
        <f t="shared" ca="1" si="36"/>
        <v>95</v>
      </c>
      <c r="E144" s="13">
        <f t="shared" ca="1" si="37"/>
        <v>91</v>
      </c>
      <c r="F144" s="13">
        <f t="shared" ca="1" si="38"/>
        <v>97</v>
      </c>
      <c r="G144" s="13">
        <f t="shared" ca="1" si="39"/>
        <v>119</v>
      </c>
      <c r="H144" s="13">
        <f t="shared" ca="1" si="40"/>
        <v>84</v>
      </c>
      <c r="I144" s="13">
        <f t="shared" ca="1" si="41"/>
        <v>114</v>
      </c>
      <c r="J144" s="6">
        <f t="shared" ca="1" si="33"/>
        <v>114</v>
      </c>
      <c r="K144" s="5">
        <f t="shared" ca="1" si="42"/>
        <v>800</v>
      </c>
      <c r="L144" s="5"/>
      <c r="M144" s="5"/>
      <c r="N144" s="16" t="s">
        <v>16</v>
      </c>
      <c r="O144" s="24"/>
    </row>
    <row r="145" spans="1:15" x14ac:dyDescent="0.25">
      <c r="A145" s="18">
        <f>IF($N145="D",A144+1,IF($N145="E",IF(A144&gt;=StableAnalog_AverageAmount,0,A144),A144))</f>
        <v>8</v>
      </c>
      <c r="B145" s="13">
        <f t="shared" ca="1" si="34"/>
        <v>122</v>
      </c>
      <c r="C145" s="13">
        <f t="shared" ca="1" si="35"/>
        <v>78</v>
      </c>
      <c r="D145" s="13">
        <f t="shared" ca="1" si="36"/>
        <v>95</v>
      </c>
      <c r="E145" s="13">
        <f t="shared" ca="1" si="37"/>
        <v>91</v>
      </c>
      <c r="F145" s="13">
        <f t="shared" ca="1" si="38"/>
        <v>97</v>
      </c>
      <c r="G145" s="13">
        <f t="shared" ca="1" si="39"/>
        <v>119</v>
      </c>
      <c r="H145" s="13">
        <f t="shared" ca="1" si="40"/>
        <v>84</v>
      </c>
      <c r="I145" s="13">
        <f t="shared" ca="1" si="41"/>
        <v>114</v>
      </c>
      <c r="J145" s="6">
        <f t="shared" ca="1" si="33"/>
        <v>0</v>
      </c>
      <c r="K145" s="5">
        <f t="shared" ca="1" si="42"/>
        <v>800</v>
      </c>
      <c r="L145" s="5"/>
      <c r="M145" s="5"/>
      <c r="N145" s="16" t="s">
        <v>18</v>
      </c>
      <c r="O145" s="24"/>
    </row>
    <row r="146" spans="1:15" x14ac:dyDescent="0.25">
      <c r="A146" s="18">
        <f>IF($N146="D",A145+1,IF($N146="E",IF(A145&gt;=StableAnalog_AverageAmount,0,A145),A145))</f>
        <v>0</v>
      </c>
      <c r="B146" s="13">
        <f t="shared" ca="1" si="34"/>
        <v>122</v>
      </c>
      <c r="C146" s="13">
        <f t="shared" ca="1" si="35"/>
        <v>78</v>
      </c>
      <c r="D146" s="13">
        <f t="shared" ca="1" si="36"/>
        <v>95</v>
      </c>
      <c r="E146" s="13">
        <f t="shared" ca="1" si="37"/>
        <v>91</v>
      </c>
      <c r="F146" s="13">
        <f t="shared" ca="1" si="38"/>
        <v>97</v>
      </c>
      <c r="G146" s="13">
        <f t="shared" ca="1" si="39"/>
        <v>119</v>
      </c>
      <c r="H146" s="13">
        <f t="shared" ca="1" si="40"/>
        <v>84</v>
      </c>
      <c r="I146" s="13">
        <f t="shared" ca="1" si="41"/>
        <v>114</v>
      </c>
      <c r="J146" s="6">
        <f t="shared" ca="1" si="33"/>
        <v>122</v>
      </c>
      <c r="K146" s="5">
        <f t="shared" ca="1" si="42"/>
        <v>800</v>
      </c>
      <c r="L146" s="5"/>
      <c r="M146" s="5"/>
      <c r="N146" s="16" t="s">
        <v>19</v>
      </c>
      <c r="O146" s="25"/>
    </row>
    <row r="147" spans="1:15" x14ac:dyDescent="0.25">
      <c r="A147" s="21">
        <f>IF($N147="D",A146+1,IF($N147="E",IF(A146&gt;=StableAnalog_AverageAmount,0,A146),A146))</f>
        <v>0</v>
      </c>
      <c r="B147" s="22">
        <f t="shared" ca="1" si="34"/>
        <v>122</v>
      </c>
      <c r="C147" s="22">
        <f t="shared" ca="1" si="35"/>
        <v>78</v>
      </c>
      <c r="D147" s="22">
        <f t="shared" ca="1" si="36"/>
        <v>95</v>
      </c>
      <c r="E147" s="22">
        <f t="shared" ca="1" si="37"/>
        <v>91</v>
      </c>
      <c r="F147" s="22">
        <f t="shared" ca="1" si="38"/>
        <v>97</v>
      </c>
      <c r="G147" s="22">
        <f t="shared" ca="1" si="39"/>
        <v>119</v>
      </c>
      <c r="H147" s="22">
        <f t="shared" ca="1" si="40"/>
        <v>84</v>
      </c>
      <c r="I147" s="22">
        <f t="shared" ca="1" si="41"/>
        <v>114</v>
      </c>
      <c r="J147" s="10">
        <f t="shared" ca="1" si="33"/>
        <v>122</v>
      </c>
      <c r="K147" s="11">
        <f t="shared" ca="1" si="42"/>
        <v>800</v>
      </c>
      <c r="L147" s="11"/>
      <c r="M147" s="12">
        <f ca="1">IF(N147="F",K147/StableAnalog_AverageAmount,M146)</f>
        <v>100</v>
      </c>
      <c r="N147" s="17" t="s">
        <v>20</v>
      </c>
      <c r="O147" s="26"/>
    </row>
    <row r="148" spans="1:15" x14ac:dyDescent="0.25">
      <c r="A148" s="19">
        <f>IF($N148="D",A147+1,IF($N148="E",IF(A147&gt;=StableAnalog_AverageAmount,0,A147),A147))</f>
        <v>0</v>
      </c>
      <c r="B148" s="20">
        <f t="shared" ca="1" si="34"/>
        <v>122</v>
      </c>
      <c r="C148" s="20">
        <f t="shared" ca="1" si="35"/>
        <v>78</v>
      </c>
      <c r="D148" s="20">
        <f t="shared" ca="1" si="36"/>
        <v>95</v>
      </c>
      <c r="E148" s="20">
        <f t="shared" ca="1" si="37"/>
        <v>91</v>
      </c>
      <c r="F148" s="20">
        <f t="shared" ca="1" si="38"/>
        <v>97</v>
      </c>
      <c r="G148" s="20">
        <f t="shared" ca="1" si="39"/>
        <v>119</v>
      </c>
      <c r="H148" s="20">
        <f t="shared" ca="1" si="40"/>
        <v>84</v>
      </c>
      <c r="I148" s="20">
        <f t="shared" ca="1" si="41"/>
        <v>114</v>
      </c>
      <c r="J148" s="3">
        <f t="shared" ca="1" si="33"/>
        <v>122</v>
      </c>
      <c r="K148" s="4">
        <f t="shared" ca="1" si="42"/>
        <v>678</v>
      </c>
      <c r="L148" s="4"/>
      <c r="M148" s="4"/>
      <c r="N148" s="15" t="s">
        <v>15</v>
      </c>
      <c r="O148" s="23"/>
    </row>
    <row r="149" spans="1:15" x14ac:dyDescent="0.25">
      <c r="A149" s="18">
        <f>IF($N149="D",A148+1,IF($N149="E",IF(A148&gt;=StableAnalog_AverageAmount,0,A148),A148))</f>
        <v>0</v>
      </c>
      <c r="B149" s="13">
        <f t="shared" ca="1" si="34"/>
        <v>91</v>
      </c>
      <c r="C149" s="13">
        <f t="shared" ca="1" si="35"/>
        <v>78</v>
      </c>
      <c r="D149" s="13">
        <f t="shared" ca="1" si="36"/>
        <v>95</v>
      </c>
      <c r="E149" s="13">
        <f t="shared" ca="1" si="37"/>
        <v>91</v>
      </c>
      <c r="F149" s="13">
        <f t="shared" ca="1" si="38"/>
        <v>97</v>
      </c>
      <c r="G149" s="13">
        <f t="shared" ca="1" si="39"/>
        <v>119</v>
      </c>
      <c r="H149" s="13">
        <f t="shared" ca="1" si="40"/>
        <v>84</v>
      </c>
      <c r="I149" s="13">
        <f t="shared" ca="1" si="41"/>
        <v>114</v>
      </c>
      <c r="J149" s="6">
        <f t="shared" ca="1" si="33"/>
        <v>91</v>
      </c>
      <c r="K149" s="5">
        <f t="shared" ca="1" si="42"/>
        <v>678</v>
      </c>
      <c r="L149" s="7">
        <f ca="1">OFFSET($R$7,(ROW()-ROW($L$5))/6,0)</f>
        <v>91</v>
      </c>
      <c r="M149" s="5"/>
      <c r="N149" s="16" t="s">
        <v>17</v>
      </c>
      <c r="O149" s="24"/>
    </row>
    <row r="150" spans="1:15" x14ac:dyDescent="0.25">
      <c r="A150" s="18">
        <f>IF($N150="D",A149+1,IF($N150="E",IF(A149&gt;=StableAnalog_AverageAmount,0,A149),A149))</f>
        <v>0</v>
      </c>
      <c r="B150" s="13">
        <f t="shared" ca="1" si="34"/>
        <v>91</v>
      </c>
      <c r="C150" s="13">
        <f t="shared" ca="1" si="35"/>
        <v>78</v>
      </c>
      <c r="D150" s="13">
        <f t="shared" ca="1" si="36"/>
        <v>95</v>
      </c>
      <c r="E150" s="13">
        <f t="shared" ca="1" si="37"/>
        <v>91</v>
      </c>
      <c r="F150" s="13">
        <f t="shared" ca="1" si="38"/>
        <v>97</v>
      </c>
      <c r="G150" s="13">
        <f t="shared" ca="1" si="39"/>
        <v>119</v>
      </c>
      <c r="H150" s="13">
        <f t="shared" ca="1" si="40"/>
        <v>84</v>
      </c>
      <c r="I150" s="13">
        <f t="shared" ca="1" si="41"/>
        <v>114</v>
      </c>
      <c r="J150" s="6">
        <f t="shared" ca="1" si="33"/>
        <v>91</v>
      </c>
      <c r="K150" s="5">
        <f t="shared" ca="1" si="42"/>
        <v>769</v>
      </c>
      <c r="L150" s="5"/>
      <c r="M150" s="5"/>
      <c r="N150" s="16" t="s">
        <v>16</v>
      </c>
      <c r="O150" s="24"/>
    </row>
    <row r="151" spans="1:15" x14ac:dyDescent="0.25">
      <c r="A151" s="18">
        <f>IF($N151="D",A150+1,IF($N151="E",IF(A150&gt;=StableAnalog_AverageAmount,0,A150),A150))</f>
        <v>1</v>
      </c>
      <c r="B151" s="13">
        <f t="shared" ca="1" si="34"/>
        <v>91</v>
      </c>
      <c r="C151" s="13">
        <f t="shared" ca="1" si="35"/>
        <v>78</v>
      </c>
      <c r="D151" s="13">
        <f t="shared" ca="1" si="36"/>
        <v>95</v>
      </c>
      <c r="E151" s="13">
        <f t="shared" ca="1" si="37"/>
        <v>91</v>
      </c>
      <c r="F151" s="13">
        <f t="shared" ca="1" si="38"/>
        <v>97</v>
      </c>
      <c r="G151" s="13">
        <f t="shared" ca="1" si="39"/>
        <v>119</v>
      </c>
      <c r="H151" s="13">
        <f t="shared" ca="1" si="40"/>
        <v>84</v>
      </c>
      <c r="I151" s="13">
        <f t="shared" ca="1" si="41"/>
        <v>114</v>
      </c>
      <c r="J151" s="6">
        <f t="shared" ca="1" si="33"/>
        <v>78</v>
      </c>
      <c r="K151" s="5">
        <f t="shared" ca="1" si="42"/>
        <v>769</v>
      </c>
      <c r="L151" s="5"/>
      <c r="M151" s="5"/>
      <c r="N151" s="16" t="s">
        <v>18</v>
      </c>
      <c r="O151" s="24"/>
    </row>
    <row r="152" spans="1:15" x14ac:dyDescent="0.25">
      <c r="A152" s="18">
        <f>IF($N152="D",A151+1,IF($N152="E",IF(A151&gt;=StableAnalog_AverageAmount,0,A151),A151))</f>
        <v>1</v>
      </c>
      <c r="B152" s="13">
        <f t="shared" ca="1" si="34"/>
        <v>91</v>
      </c>
      <c r="C152" s="13">
        <f t="shared" ca="1" si="35"/>
        <v>78</v>
      </c>
      <c r="D152" s="13">
        <f t="shared" ca="1" si="36"/>
        <v>95</v>
      </c>
      <c r="E152" s="13">
        <f t="shared" ca="1" si="37"/>
        <v>91</v>
      </c>
      <c r="F152" s="13">
        <f t="shared" ca="1" si="38"/>
        <v>97</v>
      </c>
      <c r="G152" s="13">
        <f t="shared" ca="1" si="39"/>
        <v>119</v>
      </c>
      <c r="H152" s="13">
        <f t="shared" ca="1" si="40"/>
        <v>84</v>
      </c>
      <c r="I152" s="13">
        <f t="shared" ca="1" si="41"/>
        <v>114</v>
      </c>
      <c r="J152" s="6">
        <f t="shared" ca="1" si="33"/>
        <v>78</v>
      </c>
      <c r="K152" s="5">
        <f t="shared" ca="1" si="42"/>
        <v>769</v>
      </c>
      <c r="L152" s="5"/>
      <c r="M152" s="5"/>
      <c r="N152" s="16" t="s">
        <v>19</v>
      </c>
      <c r="O152" s="25"/>
    </row>
    <row r="153" spans="1:15" x14ac:dyDescent="0.25">
      <c r="A153" s="21">
        <f>IF($N153="D",A152+1,IF($N153="E",IF(A152&gt;=StableAnalog_AverageAmount,0,A152),A152))</f>
        <v>1</v>
      </c>
      <c r="B153" s="22">
        <f t="shared" ca="1" si="34"/>
        <v>91</v>
      </c>
      <c r="C153" s="22">
        <f t="shared" ca="1" si="35"/>
        <v>78</v>
      </c>
      <c r="D153" s="22">
        <f t="shared" ca="1" si="36"/>
        <v>95</v>
      </c>
      <c r="E153" s="22">
        <f t="shared" ca="1" si="37"/>
        <v>91</v>
      </c>
      <c r="F153" s="22">
        <f t="shared" ca="1" si="38"/>
        <v>97</v>
      </c>
      <c r="G153" s="22">
        <f t="shared" ca="1" si="39"/>
        <v>119</v>
      </c>
      <c r="H153" s="22">
        <f t="shared" ca="1" si="40"/>
        <v>84</v>
      </c>
      <c r="I153" s="22">
        <f t="shared" ca="1" si="41"/>
        <v>114</v>
      </c>
      <c r="J153" s="10">
        <f t="shared" ca="1" si="33"/>
        <v>78</v>
      </c>
      <c r="K153" s="11">
        <f t="shared" ca="1" si="42"/>
        <v>769</v>
      </c>
      <c r="L153" s="11"/>
      <c r="M153" s="12">
        <f ca="1">IF(N153="F",K153/StableAnalog_AverageAmount,M152)</f>
        <v>96.125</v>
      </c>
      <c r="N153" s="17" t="s">
        <v>20</v>
      </c>
      <c r="O153" s="26"/>
    </row>
    <row r="154" spans="1:15" x14ac:dyDescent="0.25">
      <c r="A154" s="19">
        <f>IF($N154="D",A153+1,IF($N154="E",IF(A153&gt;=StableAnalog_AverageAmount,0,A153),A153))</f>
        <v>1</v>
      </c>
      <c r="B154" s="20">
        <f t="shared" ca="1" si="34"/>
        <v>91</v>
      </c>
      <c r="C154" s="20">
        <f t="shared" ca="1" si="35"/>
        <v>78</v>
      </c>
      <c r="D154" s="20">
        <f t="shared" ca="1" si="36"/>
        <v>95</v>
      </c>
      <c r="E154" s="20">
        <f t="shared" ca="1" si="37"/>
        <v>91</v>
      </c>
      <c r="F154" s="20">
        <f t="shared" ca="1" si="38"/>
        <v>97</v>
      </c>
      <c r="G154" s="20">
        <f t="shared" ca="1" si="39"/>
        <v>119</v>
      </c>
      <c r="H154" s="20">
        <f t="shared" ca="1" si="40"/>
        <v>84</v>
      </c>
      <c r="I154" s="20">
        <f t="shared" ca="1" si="41"/>
        <v>114</v>
      </c>
      <c r="J154" s="3">
        <f t="shared" ca="1" si="33"/>
        <v>78</v>
      </c>
      <c r="K154" s="4">
        <f t="shared" ca="1" si="42"/>
        <v>691</v>
      </c>
      <c r="L154" s="4"/>
      <c r="M154" s="4"/>
      <c r="N154" s="15" t="s">
        <v>15</v>
      </c>
      <c r="O154" s="23"/>
    </row>
    <row r="155" spans="1:15" x14ac:dyDescent="0.25">
      <c r="A155" s="18">
        <f>IF($N155="D",A154+1,IF($N155="E",IF(A154&gt;=StableAnalog_AverageAmount,0,A154),A154))</f>
        <v>1</v>
      </c>
      <c r="B155" s="13">
        <f t="shared" ca="1" si="34"/>
        <v>91</v>
      </c>
      <c r="C155" s="13">
        <f t="shared" ca="1" si="35"/>
        <v>114</v>
      </c>
      <c r="D155" s="13">
        <f t="shared" ca="1" si="36"/>
        <v>95</v>
      </c>
      <c r="E155" s="13">
        <f t="shared" ca="1" si="37"/>
        <v>91</v>
      </c>
      <c r="F155" s="13">
        <f t="shared" ca="1" si="38"/>
        <v>97</v>
      </c>
      <c r="G155" s="13">
        <f t="shared" ca="1" si="39"/>
        <v>119</v>
      </c>
      <c r="H155" s="13">
        <f t="shared" ca="1" si="40"/>
        <v>84</v>
      </c>
      <c r="I155" s="13">
        <f t="shared" ca="1" si="41"/>
        <v>114</v>
      </c>
      <c r="J155" s="6">
        <f t="shared" ca="1" si="33"/>
        <v>114</v>
      </c>
      <c r="K155" s="5">
        <f t="shared" ca="1" si="42"/>
        <v>691</v>
      </c>
      <c r="L155" s="7">
        <f ca="1">OFFSET($R$7,(ROW()-ROW($L$5))/6,0)</f>
        <v>114</v>
      </c>
      <c r="M155" s="5"/>
      <c r="N155" s="16" t="s">
        <v>17</v>
      </c>
      <c r="O155" s="24"/>
    </row>
    <row r="156" spans="1:15" x14ac:dyDescent="0.25">
      <c r="A156" s="18">
        <f>IF($N156="D",A155+1,IF($N156="E",IF(A155&gt;=StableAnalog_AverageAmount,0,A155),A155))</f>
        <v>1</v>
      </c>
      <c r="B156" s="13">
        <f t="shared" ca="1" si="34"/>
        <v>91</v>
      </c>
      <c r="C156" s="13">
        <f t="shared" ca="1" si="35"/>
        <v>114</v>
      </c>
      <c r="D156" s="13">
        <f t="shared" ca="1" si="36"/>
        <v>95</v>
      </c>
      <c r="E156" s="13">
        <f t="shared" ca="1" si="37"/>
        <v>91</v>
      </c>
      <c r="F156" s="13">
        <f t="shared" ca="1" si="38"/>
        <v>97</v>
      </c>
      <c r="G156" s="13">
        <f t="shared" ca="1" si="39"/>
        <v>119</v>
      </c>
      <c r="H156" s="13">
        <f t="shared" ca="1" si="40"/>
        <v>84</v>
      </c>
      <c r="I156" s="13">
        <f t="shared" ca="1" si="41"/>
        <v>114</v>
      </c>
      <c r="J156" s="6">
        <f t="shared" ca="1" si="33"/>
        <v>114</v>
      </c>
      <c r="K156" s="5">
        <f t="shared" ca="1" si="42"/>
        <v>805</v>
      </c>
      <c r="L156" s="5"/>
      <c r="M156" s="5"/>
      <c r="N156" s="16" t="s">
        <v>16</v>
      </c>
      <c r="O156" s="24"/>
    </row>
    <row r="157" spans="1:15" x14ac:dyDescent="0.25">
      <c r="A157" s="18">
        <f>IF($N157="D",A156+1,IF($N157="E",IF(A156&gt;=StableAnalog_AverageAmount,0,A156),A156))</f>
        <v>2</v>
      </c>
      <c r="B157" s="13">
        <f t="shared" ca="1" si="34"/>
        <v>91</v>
      </c>
      <c r="C157" s="13">
        <f t="shared" ca="1" si="35"/>
        <v>114</v>
      </c>
      <c r="D157" s="13">
        <f t="shared" ca="1" si="36"/>
        <v>95</v>
      </c>
      <c r="E157" s="13">
        <f t="shared" ca="1" si="37"/>
        <v>91</v>
      </c>
      <c r="F157" s="13">
        <f t="shared" ca="1" si="38"/>
        <v>97</v>
      </c>
      <c r="G157" s="13">
        <f t="shared" ca="1" si="39"/>
        <v>119</v>
      </c>
      <c r="H157" s="13">
        <f t="shared" ca="1" si="40"/>
        <v>84</v>
      </c>
      <c r="I157" s="13">
        <f t="shared" ca="1" si="41"/>
        <v>114</v>
      </c>
      <c r="J157" s="6">
        <f t="shared" ca="1" si="33"/>
        <v>95</v>
      </c>
      <c r="K157" s="5">
        <f t="shared" ca="1" si="42"/>
        <v>805</v>
      </c>
      <c r="L157" s="5"/>
      <c r="M157" s="5"/>
      <c r="N157" s="16" t="s">
        <v>18</v>
      </c>
      <c r="O157" s="24"/>
    </row>
    <row r="158" spans="1:15" x14ac:dyDescent="0.25">
      <c r="A158" s="18">
        <f>IF($N158="D",A157+1,IF($N158="E",IF(A157&gt;=StableAnalog_AverageAmount,0,A157),A157))</f>
        <v>2</v>
      </c>
      <c r="B158" s="13">
        <f t="shared" ca="1" si="34"/>
        <v>91</v>
      </c>
      <c r="C158" s="13">
        <f t="shared" ca="1" si="35"/>
        <v>114</v>
      </c>
      <c r="D158" s="13">
        <f t="shared" ca="1" si="36"/>
        <v>95</v>
      </c>
      <c r="E158" s="13">
        <f t="shared" ca="1" si="37"/>
        <v>91</v>
      </c>
      <c r="F158" s="13">
        <f t="shared" ca="1" si="38"/>
        <v>97</v>
      </c>
      <c r="G158" s="13">
        <f t="shared" ca="1" si="39"/>
        <v>119</v>
      </c>
      <c r="H158" s="13">
        <f t="shared" ca="1" si="40"/>
        <v>84</v>
      </c>
      <c r="I158" s="13">
        <f t="shared" ca="1" si="41"/>
        <v>114</v>
      </c>
      <c r="J158" s="6">
        <f t="shared" ca="1" si="33"/>
        <v>95</v>
      </c>
      <c r="K158" s="5">
        <f t="shared" ca="1" si="42"/>
        <v>805</v>
      </c>
      <c r="L158" s="5"/>
      <c r="M158" s="5"/>
      <c r="N158" s="16" t="s">
        <v>19</v>
      </c>
      <c r="O158" s="25"/>
    </row>
    <row r="159" spans="1:15" x14ac:dyDescent="0.25">
      <c r="A159" s="21">
        <f>IF($N159="D",A158+1,IF($N159="E",IF(A158&gt;=StableAnalog_AverageAmount,0,A158),A158))</f>
        <v>2</v>
      </c>
      <c r="B159" s="22">
        <f t="shared" ca="1" si="34"/>
        <v>91</v>
      </c>
      <c r="C159" s="22">
        <f t="shared" ca="1" si="35"/>
        <v>114</v>
      </c>
      <c r="D159" s="22">
        <f t="shared" ca="1" si="36"/>
        <v>95</v>
      </c>
      <c r="E159" s="22">
        <f t="shared" ca="1" si="37"/>
        <v>91</v>
      </c>
      <c r="F159" s="22">
        <f t="shared" ca="1" si="38"/>
        <v>97</v>
      </c>
      <c r="G159" s="22">
        <f t="shared" ca="1" si="39"/>
        <v>119</v>
      </c>
      <c r="H159" s="22">
        <f t="shared" ca="1" si="40"/>
        <v>84</v>
      </c>
      <c r="I159" s="22">
        <f t="shared" ca="1" si="41"/>
        <v>114</v>
      </c>
      <c r="J159" s="10">
        <f t="shared" ca="1" si="33"/>
        <v>95</v>
      </c>
      <c r="K159" s="11">
        <f t="shared" ca="1" si="42"/>
        <v>805</v>
      </c>
      <c r="L159" s="11"/>
      <c r="M159" s="12">
        <f ca="1">IF(N159="F",K159/StableAnalog_AverageAmount,M158)</f>
        <v>100.625</v>
      </c>
      <c r="N159" s="17" t="s">
        <v>20</v>
      </c>
      <c r="O159" s="26"/>
    </row>
    <row r="160" spans="1:15" x14ac:dyDescent="0.25">
      <c r="A160" s="19">
        <f>IF($N160="D",A159+1,IF($N160="E",IF(A159&gt;=StableAnalog_AverageAmount,0,A159),A159))</f>
        <v>2</v>
      </c>
      <c r="B160" s="20">
        <f t="shared" ca="1" si="34"/>
        <v>91</v>
      </c>
      <c r="C160" s="20">
        <f t="shared" ca="1" si="35"/>
        <v>114</v>
      </c>
      <c r="D160" s="20">
        <f t="shared" ca="1" si="36"/>
        <v>95</v>
      </c>
      <c r="E160" s="20">
        <f t="shared" ca="1" si="37"/>
        <v>91</v>
      </c>
      <c r="F160" s="20">
        <f t="shared" ca="1" si="38"/>
        <v>97</v>
      </c>
      <c r="G160" s="20">
        <f t="shared" ca="1" si="39"/>
        <v>119</v>
      </c>
      <c r="H160" s="20">
        <f t="shared" ca="1" si="40"/>
        <v>84</v>
      </c>
      <c r="I160" s="20">
        <f t="shared" ca="1" si="41"/>
        <v>114</v>
      </c>
      <c r="J160" s="3">
        <f t="shared" ca="1" si="33"/>
        <v>95</v>
      </c>
      <c r="K160" s="4">
        <f t="shared" ca="1" si="42"/>
        <v>710</v>
      </c>
      <c r="L160" s="4"/>
      <c r="M160" s="4"/>
      <c r="N160" s="15" t="s">
        <v>15</v>
      </c>
      <c r="O160" s="23"/>
    </row>
    <row r="161" spans="1:15" x14ac:dyDescent="0.25">
      <c r="A161" s="18">
        <f>IF($N161="D",A160+1,IF($N161="E",IF(A160&gt;=StableAnalog_AverageAmount,0,A160),A160))</f>
        <v>2</v>
      </c>
      <c r="B161" s="13">
        <f t="shared" ca="1" si="34"/>
        <v>91</v>
      </c>
      <c r="C161" s="13">
        <f t="shared" ca="1" si="35"/>
        <v>114</v>
      </c>
      <c r="D161" s="13">
        <f t="shared" ca="1" si="36"/>
        <v>120</v>
      </c>
      <c r="E161" s="13">
        <f t="shared" ca="1" si="37"/>
        <v>91</v>
      </c>
      <c r="F161" s="13">
        <f t="shared" ca="1" si="38"/>
        <v>97</v>
      </c>
      <c r="G161" s="13">
        <f t="shared" ca="1" si="39"/>
        <v>119</v>
      </c>
      <c r="H161" s="13">
        <f t="shared" ca="1" si="40"/>
        <v>84</v>
      </c>
      <c r="I161" s="13">
        <f t="shared" ca="1" si="41"/>
        <v>114</v>
      </c>
      <c r="J161" s="6">
        <f t="shared" ca="1" si="33"/>
        <v>120</v>
      </c>
      <c r="K161" s="5">
        <f t="shared" ca="1" si="42"/>
        <v>710</v>
      </c>
      <c r="L161" s="7">
        <f ca="1">OFFSET($R$7,(ROW()-ROW($L$5))/6,0)</f>
        <v>120</v>
      </c>
      <c r="M161" s="5"/>
      <c r="N161" s="16" t="s">
        <v>17</v>
      </c>
      <c r="O161" s="24"/>
    </row>
    <row r="162" spans="1:15" x14ac:dyDescent="0.25">
      <c r="A162" s="18">
        <f>IF($N162="D",A161+1,IF($N162="E",IF(A161&gt;=StableAnalog_AverageAmount,0,A161),A161))</f>
        <v>2</v>
      </c>
      <c r="B162" s="13">
        <f t="shared" ca="1" si="34"/>
        <v>91</v>
      </c>
      <c r="C162" s="13">
        <f t="shared" ca="1" si="35"/>
        <v>114</v>
      </c>
      <c r="D162" s="13">
        <f t="shared" ca="1" si="36"/>
        <v>120</v>
      </c>
      <c r="E162" s="13">
        <f t="shared" ca="1" si="37"/>
        <v>91</v>
      </c>
      <c r="F162" s="13">
        <f t="shared" ca="1" si="38"/>
        <v>97</v>
      </c>
      <c r="G162" s="13">
        <f t="shared" ca="1" si="39"/>
        <v>119</v>
      </c>
      <c r="H162" s="13">
        <f t="shared" ca="1" si="40"/>
        <v>84</v>
      </c>
      <c r="I162" s="13">
        <f t="shared" ca="1" si="41"/>
        <v>114</v>
      </c>
      <c r="J162" s="6">
        <f t="shared" ca="1" si="33"/>
        <v>120</v>
      </c>
      <c r="K162" s="5">
        <f t="shared" ca="1" si="42"/>
        <v>830</v>
      </c>
      <c r="L162" s="5"/>
      <c r="M162" s="5"/>
      <c r="N162" s="16" t="s">
        <v>16</v>
      </c>
      <c r="O162" s="24"/>
    </row>
    <row r="163" spans="1:15" x14ac:dyDescent="0.25">
      <c r="A163" s="18">
        <f>IF($N163="D",A162+1,IF($N163="E",IF(A162&gt;=StableAnalog_AverageAmount,0,A162),A162))</f>
        <v>3</v>
      </c>
      <c r="B163" s="13">
        <f t="shared" ca="1" si="34"/>
        <v>91</v>
      </c>
      <c r="C163" s="13">
        <f t="shared" ca="1" si="35"/>
        <v>114</v>
      </c>
      <c r="D163" s="13">
        <f t="shared" ca="1" si="36"/>
        <v>120</v>
      </c>
      <c r="E163" s="13">
        <f t="shared" ca="1" si="37"/>
        <v>91</v>
      </c>
      <c r="F163" s="13">
        <f t="shared" ca="1" si="38"/>
        <v>97</v>
      </c>
      <c r="G163" s="13">
        <f t="shared" ca="1" si="39"/>
        <v>119</v>
      </c>
      <c r="H163" s="13">
        <f t="shared" ca="1" si="40"/>
        <v>84</v>
      </c>
      <c r="I163" s="13">
        <f t="shared" ca="1" si="41"/>
        <v>114</v>
      </c>
      <c r="J163" s="6">
        <f t="shared" ca="1" si="33"/>
        <v>91</v>
      </c>
      <c r="K163" s="5">
        <f t="shared" ca="1" si="42"/>
        <v>830</v>
      </c>
      <c r="L163" s="5"/>
      <c r="M163" s="5"/>
      <c r="N163" s="16" t="s">
        <v>18</v>
      </c>
      <c r="O163" s="24"/>
    </row>
    <row r="164" spans="1:15" x14ac:dyDescent="0.25">
      <c r="A164" s="18">
        <f>IF($N164="D",A163+1,IF($N164="E",IF(A163&gt;=StableAnalog_AverageAmount,0,A163),A163))</f>
        <v>3</v>
      </c>
      <c r="B164" s="13">
        <f t="shared" ca="1" si="34"/>
        <v>91</v>
      </c>
      <c r="C164" s="13">
        <f t="shared" ca="1" si="35"/>
        <v>114</v>
      </c>
      <c r="D164" s="13">
        <f t="shared" ca="1" si="36"/>
        <v>120</v>
      </c>
      <c r="E164" s="13">
        <f t="shared" ca="1" si="37"/>
        <v>91</v>
      </c>
      <c r="F164" s="13">
        <f t="shared" ca="1" si="38"/>
        <v>97</v>
      </c>
      <c r="G164" s="13">
        <f t="shared" ca="1" si="39"/>
        <v>119</v>
      </c>
      <c r="H164" s="13">
        <f t="shared" ca="1" si="40"/>
        <v>84</v>
      </c>
      <c r="I164" s="13">
        <f t="shared" ca="1" si="41"/>
        <v>114</v>
      </c>
      <c r="J164" s="6">
        <f t="shared" ca="1" si="33"/>
        <v>91</v>
      </c>
      <c r="K164" s="5">
        <f t="shared" ca="1" si="42"/>
        <v>830</v>
      </c>
      <c r="L164" s="5"/>
      <c r="M164" s="5"/>
      <c r="N164" s="16" t="s">
        <v>19</v>
      </c>
      <c r="O164" s="25"/>
    </row>
    <row r="165" spans="1:15" x14ac:dyDescent="0.25">
      <c r="A165" s="21">
        <f>IF($N165="D",A164+1,IF($N165="E",IF(A164&gt;=StableAnalog_AverageAmount,0,A164),A164))</f>
        <v>3</v>
      </c>
      <c r="B165" s="22">
        <f t="shared" ca="1" si="34"/>
        <v>91</v>
      </c>
      <c r="C165" s="22">
        <f t="shared" ca="1" si="35"/>
        <v>114</v>
      </c>
      <c r="D165" s="22">
        <f t="shared" ca="1" si="36"/>
        <v>120</v>
      </c>
      <c r="E165" s="22">
        <f t="shared" ca="1" si="37"/>
        <v>91</v>
      </c>
      <c r="F165" s="22">
        <f t="shared" ca="1" si="38"/>
        <v>97</v>
      </c>
      <c r="G165" s="22">
        <f t="shared" ca="1" si="39"/>
        <v>119</v>
      </c>
      <c r="H165" s="22">
        <f t="shared" ca="1" si="40"/>
        <v>84</v>
      </c>
      <c r="I165" s="22">
        <f t="shared" ca="1" si="41"/>
        <v>114</v>
      </c>
      <c r="J165" s="10">
        <f t="shared" ca="1" si="33"/>
        <v>91</v>
      </c>
      <c r="K165" s="11">
        <f t="shared" ca="1" si="42"/>
        <v>830</v>
      </c>
      <c r="L165" s="11"/>
      <c r="M165" s="12">
        <f ca="1">IF(N165="F",K165/StableAnalog_AverageAmount,M164)</f>
        <v>103.75</v>
      </c>
      <c r="N165" s="17" t="s">
        <v>20</v>
      </c>
      <c r="O165" s="26"/>
    </row>
    <row r="166" spans="1:15" x14ac:dyDescent="0.25">
      <c r="A166" s="19">
        <f>IF($N166="D",A165+1,IF($N166="E",IF(A165&gt;=StableAnalog_AverageAmount,0,A165),A165))</f>
        <v>3</v>
      </c>
      <c r="B166" s="20">
        <f t="shared" ca="1" si="34"/>
        <v>91</v>
      </c>
      <c r="C166" s="20">
        <f t="shared" ca="1" si="35"/>
        <v>114</v>
      </c>
      <c r="D166" s="20">
        <f t="shared" ca="1" si="36"/>
        <v>120</v>
      </c>
      <c r="E166" s="20">
        <f t="shared" ca="1" si="37"/>
        <v>91</v>
      </c>
      <c r="F166" s="20">
        <f t="shared" ca="1" si="38"/>
        <v>97</v>
      </c>
      <c r="G166" s="20">
        <f t="shared" ca="1" si="39"/>
        <v>119</v>
      </c>
      <c r="H166" s="20">
        <f t="shared" ca="1" si="40"/>
        <v>84</v>
      </c>
      <c r="I166" s="20">
        <f t="shared" ca="1" si="41"/>
        <v>114</v>
      </c>
      <c r="J166" s="3">
        <f t="shared" ca="1" si="33"/>
        <v>91</v>
      </c>
      <c r="K166" s="4">
        <f t="shared" ca="1" si="42"/>
        <v>739</v>
      </c>
      <c r="L166" s="4"/>
      <c r="M166" s="4"/>
      <c r="N166" s="15" t="s">
        <v>15</v>
      </c>
      <c r="O166" s="23"/>
    </row>
    <row r="167" spans="1:15" x14ac:dyDescent="0.25">
      <c r="A167" s="18">
        <f>IF($N167="D",A166+1,IF($N167="E",IF(A166&gt;=StableAnalog_AverageAmount,0,A166),A166))</f>
        <v>3</v>
      </c>
      <c r="B167" s="13">
        <f t="shared" ca="1" si="34"/>
        <v>91</v>
      </c>
      <c r="C167" s="13">
        <f t="shared" ca="1" si="35"/>
        <v>114</v>
      </c>
      <c r="D167" s="13">
        <f t="shared" ca="1" si="36"/>
        <v>120</v>
      </c>
      <c r="E167" s="13">
        <f t="shared" ca="1" si="37"/>
        <v>91</v>
      </c>
      <c r="F167" s="13">
        <f t="shared" ca="1" si="38"/>
        <v>97</v>
      </c>
      <c r="G167" s="13">
        <f t="shared" ca="1" si="39"/>
        <v>119</v>
      </c>
      <c r="H167" s="13">
        <f t="shared" ca="1" si="40"/>
        <v>84</v>
      </c>
      <c r="I167" s="13">
        <f t="shared" ca="1" si="41"/>
        <v>114</v>
      </c>
      <c r="J167" s="6">
        <f t="shared" ca="1" si="33"/>
        <v>91</v>
      </c>
      <c r="K167" s="5">
        <f t="shared" ca="1" si="42"/>
        <v>739</v>
      </c>
      <c r="L167" s="7">
        <f ca="1">OFFSET($R$7,(ROW()-ROW($L$5))/6,0)</f>
        <v>91</v>
      </c>
      <c r="M167" s="5"/>
      <c r="N167" s="16" t="s">
        <v>17</v>
      </c>
      <c r="O167" s="24"/>
    </row>
    <row r="168" spans="1:15" x14ac:dyDescent="0.25">
      <c r="A168" s="18">
        <f>IF($N168="D",A167+1,IF($N168="E",IF(A167&gt;=StableAnalog_AverageAmount,0,A167),A167))</f>
        <v>3</v>
      </c>
      <c r="B168" s="13">
        <f t="shared" ca="1" si="34"/>
        <v>91</v>
      </c>
      <c r="C168" s="13">
        <f t="shared" ca="1" si="35"/>
        <v>114</v>
      </c>
      <c r="D168" s="13">
        <f t="shared" ca="1" si="36"/>
        <v>120</v>
      </c>
      <c r="E168" s="13">
        <f t="shared" ca="1" si="37"/>
        <v>91</v>
      </c>
      <c r="F168" s="13">
        <f t="shared" ca="1" si="38"/>
        <v>97</v>
      </c>
      <c r="G168" s="13">
        <f t="shared" ca="1" si="39"/>
        <v>119</v>
      </c>
      <c r="H168" s="13">
        <f t="shared" ca="1" si="40"/>
        <v>84</v>
      </c>
      <c r="I168" s="13">
        <f t="shared" ca="1" si="41"/>
        <v>114</v>
      </c>
      <c r="J168" s="6">
        <f t="shared" ca="1" si="33"/>
        <v>91</v>
      </c>
      <c r="K168" s="5">
        <f t="shared" ca="1" si="42"/>
        <v>830</v>
      </c>
      <c r="L168" s="5"/>
      <c r="M168" s="5"/>
      <c r="N168" s="16" t="s">
        <v>16</v>
      </c>
      <c r="O168" s="24"/>
    </row>
    <row r="169" spans="1:15" x14ac:dyDescent="0.25">
      <c r="A169" s="18">
        <f>IF($N169="D",A168+1,IF($N169="E",IF(A168&gt;=StableAnalog_AverageAmount,0,A168),A168))</f>
        <v>4</v>
      </c>
      <c r="B169" s="13">
        <f t="shared" ca="1" si="34"/>
        <v>91</v>
      </c>
      <c r="C169" s="13">
        <f t="shared" ca="1" si="35"/>
        <v>114</v>
      </c>
      <c r="D169" s="13">
        <f t="shared" ca="1" si="36"/>
        <v>120</v>
      </c>
      <c r="E169" s="13">
        <f t="shared" ca="1" si="37"/>
        <v>91</v>
      </c>
      <c r="F169" s="13">
        <f t="shared" ca="1" si="38"/>
        <v>97</v>
      </c>
      <c r="G169" s="13">
        <f t="shared" ca="1" si="39"/>
        <v>119</v>
      </c>
      <c r="H169" s="13">
        <f t="shared" ca="1" si="40"/>
        <v>84</v>
      </c>
      <c r="I169" s="13">
        <f t="shared" ca="1" si="41"/>
        <v>114</v>
      </c>
      <c r="J169" s="6">
        <f t="shared" ca="1" si="33"/>
        <v>97</v>
      </c>
      <c r="K169" s="5">
        <f t="shared" ca="1" si="42"/>
        <v>830</v>
      </c>
      <c r="L169" s="5"/>
      <c r="M169" s="5"/>
      <c r="N169" s="16" t="s">
        <v>18</v>
      </c>
      <c r="O169" s="24"/>
    </row>
    <row r="170" spans="1:15" x14ac:dyDescent="0.25">
      <c r="A170" s="18">
        <f>IF($N170="D",A169+1,IF($N170="E",IF(A169&gt;=StableAnalog_AverageAmount,0,A169),A169))</f>
        <v>4</v>
      </c>
      <c r="B170" s="13">
        <f t="shared" ca="1" si="34"/>
        <v>91</v>
      </c>
      <c r="C170" s="13">
        <f t="shared" ca="1" si="35"/>
        <v>114</v>
      </c>
      <c r="D170" s="13">
        <f t="shared" ca="1" si="36"/>
        <v>120</v>
      </c>
      <c r="E170" s="13">
        <f t="shared" ca="1" si="37"/>
        <v>91</v>
      </c>
      <c r="F170" s="13">
        <f t="shared" ca="1" si="38"/>
        <v>97</v>
      </c>
      <c r="G170" s="13">
        <f t="shared" ca="1" si="39"/>
        <v>119</v>
      </c>
      <c r="H170" s="13">
        <f t="shared" ca="1" si="40"/>
        <v>84</v>
      </c>
      <c r="I170" s="13">
        <f t="shared" ca="1" si="41"/>
        <v>114</v>
      </c>
      <c r="J170" s="6">
        <f t="shared" ca="1" si="33"/>
        <v>97</v>
      </c>
      <c r="K170" s="5">
        <f t="shared" ca="1" si="42"/>
        <v>830</v>
      </c>
      <c r="L170" s="5"/>
      <c r="M170" s="5"/>
      <c r="N170" s="16" t="s">
        <v>19</v>
      </c>
      <c r="O170" s="25"/>
    </row>
    <row r="171" spans="1:15" x14ac:dyDescent="0.25">
      <c r="A171" s="21">
        <f>IF($N171="D",A170+1,IF($N171="E",IF(A170&gt;=StableAnalog_AverageAmount,0,A170),A170))</f>
        <v>4</v>
      </c>
      <c r="B171" s="22">
        <f t="shared" ca="1" si="34"/>
        <v>91</v>
      </c>
      <c r="C171" s="22">
        <f t="shared" ca="1" si="35"/>
        <v>114</v>
      </c>
      <c r="D171" s="22">
        <f t="shared" ca="1" si="36"/>
        <v>120</v>
      </c>
      <c r="E171" s="22">
        <f t="shared" ca="1" si="37"/>
        <v>91</v>
      </c>
      <c r="F171" s="22">
        <f t="shared" ca="1" si="38"/>
        <v>97</v>
      </c>
      <c r="G171" s="22">
        <f t="shared" ca="1" si="39"/>
        <v>119</v>
      </c>
      <c r="H171" s="22">
        <f t="shared" ca="1" si="40"/>
        <v>84</v>
      </c>
      <c r="I171" s="22">
        <f t="shared" ca="1" si="41"/>
        <v>114</v>
      </c>
      <c r="J171" s="10">
        <f t="shared" ca="1" si="33"/>
        <v>97</v>
      </c>
      <c r="K171" s="11">
        <f t="shared" ca="1" si="42"/>
        <v>830</v>
      </c>
      <c r="L171" s="11"/>
      <c r="M171" s="12">
        <f ca="1">IF(N171="F",K171/StableAnalog_AverageAmount,M170)</f>
        <v>103.75</v>
      </c>
      <c r="N171" s="17" t="s">
        <v>20</v>
      </c>
      <c r="O171" s="26"/>
    </row>
    <row r="172" spans="1:15" x14ac:dyDescent="0.25">
      <c r="A172" s="19">
        <f>IF($N172="D",A171+1,IF($N172="E",IF(A171&gt;=StableAnalog_AverageAmount,0,A171),A171))</f>
        <v>4</v>
      </c>
      <c r="B172" s="20">
        <f t="shared" ca="1" si="34"/>
        <v>91</v>
      </c>
      <c r="C172" s="20">
        <f t="shared" ca="1" si="35"/>
        <v>114</v>
      </c>
      <c r="D172" s="20">
        <f t="shared" ca="1" si="36"/>
        <v>120</v>
      </c>
      <c r="E172" s="20">
        <f t="shared" ca="1" si="37"/>
        <v>91</v>
      </c>
      <c r="F172" s="20">
        <f t="shared" ca="1" si="38"/>
        <v>97</v>
      </c>
      <c r="G172" s="20">
        <f t="shared" ca="1" si="39"/>
        <v>119</v>
      </c>
      <c r="H172" s="20">
        <f t="shared" ca="1" si="40"/>
        <v>84</v>
      </c>
      <c r="I172" s="20">
        <f t="shared" ca="1" si="41"/>
        <v>114</v>
      </c>
      <c r="J172" s="3">
        <f t="shared" ca="1" si="33"/>
        <v>97</v>
      </c>
      <c r="K172" s="4">
        <f t="shared" ca="1" si="42"/>
        <v>733</v>
      </c>
      <c r="L172" s="4"/>
      <c r="M172" s="4"/>
      <c r="N172" s="15" t="s">
        <v>15</v>
      </c>
      <c r="O172" s="23"/>
    </row>
    <row r="173" spans="1:15" x14ac:dyDescent="0.25">
      <c r="A173" s="18">
        <f>IF($N173="D",A172+1,IF($N173="E",IF(A172&gt;=StableAnalog_AverageAmount,0,A172),A172))</f>
        <v>4</v>
      </c>
      <c r="B173" s="13">
        <f t="shared" ca="1" si="34"/>
        <v>91</v>
      </c>
      <c r="C173" s="13">
        <f t="shared" ca="1" si="35"/>
        <v>114</v>
      </c>
      <c r="D173" s="13">
        <f t="shared" ca="1" si="36"/>
        <v>120</v>
      </c>
      <c r="E173" s="13">
        <f t="shared" ca="1" si="37"/>
        <v>91</v>
      </c>
      <c r="F173" s="13">
        <f t="shared" ca="1" si="38"/>
        <v>89</v>
      </c>
      <c r="G173" s="13">
        <f t="shared" ca="1" si="39"/>
        <v>119</v>
      </c>
      <c r="H173" s="13">
        <f t="shared" ca="1" si="40"/>
        <v>84</v>
      </c>
      <c r="I173" s="13">
        <f t="shared" ca="1" si="41"/>
        <v>114</v>
      </c>
      <c r="J173" s="6">
        <f t="shared" ca="1" si="33"/>
        <v>89</v>
      </c>
      <c r="K173" s="5">
        <f t="shared" ca="1" si="42"/>
        <v>733</v>
      </c>
      <c r="L173" s="7">
        <f ca="1">OFFSET($R$7,(ROW()-ROW($L$5))/6,0)</f>
        <v>89</v>
      </c>
      <c r="M173" s="5"/>
      <c r="N173" s="16" t="s">
        <v>17</v>
      </c>
      <c r="O173" s="24"/>
    </row>
    <row r="174" spans="1:15" x14ac:dyDescent="0.25">
      <c r="A174" s="18">
        <f>IF($N174="D",A173+1,IF($N174="E",IF(A173&gt;=StableAnalog_AverageAmount,0,A173),A173))</f>
        <v>4</v>
      </c>
      <c r="B174" s="13">
        <f t="shared" ca="1" si="34"/>
        <v>91</v>
      </c>
      <c r="C174" s="13">
        <f t="shared" ca="1" si="35"/>
        <v>114</v>
      </c>
      <c r="D174" s="13">
        <f t="shared" ca="1" si="36"/>
        <v>120</v>
      </c>
      <c r="E174" s="13">
        <f t="shared" ca="1" si="37"/>
        <v>91</v>
      </c>
      <c r="F174" s="13">
        <f t="shared" ca="1" si="38"/>
        <v>89</v>
      </c>
      <c r="G174" s="13">
        <f t="shared" ca="1" si="39"/>
        <v>119</v>
      </c>
      <c r="H174" s="13">
        <f t="shared" ca="1" si="40"/>
        <v>84</v>
      </c>
      <c r="I174" s="13">
        <f t="shared" ca="1" si="41"/>
        <v>114</v>
      </c>
      <c r="J174" s="6">
        <f t="shared" ca="1" si="33"/>
        <v>89</v>
      </c>
      <c r="K174" s="5">
        <f t="shared" ca="1" si="42"/>
        <v>822</v>
      </c>
      <c r="L174" s="5"/>
      <c r="M174" s="5"/>
      <c r="N174" s="16" t="s">
        <v>16</v>
      </c>
      <c r="O174" s="24"/>
    </row>
    <row r="175" spans="1:15" x14ac:dyDescent="0.25">
      <c r="A175" s="18">
        <f>IF($N175="D",A174+1,IF($N175="E",IF(A174&gt;=StableAnalog_AverageAmount,0,A174),A174))</f>
        <v>5</v>
      </c>
      <c r="B175" s="13">
        <f t="shared" ca="1" si="34"/>
        <v>91</v>
      </c>
      <c r="C175" s="13">
        <f t="shared" ca="1" si="35"/>
        <v>114</v>
      </c>
      <c r="D175" s="13">
        <f t="shared" ca="1" si="36"/>
        <v>120</v>
      </c>
      <c r="E175" s="13">
        <f t="shared" ca="1" si="37"/>
        <v>91</v>
      </c>
      <c r="F175" s="13">
        <f t="shared" ca="1" si="38"/>
        <v>89</v>
      </c>
      <c r="G175" s="13">
        <f t="shared" ca="1" si="39"/>
        <v>119</v>
      </c>
      <c r="H175" s="13">
        <f t="shared" ca="1" si="40"/>
        <v>84</v>
      </c>
      <c r="I175" s="13">
        <f t="shared" ca="1" si="41"/>
        <v>114</v>
      </c>
      <c r="J175" s="6">
        <f t="shared" ca="1" si="33"/>
        <v>119</v>
      </c>
      <c r="K175" s="5">
        <f t="shared" ca="1" si="42"/>
        <v>822</v>
      </c>
      <c r="L175" s="5"/>
      <c r="M175" s="5"/>
      <c r="N175" s="16" t="s">
        <v>18</v>
      </c>
      <c r="O175" s="24"/>
    </row>
    <row r="176" spans="1:15" x14ac:dyDescent="0.25">
      <c r="A176" s="18">
        <f>IF($N176="D",A175+1,IF($N176="E",IF(A175&gt;=StableAnalog_AverageAmount,0,A175),A175))</f>
        <v>5</v>
      </c>
      <c r="B176" s="13">
        <f t="shared" ca="1" si="34"/>
        <v>91</v>
      </c>
      <c r="C176" s="13">
        <f t="shared" ca="1" si="35"/>
        <v>114</v>
      </c>
      <c r="D176" s="13">
        <f t="shared" ca="1" si="36"/>
        <v>120</v>
      </c>
      <c r="E176" s="13">
        <f t="shared" ca="1" si="37"/>
        <v>91</v>
      </c>
      <c r="F176" s="13">
        <f t="shared" ca="1" si="38"/>
        <v>89</v>
      </c>
      <c r="G176" s="13">
        <f t="shared" ca="1" si="39"/>
        <v>119</v>
      </c>
      <c r="H176" s="13">
        <f t="shared" ca="1" si="40"/>
        <v>84</v>
      </c>
      <c r="I176" s="13">
        <f t="shared" ca="1" si="41"/>
        <v>114</v>
      </c>
      <c r="J176" s="6">
        <f t="shared" ca="1" si="33"/>
        <v>119</v>
      </c>
      <c r="K176" s="5">
        <f t="shared" ca="1" si="42"/>
        <v>822</v>
      </c>
      <c r="L176" s="5"/>
      <c r="M176" s="5"/>
      <c r="N176" s="16" t="s">
        <v>19</v>
      </c>
      <c r="O176" s="25"/>
    </row>
    <row r="177" spans="1:15" x14ac:dyDescent="0.25">
      <c r="A177" s="21">
        <f>IF($N177="D",A176+1,IF($N177="E",IF(A176&gt;=StableAnalog_AverageAmount,0,A176),A176))</f>
        <v>5</v>
      </c>
      <c r="B177" s="22">
        <f t="shared" ca="1" si="34"/>
        <v>91</v>
      </c>
      <c r="C177" s="22">
        <f t="shared" ca="1" si="35"/>
        <v>114</v>
      </c>
      <c r="D177" s="22">
        <f t="shared" ca="1" si="36"/>
        <v>120</v>
      </c>
      <c r="E177" s="22">
        <f t="shared" ca="1" si="37"/>
        <v>91</v>
      </c>
      <c r="F177" s="22">
        <f t="shared" ca="1" si="38"/>
        <v>89</v>
      </c>
      <c r="G177" s="22">
        <f t="shared" ca="1" si="39"/>
        <v>119</v>
      </c>
      <c r="H177" s="22">
        <f t="shared" ca="1" si="40"/>
        <v>84</v>
      </c>
      <c r="I177" s="22">
        <f t="shared" ca="1" si="41"/>
        <v>114</v>
      </c>
      <c r="J177" s="10">
        <f t="shared" ca="1" si="33"/>
        <v>119</v>
      </c>
      <c r="K177" s="11">
        <f t="shared" ca="1" si="42"/>
        <v>822</v>
      </c>
      <c r="L177" s="11"/>
      <c r="M177" s="12">
        <f ca="1">IF(N177="F",K177/StableAnalog_AverageAmount,M176)</f>
        <v>102.75</v>
      </c>
      <c r="N177" s="17" t="s">
        <v>20</v>
      </c>
      <c r="O177" s="26"/>
    </row>
    <row r="178" spans="1:15" x14ac:dyDescent="0.25">
      <c r="A178" s="19">
        <f>IF($N178="D",A177+1,IF($N178="E",IF(A177&gt;=StableAnalog_AverageAmount,0,A177),A177))</f>
        <v>5</v>
      </c>
      <c r="B178" s="20">
        <f t="shared" ca="1" si="34"/>
        <v>91</v>
      </c>
      <c r="C178" s="20">
        <f t="shared" ca="1" si="35"/>
        <v>114</v>
      </c>
      <c r="D178" s="20">
        <f t="shared" ca="1" si="36"/>
        <v>120</v>
      </c>
      <c r="E178" s="20">
        <f t="shared" ca="1" si="37"/>
        <v>91</v>
      </c>
      <c r="F178" s="20">
        <f t="shared" ca="1" si="38"/>
        <v>89</v>
      </c>
      <c r="G178" s="20">
        <f t="shared" ca="1" si="39"/>
        <v>119</v>
      </c>
      <c r="H178" s="20">
        <f t="shared" ca="1" si="40"/>
        <v>84</v>
      </c>
      <c r="I178" s="20">
        <f t="shared" ca="1" si="41"/>
        <v>114</v>
      </c>
      <c r="J178" s="3">
        <f t="shared" ca="1" si="33"/>
        <v>119</v>
      </c>
      <c r="K178" s="4">
        <f t="shared" ca="1" si="42"/>
        <v>703</v>
      </c>
      <c r="L178" s="4"/>
      <c r="M178" s="4"/>
      <c r="N178" s="15" t="s">
        <v>15</v>
      </c>
      <c r="O178" s="23"/>
    </row>
    <row r="179" spans="1:15" x14ac:dyDescent="0.25">
      <c r="A179" s="18">
        <f>IF($N179="D",A178+1,IF($N179="E",IF(A178&gt;=StableAnalog_AverageAmount,0,A178),A178))</f>
        <v>5</v>
      </c>
      <c r="B179" s="13">
        <f t="shared" ca="1" si="34"/>
        <v>91</v>
      </c>
      <c r="C179" s="13">
        <f t="shared" ca="1" si="35"/>
        <v>114</v>
      </c>
      <c r="D179" s="13">
        <f t="shared" ca="1" si="36"/>
        <v>120</v>
      </c>
      <c r="E179" s="13">
        <f t="shared" ca="1" si="37"/>
        <v>91</v>
      </c>
      <c r="F179" s="13">
        <f t="shared" ca="1" si="38"/>
        <v>89</v>
      </c>
      <c r="G179" s="13">
        <f t="shared" ca="1" si="39"/>
        <v>94</v>
      </c>
      <c r="H179" s="13">
        <f t="shared" ca="1" si="40"/>
        <v>84</v>
      </c>
      <c r="I179" s="13">
        <f t="shared" ca="1" si="41"/>
        <v>114</v>
      </c>
      <c r="J179" s="6">
        <f t="shared" ca="1" si="33"/>
        <v>94</v>
      </c>
      <c r="K179" s="5">
        <f t="shared" ca="1" si="42"/>
        <v>703</v>
      </c>
      <c r="L179" s="7">
        <f ca="1">OFFSET($R$7,(ROW()-ROW($L$5))/6,0)</f>
        <v>94</v>
      </c>
      <c r="M179" s="5"/>
      <c r="N179" s="16" t="s">
        <v>17</v>
      </c>
      <c r="O179" s="24"/>
    </row>
    <row r="180" spans="1:15" x14ac:dyDescent="0.25">
      <c r="A180" s="18">
        <f>IF($N180="D",A179+1,IF($N180="E",IF(A179&gt;=StableAnalog_AverageAmount,0,A179),A179))</f>
        <v>5</v>
      </c>
      <c r="B180" s="13">
        <f t="shared" ca="1" si="34"/>
        <v>91</v>
      </c>
      <c r="C180" s="13">
        <f t="shared" ca="1" si="35"/>
        <v>114</v>
      </c>
      <c r="D180" s="13">
        <f t="shared" ca="1" si="36"/>
        <v>120</v>
      </c>
      <c r="E180" s="13">
        <f t="shared" ca="1" si="37"/>
        <v>91</v>
      </c>
      <c r="F180" s="13">
        <f t="shared" ca="1" si="38"/>
        <v>89</v>
      </c>
      <c r="G180" s="13">
        <f t="shared" ca="1" si="39"/>
        <v>94</v>
      </c>
      <c r="H180" s="13">
        <f t="shared" ca="1" si="40"/>
        <v>84</v>
      </c>
      <c r="I180" s="13">
        <f t="shared" ca="1" si="41"/>
        <v>114</v>
      </c>
      <c r="J180" s="6">
        <f t="shared" ca="1" si="33"/>
        <v>94</v>
      </c>
      <c r="K180" s="5">
        <f t="shared" ca="1" si="42"/>
        <v>797</v>
      </c>
      <c r="L180" s="5"/>
      <c r="M180" s="5"/>
      <c r="N180" s="16" t="s">
        <v>16</v>
      </c>
      <c r="O180" s="24"/>
    </row>
    <row r="181" spans="1:15" x14ac:dyDescent="0.25">
      <c r="A181" s="18">
        <f>IF($N181="D",A180+1,IF($N181="E",IF(A180&gt;=StableAnalog_AverageAmount,0,A180),A180))</f>
        <v>6</v>
      </c>
      <c r="B181" s="13">
        <f t="shared" ca="1" si="34"/>
        <v>91</v>
      </c>
      <c r="C181" s="13">
        <f t="shared" ca="1" si="35"/>
        <v>114</v>
      </c>
      <c r="D181" s="13">
        <f t="shared" ca="1" si="36"/>
        <v>120</v>
      </c>
      <c r="E181" s="13">
        <f t="shared" ca="1" si="37"/>
        <v>91</v>
      </c>
      <c r="F181" s="13">
        <f t="shared" ca="1" si="38"/>
        <v>89</v>
      </c>
      <c r="G181" s="13">
        <f t="shared" ca="1" si="39"/>
        <v>94</v>
      </c>
      <c r="H181" s="13">
        <f t="shared" ca="1" si="40"/>
        <v>84</v>
      </c>
      <c r="I181" s="13">
        <f t="shared" ca="1" si="41"/>
        <v>114</v>
      </c>
      <c r="J181" s="6">
        <f t="shared" ca="1" si="33"/>
        <v>84</v>
      </c>
      <c r="K181" s="5">
        <f t="shared" ca="1" si="42"/>
        <v>797</v>
      </c>
      <c r="L181" s="5"/>
      <c r="M181" s="5"/>
      <c r="N181" s="16" t="s">
        <v>18</v>
      </c>
      <c r="O181" s="24"/>
    </row>
    <row r="182" spans="1:15" x14ac:dyDescent="0.25">
      <c r="A182" s="18">
        <f>IF($N182="D",A181+1,IF($N182="E",IF(A181&gt;=StableAnalog_AverageAmount,0,A181),A181))</f>
        <v>6</v>
      </c>
      <c r="B182" s="13">
        <f t="shared" ca="1" si="34"/>
        <v>91</v>
      </c>
      <c r="C182" s="13">
        <f t="shared" ca="1" si="35"/>
        <v>114</v>
      </c>
      <c r="D182" s="13">
        <f t="shared" ca="1" si="36"/>
        <v>120</v>
      </c>
      <c r="E182" s="13">
        <f t="shared" ca="1" si="37"/>
        <v>91</v>
      </c>
      <c r="F182" s="13">
        <f t="shared" ca="1" si="38"/>
        <v>89</v>
      </c>
      <c r="G182" s="13">
        <f t="shared" ca="1" si="39"/>
        <v>94</v>
      </c>
      <c r="H182" s="13">
        <f t="shared" ca="1" si="40"/>
        <v>84</v>
      </c>
      <c r="I182" s="13">
        <f t="shared" ca="1" si="41"/>
        <v>114</v>
      </c>
      <c r="J182" s="6">
        <f t="shared" ca="1" si="33"/>
        <v>84</v>
      </c>
      <c r="K182" s="5">
        <f t="shared" ca="1" si="42"/>
        <v>797</v>
      </c>
      <c r="L182" s="5"/>
      <c r="M182" s="5"/>
      <c r="N182" s="16" t="s">
        <v>19</v>
      </c>
      <c r="O182" s="25"/>
    </row>
    <row r="183" spans="1:15" x14ac:dyDescent="0.25">
      <c r="A183" s="21">
        <f>IF($N183="D",A182+1,IF($N183="E",IF(A182&gt;=StableAnalog_AverageAmount,0,A182),A182))</f>
        <v>6</v>
      </c>
      <c r="B183" s="22">
        <f t="shared" ca="1" si="34"/>
        <v>91</v>
      </c>
      <c r="C183" s="22">
        <f t="shared" ca="1" si="35"/>
        <v>114</v>
      </c>
      <c r="D183" s="22">
        <f t="shared" ca="1" si="36"/>
        <v>120</v>
      </c>
      <c r="E183" s="22">
        <f t="shared" ca="1" si="37"/>
        <v>91</v>
      </c>
      <c r="F183" s="22">
        <f t="shared" ca="1" si="38"/>
        <v>89</v>
      </c>
      <c r="G183" s="22">
        <f t="shared" ca="1" si="39"/>
        <v>94</v>
      </c>
      <c r="H183" s="22">
        <f t="shared" ca="1" si="40"/>
        <v>84</v>
      </c>
      <c r="I183" s="22">
        <f t="shared" ca="1" si="41"/>
        <v>114</v>
      </c>
      <c r="J183" s="10">
        <f t="shared" ca="1" si="33"/>
        <v>84</v>
      </c>
      <c r="K183" s="11">
        <f t="shared" ca="1" si="42"/>
        <v>797</v>
      </c>
      <c r="L183" s="11"/>
      <c r="M183" s="12">
        <f ca="1">IF(N183="F",K183/StableAnalog_AverageAmount,M182)</f>
        <v>99.625</v>
      </c>
      <c r="N183" s="17" t="s">
        <v>20</v>
      </c>
      <c r="O183" s="26"/>
    </row>
    <row r="184" spans="1:15" x14ac:dyDescent="0.25">
      <c r="A184" s="19">
        <f>IF($N184="D",A183+1,IF($N184="E",IF(A183&gt;=StableAnalog_AverageAmount,0,A183),A183))</f>
        <v>6</v>
      </c>
      <c r="B184" s="20">
        <f t="shared" ref="B184:B201" ca="1" si="43">IF($N184="B",IF($A184=B$2,$L184,B183),B183)</f>
        <v>91</v>
      </c>
      <c r="C184" s="20">
        <f t="shared" ref="C184:C201" ca="1" si="44">IF($N184="B",IF($A184=C$2,$L184,C183),C183)</f>
        <v>114</v>
      </c>
      <c r="D184" s="20">
        <f t="shared" ref="D184:D201" ca="1" si="45">IF($N184="B",IF($A184=D$2,$L184,D183),D183)</f>
        <v>120</v>
      </c>
      <c r="E184" s="20">
        <f t="shared" ref="E184:E201" ca="1" si="46">IF($N184="B",IF($A184=E$2,$L184,E183),E183)</f>
        <v>91</v>
      </c>
      <c r="F184" s="20">
        <f t="shared" ref="F184:F201" ca="1" si="47">IF($N184="B",IF($A184=F$2,$L184,F183),F183)</f>
        <v>89</v>
      </c>
      <c r="G184" s="20">
        <f t="shared" ref="G184:G201" ca="1" si="48">IF($N184="B",IF($A184=G$2,$L184,G183),G183)</f>
        <v>94</v>
      </c>
      <c r="H184" s="20">
        <f t="shared" ref="H184:H201" ca="1" si="49">IF($N184="B",IF($A184=H$2,$L184,H183),H183)</f>
        <v>84</v>
      </c>
      <c r="I184" s="20">
        <f t="shared" ref="I184:I201" ca="1" si="50">IF($N184="B",IF($A184=I$2,$L184,I183),I183)</f>
        <v>114</v>
      </c>
      <c r="J184" s="3">
        <f t="shared" ref="J184:J201" ca="1" si="51">OFFSET(B184,0,A184)</f>
        <v>84</v>
      </c>
      <c r="K184" s="4">
        <f t="shared" ref="K184:K201" ca="1" si="52">IF(N184="A",K183-J184,IF(N184="C",K183+J184,K183))</f>
        <v>713</v>
      </c>
      <c r="L184" s="4"/>
      <c r="M184" s="4"/>
      <c r="N184" s="15" t="s">
        <v>15</v>
      </c>
      <c r="O184" s="23"/>
    </row>
    <row r="185" spans="1:15" x14ac:dyDescent="0.25">
      <c r="A185" s="18">
        <f>IF($N185="D",A184+1,IF($N185="E",IF(A184&gt;=StableAnalog_AverageAmount,0,A184),A184))</f>
        <v>6</v>
      </c>
      <c r="B185" s="13">
        <f t="shared" ca="1" si="43"/>
        <v>91</v>
      </c>
      <c r="C185" s="13">
        <f t="shared" ca="1" si="44"/>
        <v>114</v>
      </c>
      <c r="D185" s="13">
        <f t="shared" ca="1" si="45"/>
        <v>120</v>
      </c>
      <c r="E185" s="13">
        <f t="shared" ca="1" si="46"/>
        <v>91</v>
      </c>
      <c r="F185" s="13">
        <f t="shared" ca="1" si="47"/>
        <v>89</v>
      </c>
      <c r="G185" s="13">
        <f t="shared" ca="1" si="48"/>
        <v>94</v>
      </c>
      <c r="H185" s="13">
        <f t="shared" ca="1" si="49"/>
        <v>103</v>
      </c>
      <c r="I185" s="13">
        <f t="shared" ca="1" si="50"/>
        <v>114</v>
      </c>
      <c r="J185" s="6">
        <f t="shared" ca="1" si="51"/>
        <v>103</v>
      </c>
      <c r="K185" s="5">
        <f t="shared" ca="1" si="52"/>
        <v>713</v>
      </c>
      <c r="L185" s="7">
        <f ca="1">OFFSET($R$7,(ROW()-ROW($L$5))/6,0)</f>
        <v>103</v>
      </c>
      <c r="M185" s="5"/>
      <c r="N185" s="16" t="s">
        <v>17</v>
      </c>
      <c r="O185" s="24"/>
    </row>
    <row r="186" spans="1:15" x14ac:dyDescent="0.25">
      <c r="A186" s="18">
        <f>IF($N186="D",A185+1,IF($N186="E",IF(A185&gt;=StableAnalog_AverageAmount,0,A185),A185))</f>
        <v>6</v>
      </c>
      <c r="B186" s="13">
        <f t="shared" ca="1" si="43"/>
        <v>91</v>
      </c>
      <c r="C186" s="13">
        <f t="shared" ca="1" si="44"/>
        <v>114</v>
      </c>
      <c r="D186" s="13">
        <f t="shared" ca="1" si="45"/>
        <v>120</v>
      </c>
      <c r="E186" s="13">
        <f t="shared" ca="1" si="46"/>
        <v>91</v>
      </c>
      <c r="F186" s="13">
        <f t="shared" ca="1" si="47"/>
        <v>89</v>
      </c>
      <c r="G186" s="13">
        <f t="shared" ca="1" si="48"/>
        <v>94</v>
      </c>
      <c r="H186" s="13">
        <f t="shared" ca="1" si="49"/>
        <v>103</v>
      </c>
      <c r="I186" s="13">
        <f t="shared" ca="1" si="50"/>
        <v>114</v>
      </c>
      <c r="J186" s="6">
        <f t="shared" ca="1" si="51"/>
        <v>103</v>
      </c>
      <c r="K186" s="5">
        <f t="shared" ca="1" si="52"/>
        <v>816</v>
      </c>
      <c r="L186" s="5"/>
      <c r="M186" s="5"/>
      <c r="N186" s="16" t="s">
        <v>16</v>
      </c>
      <c r="O186" s="24"/>
    </row>
    <row r="187" spans="1:15" x14ac:dyDescent="0.25">
      <c r="A187" s="18">
        <f>IF($N187="D",A186+1,IF($N187="E",IF(A186&gt;=StableAnalog_AverageAmount,0,A186),A186))</f>
        <v>7</v>
      </c>
      <c r="B187" s="13">
        <f t="shared" ca="1" si="43"/>
        <v>91</v>
      </c>
      <c r="C187" s="13">
        <f t="shared" ca="1" si="44"/>
        <v>114</v>
      </c>
      <c r="D187" s="13">
        <f t="shared" ca="1" si="45"/>
        <v>120</v>
      </c>
      <c r="E187" s="13">
        <f t="shared" ca="1" si="46"/>
        <v>91</v>
      </c>
      <c r="F187" s="13">
        <f t="shared" ca="1" si="47"/>
        <v>89</v>
      </c>
      <c r="G187" s="13">
        <f t="shared" ca="1" si="48"/>
        <v>94</v>
      </c>
      <c r="H187" s="13">
        <f t="shared" ca="1" si="49"/>
        <v>103</v>
      </c>
      <c r="I187" s="13">
        <f t="shared" ca="1" si="50"/>
        <v>114</v>
      </c>
      <c r="J187" s="6">
        <f t="shared" ca="1" si="51"/>
        <v>114</v>
      </c>
      <c r="K187" s="5">
        <f t="shared" ca="1" si="52"/>
        <v>816</v>
      </c>
      <c r="L187" s="5"/>
      <c r="M187" s="5"/>
      <c r="N187" s="16" t="s">
        <v>18</v>
      </c>
      <c r="O187" s="24"/>
    </row>
    <row r="188" spans="1:15" x14ac:dyDescent="0.25">
      <c r="A188" s="18">
        <f>IF($N188="D",A187+1,IF($N188="E",IF(A187&gt;=StableAnalog_AverageAmount,0,A187),A187))</f>
        <v>7</v>
      </c>
      <c r="B188" s="13">
        <f t="shared" ca="1" si="43"/>
        <v>91</v>
      </c>
      <c r="C188" s="13">
        <f t="shared" ca="1" si="44"/>
        <v>114</v>
      </c>
      <c r="D188" s="13">
        <f t="shared" ca="1" si="45"/>
        <v>120</v>
      </c>
      <c r="E188" s="13">
        <f t="shared" ca="1" si="46"/>
        <v>91</v>
      </c>
      <c r="F188" s="13">
        <f t="shared" ca="1" si="47"/>
        <v>89</v>
      </c>
      <c r="G188" s="13">
        <f t="shared" ca="1" si="48"/>
        <v>94</v>
      </c>
      <c r="H188" s="13">
        <f t="shared" ca="1" si="49"/>
        <v>103</v>
      </c>
      <c r="I188" s="13">
        <f t="shared" ca="1" si="50"/>
        <v>114</v>
      </c>
      <c r="J188" s="6">
        <f t="shared" ca="1" si="51"/>
        <v>114</v>
      </c>
      <c r="K188" s="5">
        <f t="shared" ca="1" si="52"/>
        <v>816</v>
      </c>
      <c r="L188" s="5"/>
      <c r="M188" s="5"/>
      <c r="N188" s="16" t="s">
        <v>19</v>
      </c>
      <c r="O188" s="25"/>
    </row>
    <row r="189" spans="1:15" x14ac:dyDescent="0.25">
      <c r="A189" s="21">
        <f>IF($N189="D",A188+1,IF($N189="E",IF(A188&gt;=StableAnalog_AverageAmount,0,A188),A188))</f>
        <v>7</v>
      </c>
      <c r="B189" s="22">
        <f t="shared" ca="1" si="43"/>
        <v>91</v>
      </c>
      <c r="C189" s="22">
        <f t="shared" ca="1" si="44"/>
        <v>114</v>
      </c>
      <c r="D189" s="22">
        <f t="shared" ca="1" si="45"/>
        <v>120</v>
      </c>
      <c r="E189" s="22">
        <f t="shared" ca="1" si="46"/>
        <v>91</v>
      </c>
      <c r="F189" s="22">
        <f t="shared" ca="1" si="47"/>
        <v>89</v>
      </c>
      <c r="G189" s="22">
        <f t="shared" ca="1" si="48"/>
        <v>94</v>
      </c>
      <c r="H189" s="22">
        <f t="shared" ca="1" si="49"/>
        <v>103</v>
      </c>
      <c r="I189" s="22">
        <f t="shared" ca="1" si="50"/>
        <v>114</v>
      </c>
      <c r="J189" s="10">
        <f t="shared" ca="1" si="51"/>
        <v>114</v>
      </c>
      <c r="K189" s="11">
        <f t="shared" ca="1" si="52"/>
        <v>816</v>
      </c>
      <c r="L189" s="11"/>
      <c r="M189" s="12">
        <f ca="1">IF(N189="F",K189/StableAnalog_AverageAmount,M188)</f>
        <v>102</v>
      </c>
      <c r="N189" s="17" t="s">
        <v>20</v>
      </c>
      <c r="O189" s="26"/>
    </row>
    <row r="190" spans="1:15" x14ac:dyDescent="0.25">
      <c r="A190" s="19">
        <f>IF($N190="D",A189+1,IF($N190="E",IF(A189&gt;=StableAnalog_AverageAmount,0,A189),A189))</f>
        <v>7</v>
      </c>
      <c r="B190" s="20">
        <f t="shared" ca="1" si="43"/>
        <v>91</v>
      </c>
      <c r="C190" s="20">
        <f t="shared" ca="1" si="44"/>
        <v>114</v>
      </c>
      <c r="D190" s="20">
        <f t="shared" ca="1" si="45"/>
        <v>120</v>
      </c>
      <c r="E190" s="20">
        <f t="shared" ca="1" si="46"/>
        <v>91</v>
      </c>
      <c r="F190" s="20">
        <f t="shared" ca="1" si="47"/>
        <v>89</v>
      </c>
      <c r="G190" s="20">
        <f t="shared" ca="1" si="48"/>
        <v>94</v>
      </c>
      <c r="H190" s="20">
        <f t="shared" ca="1" si="49"/>
        <v>103</v>
      </c>
      <c r="I190" s="20">
        <f t="shared" ca="1" si="50"/>
        <v>114</v>
      </c>
      <c r="J190" s="3">
        <f t="shared" ca="1" si="51"/>
        <v>114</v>
      </c>
      <c r="K190" s="4">
        <f t="shared" ca="1" si="52"/>
        <v>702</v>
      </c>
      <c r="L190" s="4"/>
      <c r="M190" s="4"/>
      <c r="N190" s="15" t="s">
        <v>15</v>
      </c>
      <c r="O190" s="23"/>
    </row>
    <row r="191" spans="1:15" x14ac:dyDescent="0.25">
      <c r="A191" s="18">
        <f>IF($N191="D",A190+1,IF($N191="E",IF(A190&gt;=StableAnalog_AverageAmount,0,A190),A190))</f>
        <v>7</v>
      </c>
      <c r="B191" s="13">
        <f t="shared" ca="1" si="43"/>
        <v>91</v>
      </c>
      <c r="C191" s="13">
        <f t="shared" ca="1" si="44"/>
        <v>114</v>
      </c>
      <c r="D191" s="13">
        <f t="shared" ca="1" si="45"/>
        <v>120</v>
      </c>
      <c r="E191" s="13">
        <f t="shared" ca="1" si="46"/>
        <v>91</v>
      </c>
      <c r="F191" s="13">
        <f t="shared" ca="1" si="47"/>
        <v>89</v>
      </c>
      <c r="G191" s="13">
        <f t="shared" ca="1" si="48"/>
        <v>94</v>
      </c>
      <c r="H191" s="13">
        <f t="shared" ca="1" si="49"/>
        <v>103</v>
      </c>
      <c r="I191" s="13">
        <f t="shared" ca="1" si="50"/>
        <v>99</v>
      </c>
      <c r="J191" s="6">
        <f t="shared" ca="1" si="51"/>
        <v>99</v>
      </c>
      <c r="K191" s="5">
        <f t="shared" ca="1" si="52"/>
        <v>702</v>
      </c>
      <c r="L191" s="7">
        <f ca="1">OFFSET($R$7,(ROW()-ROW($L$5))/6,0)</f>
        <v>99</v>
      </c>
      <c r="M191" s="5"/>
      <c r="N191" s="16" t="s">
        <v>17</v>
      </c>
      <c r="O191" s="24"/>
    </row>
    <row r="192" spans="1:15" x14ac:dyDescent="0.25">
      <c r="A192" s="18">
        <f>IF($N192="D",A191+1,IF($N192="E",IF(A191&gt;=StableAnalog_AverageAmount,0,A191),A191))</f>
        <v>7</v>
      </c>
      <c r="B192" s="13">
        <f t="shared" ca="1" si="43"/>
        <v>91</v>
      </c>
      <c r="C192" s="13">
        <f t="shared" ca="1" si="44"/>
        <v>114</v>
      </c>
      <c r="D192" s="13">
        <f t="shared" ca="1" si="45"/>
        <v>120</v>
      </c>
      <c r="E192" s="13">
        <f t="shared" ca="1" si="46"/>
        <v>91</v>
      </c>
      <c r="F192" s="13">
        <f t="shared" ca="1" si="47"/>
        <v>89</v>
      </c>
      <c r="G192" s="13">
        <f t="shared" ca="1" si="48"/>
        <v>94</v>
      </c>
      <c r="H192" s="13">
        <f t="shared" ca="1" si="49"/>
        <v>103</v>
      </c>
      <c r="I192" s="13">
        <f t="shared" ca="1" si="50"/>
        <v>99</v>
      </c>
      <c r="J192" s="6">
        <f t="shared" ca="1" si="51"/>
        <v>99</v>
      </c>
      <c r="K192" s="5">
        <f t="shared" ca="1" si="52"/>
        <v>801</v>
      </c>
      <c r="L192" s="5"/>
      <c r="M192" s="5"/>
      <c r="N192" s="16" t="s">
        <v>16</v>
      </c>
      <c r="O192" s="24"/>
    </row>
    <row r="193" spans="1:15" x14ac:dyDescent="0.25">
      <c r="A193" s="18">
        <f>IF($N193="D",A192+1,IF($N193="E",IF(A192&gt;=StableAnalog_AverageAmount,0,A192),A192))</f>
        <v>8</v>
      </c>
      <c r="B193" s="13">
        <f t="shared" ca="1" si="43"/>
        <v>91</v>
      </c>
      <c r="C193" s="13">
        <f t="shared" ca="1" si="44"/>
        <v>114</v>
      </c>
      <c r="D193" s="13">
        <f t="shared" ca="1" si="45"/>
        <v>120</v>
      </c>
      <c r="E193" s="13">
        <f t="shared" ca="1" si="46"/>
        <v>91</v>
      </c>
      <c r="F193" s="13">
        <f t="shared" ca="1" si="47"/>
        <v>89</v>
      </c>
      <c r="G193" s="13">
        <f t="shared" ca="1" si="48"/>
        <v>94</v>
      </c>
      <c r="H193" s="13">
        <f t="shared" ca="1" si="49"/>
        <v>103</v>
      </c>
      <c r="I193" s="13">
        <f t="shared" ca="1" si="50"/>
        <v>99</v>
      </c>
      <c r="J193" s="6">
        <f t="shared" ca="1" si="51"/>
        <v>100</v>
      </c>
      <c r="K193" s="5">
        <f t="shared" ca="1" si="52"/>
        <v>801</v>
      </c>
      <c r="L193" s="5"/>
      <c r="M193" s="5"/>
      <c r="N193" s="16" t="s">
        <v>18</v>
      </c>
      <c r="O193" s="24"/>
    </row>
    <row r="194" spans="1:15" x14ac:dyDescent="0.25">
      <c r="A194" s="18">
        <f>IF($N194="D",A193+1,IF($N194="E",IF(A193&gt;=StableAnalog_AverageAmount,0,A193),A193))</f>
        <v>0</v>
      </c>
      <c r="B194" s="13">
        <f t="shared" ca="1" si="43"/>
        <v>91</v>
      </c>
      <c r="C194" s="13">
        <f t="shared" ca="1" si="44"/>
        <v>114</v>
      </c>
      <c r="D194" s="13">
        <f t="shared" ca="1" si="45"/>
        <v>120</v>
      </c>
      <c r="E194" s="13">
        <f t="shared" ca="1" si="46"/>
        <v>91</v>
      </c>
      <c r="F194" s="13">
        <f t="shared" ca="1" si="47"/>
        <v>89</v>
      </c>
      <c r="G194" s="13">
        <f t="shared" ca="1" si="48"/>
        <v>94</v>
      </c>
      <c r="H194" s="13">
        <f t="shared" ca="1" si="49"/>
        <v>103</v>
      </c>
      <c r="I194" s="13">
        <f t="shared" ca="1" si="50"/>
        <v>99</v>
      </c>
      <c r="J194" s="6">
        <f t="shared" ca="1" si="51"/>
        <v>91</v>
      </c>
      <c r="K194" s="5">
        <f t="shared" ca="1" si="52"/>
        <v>801</v>
      </c>
      <c r="L194" s="5"/>
      <c r="M194" s="5"/>
      <c r="N194" s="16" t="s">
        <v>19</v>
      </c>
      <c r="O194" s="25"/>
    </row>
    <row r="195" spans="1:15" x14ac:dyDescent="0.25">
      <c r="A195" s="21">
        <f>IF($N195="D",A194+1,IF($N195="E",IF(A194&gt;=StableAnalog_AverageAmount,0,A194),A194))</f>
        <v>0</v>
      </c>
      <c r="B195" s="22">
        <f t="shared" ca="1" si="43"/>
        <v>91</v>
      </c>
      <c r="C195" s="22">
        <f t="shared" ca="1" si="44"/>
        <v>114</v>
      </c>
      <c r="D195" s="22">
        <f t="shared" ca="1" si="45"/>
        <v>120</v>
      </c>
      <c r="E195" s="22">
        <f t="shared" ca="1" si="46"/>
        <v>91</v>
      </c>
      <c r="F195" s="22">
        <f t="shared" ca="1" si="47"/>
        <v>89</v>
      </c>
      <c r="G195" s="22">
        <f t="shared" ca="1" si="48"/>
        <v>94</v>
      </c>
      <c r="H195" s="22">
        <f t="shared" ca="1" si="49"/>
        <v>103</v>
      </c>
      <c r="I195" s="22">
        <f t="shared" ca="1" si="50"/>
        <v>99</v>
      </c>
      <c r="J195" s="10">
        <f t="shared" ca="1" si="51"/>
        <v>91</v>
      </c>
      <c r="K195" s="11">
        <f t="shared" ca="1" si="52"/>
        <v>801</v>
      </c>
      <c r="L195" s="11"/>
      <c r="M195" s="12">
        <f ca="1">IF(N195="F",K195/StableAnalog_AverageAmount,M194)</f>
        <v>100.125</v>
      </c>
      <c r="N195" s="17" t="s">
        <v>20</v>
      </c>
      <c r="O195" s="26"/>
    </row>
    <row r="196" spans="1:15" x14ac:dyDescent="0.25">
      <c r="A196" s="19">
        <f>IF($N196="D",A195+1,IF($N196="E",IF(A195&gt;=StableAnalog_AverageAmount,0,A195),A195))</f>
        <v>0</v>
      </c>
      <c r="B196" s="20">
        <f t="shared" ca="1" si="43"/>
        <v>91</v>
      </c>
      <c r="C196" s="20">
        <f t="shared" ca="1" si="44"/>
        <v>114</v>
      </c>
      <c r="D196" s="20">
        <f t="shared" ca="1" si="45"/>
        <v>120</v>
      </c>
      <c r="E196" s="20">
        <f t="shared" ca="1" si="46"/>
        <v>91</v>
      </c>
      <c r="F196" s="20">
        <f t="shared" ca="1" si="47"/>
        <v>89</v>
      </c>
      <c r="G196" s="20">
        <f t="shared" ca="1" si="48"/>
        <v>94</v>
      </c>
      <c r="H196" s="20">
        <f t="shared" ca="1" si="49"/>
        <v>103</v>
      </c>
      <c r="I196" s="20">
        <f t="shared" ca="1" si="50"/>
        <v>99</v>
      </c>
      <c r="J196" s="3">
        <f t="shared" ca="1" si="51"/>
        <v>91</v>
      </c>
      <c r="K196" s="4">
        <f t="shared" ca="1" si="52"/>
        <v>710</v>
      </c>
      <c r="L196" s="4"/>
      <c r="M196" s="4"/>
      <c r="N196" s="15" t="s">
        <v>15</v>
      </c>
      <c r="O196" s="23"/>
    </row>
    <row r="197" spans="1:15" x14ac:dyDescent="0.25">
      <c r="A197" s="18">
        <f>IF($N197="D",A196+1,IF($N197="E",IF(A196&gt;=StableAnalog_AverageAmount,0,A196),A196))</f>
        <v>0</v>
      </c>
      <c r="B197" s="13">
        <f t="shared" ca="1" si="43"/>
        <v>112</v>
      </c>
      <c r="C197" s="13">
        <f t="shared" ca="1" si="44"/>
        <v>114</v>
      </c>
      <c r="D197" s="13">
        <f t="shared" ca="1" si="45"/>
        <v>120</v>
      </c>
      <c r="E197" s="13">
        <f t="shared" ca="1" si="46"/>
        <v>91</v>
      </c>
      <c r="F197" s="13">
        <f t="shared" ca="1" si="47"/>
        <v>89</v>
      </c>
      <c r="G197" s="13">
        <f t="shared" ca="1" si="48"/>
        <v>94</v>
      </c>
      <c r="H197" s="13">
        <f t="shared" ca="1" si="49"/>
        <v>103</v>
      </c>
      <c r="I197" s="13">
        <f t="shared" ca="1" si="50"/>
        <v>99</v>
      </c>
      <c r="J197" s="6">
        <f t="shared" ca="1" si="51"/>
        <v>112</v>
      </c>
      <c r="K197" s="5">
        <f t="shared" ca="1" si="52"/>
        <v>710</v>
      </c>
      <c r="L197" s="7">
        <f ca="1">OFFSET($R$7,(ROW()-ROW($L$5))/6,0)</f>
        <v>112</v>
      </c>
      <c r="M197" s="5"/>
      <c r="N197" s="16" t="s">
        <v>17</v>
      </c>
      <c r="O197" s="24"/>
    </row>
    <row r="198" spans="1:15" x14ac:dyDescent="0.25">
      <c r="A198" s="18">
        <f>IF($N198="D",A197+1,IF($N198="E",IF(A197&gt;=StableAnalog_AverageAmount,0,A197),A197))</f>
        <v>0</v>
      </c>
      <c r="B198" s="13">
        <f t="shared" ca="1" si="43"/>
        <v>112</v>
      </c>
      <c r="C198" s="13">
        <f t="shared" ca="1" si="44"/>
        <v>114</v>
      </c>
      <c r="D198" s="13">
        <f t="shared" ca="1" si="45"/>
        <v>120</v>
      </c>
      <c r="E198" s="13">
        <f t="shared" ca="1" si="46"/>
        <v>91</v>
      </c>
      <c r="F198" s="13">
        <f t="shared" ca="1" si="47"/>
        <v>89</v>
      </c>
      <c r="G198" s="13">
        <f t="shared" ca="1" si="48"/>
        <v>94</v>
      </c>
      <c r="H198" s="13">
        <f t="shared" ca="1" si="49"/>
        <v>103</v>
      </c>
      <c r="I198" s="13">
        <f t="shared" ca="1" si="50"/>
        <v>99</v>
      </c>
      <c r="J198" s="6">
        <f t="shared" ca="1" si="51"/>
        <v>112</v>
      </c>
      <c r="K198" s="5">
        <f t="shared" ca="1" si="52"/>
        <v>822</v>
      </c>
      <c r="L198" s="5"/>
      <c r="M198" s="5"/>
      <c r="N198" s="16" t="s">
        <v>16</v>
      </c>
      <c r="O198" s="24"/>
    </row>
    <row r="199" spans="1:15" x14ac:dyDescent="0.25">
      <c r="A199" s="18">
        <f>IF($N199="D",A198+1,IF($N199="E",IF(A198&gt;=StableAnalog_AverageAmount,0,A198),A198))</f>
        <v>1</v>
      </c>
      <c r="B199" s="13">
        <f t="shared" ca="1" si="43"/>
        <v>112</v>
      </c>
      <c r="C199" s="13">
        <f t="shared" ca="1" si="44"/>
        <v>114</v>
      </c>
      <c r="D199" s="13">
        <f t="shared" ca="1" si="45"/>
        <v>120</v>
      </c>
      <c r="E199" s="13">
        <f t="shared" ca="1" si="46"/>
        <v>91</v>
      </c>
      <c r="F199" s="13">
        <f t="shared" ca="1" si="47"/>
        <v>89</v>
      </c>
      <c r="G199" s="13">
        <f t="shared" ca="1" si="48"/>
        <v>94</v>
      </c>
      <c r="H199" s="13">
        <f t="shared" ca="1" si="49"/>
        <v>103</v>
      </c>
      <c r="I199" s="13">
        <f t="shared" ca="1" si="50"/>
        <v>99</v>
      </c>
      <c r="J199" s="6">
        <f t="shared" ca="1" si="51"/>
        <v>114</v>
      </c>
      <c r="K199" s="5">
        <f t="shared" ca="1" si="52"/>
        <v>822</v>
      </c>
      <c r="L199" s="5"/>
      <c r="M199" s="5"/>
      <c r="N199" s="16" t="s">
        <v>18</v>
      </c>
      <c r="O199" s="24"/>
    </row>
    <row r="200" spans="1:15" x14ac:dyDescent="0.25">
      <c r="A200" s="18">
        <f>IF($N200="D",A199+1,IF($N200="E",IF(A199&gt;=StableAnalog_AverageAmount,0,A199),A199))</f>
        <v>1</v>
      </c>
      <c r="B200" s="13">
        <f t="shared" ca="1" si="43"/>
        <v>112</v>
      </c>
      <c r="C200" s="13">
        <f t="shared" ca="1" si="44"/>
        <v>114</v>
      </c>
      <c r="D200" s="13">
        <f t="shared" ca="1" si="45"/>
        <v>120</v>
      </c>
      <c r="E200" s="13">
        <f t="shared" ca="1" si="46"/>
        <v>91</v>
      </c>
      <c r="F200" s="13">
        <f t="shared" ca="1" si="47"/>
        <v>89</v>
      </c>
      <c r="G200" s="13">
        <f t="shared" ca="1" si="48"/>
        <v>94</v>
      </c>
      <c r="H200" s="13">
        <f t="shared" ca="1" si="49"/>
        <v>103</v>
      </c>
      <c r="I200" s="13">
        <f t="shared" ca="1" si="50"/>
        <v>99</v>
      </c>
      <c r="J200" s="6">
        <f t="shared" ca="1" si="51"/>
        <v>114</v>
      </c>
      <c r="K200" s="5">
        <f t="shared" ca="1" si="52"/>
        <v>822</v>
      </c>
      <c r="L200" s="5"/>
      <c r="M200" s="5"/>
      <c r="N200" s="16" t="s">
        <v>19</v>
      </c>
      <c r="O200" s="25"/>
    </row>
    <row r="201" spans="1:15" x14ac:dyDescent="0.25">
      <c r="A201" s="21">
        <f>IF($N201="D",A200+1,IF($N201="E",IF(A200&gt;=StableAnalog_AverageAmount,0,A200),A200))</f>
        <v>1</v>
      </c>
      <c r="B201" s="22">
        <f t="shared" ca="1" si="43"/>
        <v>112</v>
      </c>
      <c r="C201" s="22">
        <f t="shared" ca="1" si="44"/>
        <v>114</v>
      </c>
      <c r="D201" s="22">
        <f t="shared" ca="1" si="45"/>
        <v>120</v>
      </c>
      <c r="E201" s="22">
        <f t="shared" ca="1" si="46"/>
        <v>91</v>
      </c>
      <c r="F201" s="22">
        <f t="shared" ca="1" si="47"/>
        <v>89</v>
      </c>
      <c r="G201" s="22">
        <f t="shared" ca="1" si="48"/>
        <v>94</v>
      </c>
      <c r="H201" s="22">
        <f t="shared" ca="1" si="49"/>
        <v>103</v>
      </c>
      <c r="I201" s="22">
        <f t="shared" ca="1" si="50"/>
        <v>99</v>
      </c>
      <c r="J201" s="10">
        <f t="shared" ca="1" si="51"/>
        <v>114</v>
      </c>
      <c r="K201" s="11">
        <f t="shared" ca="1" si="52"/>
        <v>822</v>
      </c>
      <c r="L201" s="11"/>
      <c r="M201" s="12">
        <f ca="1">IF(N201="F",K201/StableAnalog_AverageAmount,M200)</f>
        <v>102.75</v>
      </c>
      <c r="N201" s="17" t="s">
        <v>20</v>
      </c>
      <c r="O201" s="26"/>
    </row>
  </sheetData>
  <mergeCells count="2">
    <mergeCell ref="B1:J1"/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Sheet2</vt:lpstr>
      <vt:lpstr>PotMinChange</vt:lpstr>
      <vt:lpstr>StableAnalog_AverageAmount</vt:lpstr>
      <vt:lpstr>touchRead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JWietsma</dc:creator>
  <cp:lastModifiedBy>JWietsma</cp:lastModifiedBy>
  <dcterms:created xsi:type="dcterms:W3CDTF">2021-02-28T19:17:02Z</dcterms:created>
  <dcterms:modified xsi:type="dcterms:W3CDTF">2021-02-28T20:57:52Z</dcterms:modified>
</cp:coreProperties>
</file>