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doc" ContentType="application/msword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omments1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14.xml" ContentType="application/vnd.openxmlformats-officedocument.drawing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-6045" yWindow="-225" windowWidth="28800" windowHeight="15930" tabRatio="643" activeTab="8"/>
  </bookViews>
  <sheets>
    <sheet name="Jan" sheetId="1" r:id="rId1"/>
    <sheet name="Feb" sheetId="2" r:id="rId2"/>
    <sheet name="Mar" sheetId="3" r:id="rId3"/>
    <sheet name="Apr" sheetId="4" r:id="rId4"/>
    <sheet name="May" sheetId="5" r:id="rId5"/>
    <sheet name="Jun" sheetId="6" r:id="rId6"/>
    <sheet name="Jul" sheetId="7" r:id="rId7"/>
    <sheet name="Aug" sheetId="8" r:id="rId8"/>
    <sheet name="Sep" sheetId="9" r:id="rId9"/>
    <sheet name="Oct" sheetId="11" r:id="rId10"/>
    <sheet name="Nov" sheetId="10" r:id="rId11"/>
    <sheet name="Dec" sheetId="12" r:id="rId12"/>
    <sheet name="Year" sheetId="13" r:id="rId13"/>
    <sheet name="PREFERENCES" sheetId="14" r:id="rId14"/>
  </sheets>
  <externalReferences>
    <externalReference r:id="rId15"/>
  </externalReferenc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41" i="1" l="1"/>
  <c r="B1" i="1"/>
  <c r="I41" i="1"/>
  <c r="R39" i="12"/>
  <c r="T39" i="12"/>
  <c r="B52" i="12"/>
  <c r="E45" i="12"/>
  <c r="R39" i="10"/>
  <c r="T39" i="10"/>
  <c r="B52" i="10"/>
  <c r="E45" i="10"/>
  <c r="R39" i="11"/>
  <c r="T39" i="11"/>
  <c r="B52" i="11"/>
  <c r="E45" i="11"/>
  <c r="R39" i="1"/>
  <c r="T39" i="1"/>
  <c r="B52" i="1"/>
  <c r="E45" i="1"/>
  <c r="R39" i="2"/>
  <c r="T39" i="2"/>
  <c r="B52" i="2"/>
  <c r="E45" i="2"/>
  <c r="R39" i="3"/>
  <c r="T39" i="3"/>
  <c r="B52" i="3"/>
  <c r="E45" i="3"/>
  <c r="R39" i="4"/>
  <c r="T39" i="4"/>
  <c r="B52" i="4"/>
  <c r="E45" i="4"/>
  <c r="R39" i="5"/>
  <c r="T39" i="5"/>
  <c r="B52" i="5"/>
  <c r="E45" i="5"/>
  <c r="R39" i="6"/>
  <c r="T39" i="6"/>
  <c r="B52" i="6"/>
  <c r="E45" i="6"/>
  <c r="R39" i="7"/>
  <c r="T39" i="7"/>
  <c r="B52" i="7"/>
  <c r="E45" i="7"/>
  <c r="R39" i="8"/>
  <c r="T39" i="8"/>
  <c r="B52" i="8"/>
  <c r="E45" i="8"/>
  <c r="R39" i="9"/>
  <c r="T39" i="9"/>
  <c r="B52" i="9"/>
  <c r="E45" i="9"/>
  <c r="C1" i="1"/>
  <c r="C13" i="1"/>
  <c r="E1" i="1"/>
  <c r="E13" i="1"/>
  <c r="G1" i="1"/>
  <c r="G13" i="1"/>
  <c r="I1" i="1"/>
  <c r="I13" i="1"/>
  <c r="K1" i="1"/>
  <c r="K13" i="1"/>
  <c r="M1" i="1"/>
  <c r="M13" i="1"/>
  <c r="O1" i="1"/>
  <c r="O13" i="1"/>
  <c r="Q1" i="1"/>
  <c r="Q13" i="1"/>
  <c r="S1" i="1"/>
  <c r="S13" i="1"/>
  <c r="U1" i="1"/>
  <c r="U13" i="1"/>
  <c r="C14" i="1"/>
  <c r="C26" i="1"/>
  <c r="E14" i="1"/>
  <c r="E26" i="1"/>
  <c r="G14" i="1"/>
  <c r="G26" i="1"/>
  <c r="I14" i="1"/>
  <c r="I26" i="1"/>
  <c r="K14" i="1"/>
  <c r="K26" i="1"/>
  <c r="M14" i="1"/>
  <c r="M26" i="1"/>
  <c r="O14" i="1"/>
  <c r="O26" i="1"/>
  <c r="Q14" i="1"/>
  <c r="Q26" i="1"/>
  <c r="S14" i="1"/>
  <c r="S26" i="1"/>
  <c r="U14" i="1"/>
  <c r="U26" i="1"/>
  <c r="C27" i="1"/>
  <c r="C39" i="1"/>
  <c r="E27" i="1"/>
  <c r="E39" i="1"/>
  <c r="G27" i="1"/>
  <c r="G39" i="1"/>
  <c r="I27" i="1"/>
  <c r="I39" i="1"/>
  <c r="K27" i="1"/>
  <c r="K39" i="1"/>
  <c r="M27" i="1"/>
  <c r="M39" i="1"/>
  <c r="O27" i="1"/>
  <c r="O39" i="1"/>
  <c r="Q27" i="1"/>
  <c r="Q39" i="1"/>
  <c r="S27" i="1"/>
  <c r="S39" i="1"/>
  <c r="U27" i="1"/>
  <c r="U39" i="1"/>
  <c r="C40" i="1"/>
  <c r="C52" i="1"/>
  <c r="C1" i="2"/>
  <c r="C13" i="2"/>
  <c r="E1" i="2"/>
  <c r="E13" i="2"/>
  <c r="G1" i="2"/>
  <c r="G13" i="2"/>
  <c r="I1" i="2"/>
  <c r="I13" i="2"/>
  <c r="K1" i="2"/>
  <c r="K13" i="2"/>
  <c r="M1" i="2"/>
  <c r="M13" i="2"/>
  <c r="O1" i="2"/>
  <c r="O13" i="2"/>
  <c r="Q1" i="2"/>
  <c r="Q13" i="2"/>
  <c r="S1" i="2"/>
  <c r="S13" i="2"/>
  <c r="U1" i="2"/>
  <c r="U13" i="2"/>
  <c r="C14" i="2"/>
  <c r="C26" i="2"/>
  <c r="E14" i="2"/>
  <c r="E26" i="2"/>
  <c r="G14" i="2"/>
  <c r="G26" i="2"/>
  <c r="I14" i="2"/>
  <c r="I26" i="2"/>
  <c r="K14" i="2"/>
  <c r="K26" i="2"/>
  <c r="M14" i="2"/>
  <c r="M26" i="2"/>
  <c r="O14" i="2"/>
  <c r="O26" i="2"/>
  <c r="Q14" i="2"/>
  <c r="Q26" i="2"/>
  <c r="S14" i="2"/>
  <c r="S26" i="2"/>
  <c r="U14" i="2"/>
  <c r="U26" i="2"/>
  <c r="C27" i="2"/>
  <c r="C39" i="2"/>
  <c r="E27" i="2"/>
  <c r="E39" i="2"/>
  <c r="G27" i="2"/>
  <c r="G39" i="2"/>
  <c r="I27" i="2"/>
  <c r="I39" i="2"/>
  <c r="K27" i="2"/>
  <c r="K39" i="2"/>
  <c r="M27" i="2"/>
  <c r="M39" i="2"/>
  <c r="O27" i="2"/>
  <c r="O39" i="2"/>
  <c r="Q27" i="2"/>
  <c r="Q39" i="2"/>
  <c r="S27" i="2"/>
  <c r="S39" i="2"/>
  <c r="U27" i="2"/>
  <c r="U39" i="2"/>
  <c r="C40" i="2"/>
  <c r="C52" i="2"/>
  <c r="C1" i="3"/>
  <c r="C13" i="3"/>
  <c r="E1" i="3"/>
  <c r="E13" i="3"/>
  <c r="G1" i="3"/>
  <c r="G13" i="3"/>
  <c r="I1" i="3"/>
  <c r="I13" i="3"/>
  <c r="K1" i="3"/>
  <c r="K13" i="3"/>
  <c r="M1" i="3"/>
  <c r="M13" i="3"/>
  <c r="O1" i="3"/>
  <c r="O13" i="3"/>
  <c r="Q1" i="3"/>
  <c r="Q13" i="3"/>
  <c r="S1" i="3"/>
  <c r="S13" i="3"/>
  <c r="U1" i="3"/>
  <c r="U13" i="3"/>
  <c r="C14" i="3"/>
  <c r="C26" i="3"/>
  <c r="E14" i="3"/>
  <c r="E26" i="3"/>
  <c r="G14" i="3"/>
  <c r="G26" i="3"/>
  <c r="I14" i="3"/>
  <c r="I26" i="3"/>
  <c r="K14" i="3"/>
  <c r="K26" i="3"/>
  <c r="M14" i="3"/>
  <c r="M26" i="3"/>
  <c r="O14" i="3"/>
  <c r="O26" i="3"/>
  <c r="Q14" i="3"/>
  <c r="Q26" i="3"/>
  <c r="S14" i="3"/>
  <c r="S26" i="3"/>
  <c r="U14" i="3"/>
  <c r="U26" i="3"/>
  <c r="C27" i="3"/>
  <c r="C39" i="3"/>
  <c r="E27" i="3"/>
  <c r="E39" i="3"/>
  <c r="G27" i="3"/>
  <c r="G39" i="3"/>
  <c r="I27" i="3"/>
  <c r="I39" i="3"/>
  <c r="K27" i="3"/>
  <c r="K39" i="3"/>
  <c r="M27" i="3"/>
  <c r="M39" i="3"/>
  <c r="O27" i="3"/>
  <c r="O39" i="3"/>
  <c r="Q27" i="3"/>
  <c r="Q39" i="3"/>
  <c r="S27" i="3"/>
  <c r="S39" i="3"/>
  <c r="U27" i="3"/>
  <c r="U39" i="3"/>
  <c r="C40" i="3"/>
  <c r="C52" i="3"/>
  <c r="C1" i="5"/>
  <c r="C13" i="5"/>
  <c r="E1" i="5"/>
  <c r="E13" i="5"/>
  <c r="G1" i="5"/>
  <c r="G13" i="5"/>
  <c r="I1" i="5"/>
  <c r="I13" i="5"/>
  <c r="K1" i="5"/>
  <c r="K13" i="5"/>
  <c r="M1" i="5"/>
  <c r="M13" i="5"/>
  <c r="O1" i="5"/>
  <c r="O13" i="5"/>
  <c r="Q1" i="5"/>
  <c r="Q13" i="5"/>
  <c r="S1" i="5"/>
  <c r="S13" i="5"/>
  <c r="U1" i="5"/>
  <c r="U13" i="5"/>
  <c r="C14" i="5"/>
  <c r="C26" i="5"/>
  <c r="E14" i="5"/>
  <c r="E26" i="5"/>
  <c r="G14" i="5"/>
  <c r="G26" i="5"/>
  <c r="I14" i="5"/>
  <c r="I26" i="5"/>
  <c r="K14" i="5"/>
  <c r="K26" i="5"/>
  <c r="M14" i="5"/>
  <c r="M26" i="5"/>
  <c r="O14" i="5"/>
  <c r="O26" i="5"/>
  <c r="Q14" i="5"/>
  <c r="Q26" i="5"/>
  <c r="S14" i="5"/>
  <c r="S26" i="5"/>
  <c r="U14" i="5"/>
  <c r="U26" i="5"/>
  <c r="C27" i="5"/>
  <c r="C39" i="5"/>
  <c r="E27" i="5"/>
  <c r="E39" i="5"/>
  <c r="G27" i="5"/>
  <c r="G39" i="5"/>
  <c r="I27" i="5"/>
  <c r="I39" i="5"/>
  <c r="K27" i="5"/>
  <c r="K39" i="5"/>
  <c r="M27" i="5"/>
  <c r="M39" i="5"/>
  <c r="O27" i="5"/>
  <c r="O39" i="5"/>
  <c r="Q27" i="5"/>
  <c r="Q39" i="5"/>
  <c r="S27" i="5"/>
  <c r="S39" i="5"/>
  <c r="U27" i="5"/>
  <c r="U39" i="5"/>
  <c r="C40" i="5"/>
  <c r="C52" i="5"/>
  <c r="C1" i="6"/>
  <c r="C13" i="6"/>
  <c r="E1" i="6"/>
  <c r="E13" i="6"/>
  <c r="G1" i="6"/>
  <c r="G13" i="6"/>
  <c r="I1" i="6"/>
  <c r="I13" i="6"/>
  <c r="K1" i="6"/>
  <c r="K13" i="6"/>
  <c r="M1" i="6"/>
  <c r="M13" i="6"/>
  <c r="O1" i="6"/>
  <c r="O13" i="6"/>
  <c r="Q1" i="6"/>
  <c r="Q13" i="6"/>
  <c r="S1" i="6"/>
  <c r="S13" i="6"/>
  <c r="U1" i="6"/>
  <c r="U13" i="6"/>
  <c r="C14" i="6"/>
  <c r="C26" i="6"/>
  <c r="E14" i="6"/>
  <c r="E26" i="6"/>
  <c r="G14" i="6"/>
  <c r="G26" i="6"/>
  <c r="I14" i="6"/>
  <c r="I26" i="6"/>
  <c r="K14" i="6"/>
  <c r="K26" i="6"/>
  <c r="M14" i="6"/>
  <c r="M26" i="6"/>
  <c r="O14" i="6"/>
  <c r="O26" i="6"/>
  <c r="Q14" i="6"/>
  <c r="Q26" i="6"/>
  <c r="S14" i="6"/>
  <c r="S26" i="6"/>
  <c r="U14" i="6"/>
  <c r="U26" i="6"/>
  <c r="C27" i="6"/>
  <c r="C39" i="6"/>
  <c r="E27" i="6"/>
  <c r="E39" i="6"/>
  <c r="G27" i="6"/>
  <c r="G39" i="6"/>
  <c r="I27" i="6"/>
  <c r="I39" i="6"/>
  <c r="K27" i="6"/>
  <c r="K39" i="6"/>
  <c r="M27" i="6"/>
  <c r="M39" i="6"/>
  <c r="O27" i="6"/>
  <c r="O39" i="6"/>
  <c r="Q27" i="6"/>
  <c r="Q39" i="6"/>
  <c r="S27" i="6"/>
  <c r="S39" i="6"/>
  <c r="U27" i="6"/>
  <c r="U39" i="6"/>
  <c r="C40" i="6"/>
  <c r="C52" i="6"/>
  <c r="C1" i="7"/>
  <c r="C13" i="7"/>
  <c r="E1" i="7"/>
  <c r="E13" i="7"/>
  <c r="G1" i="7"/>
  <c r="G13" i="7"/>
  <c r="I1" i="7"/>
  <c r="I13" i="7"/>
  <c r="K1" i="7"/>
  <c r="K13" i="7"/>
  <c r="M1" i="7"/>
  <c r="M13" i="7"/>
  <c r="O1" i="7"/>
  <c r="O13" i="7"/>
  <c r="Q1" i="7"/>
  <c r="Q13" i="7"/>
  <c r="S1" i="7"/>
  <c r="S13" i="7"/>
  <c r="U1" i="7"/>
  <c r="U13" i="7"/>
  <c r="C14" i="7"/>
  <c r="C26" i="7"/>
  <c r="E14" i="7"/>
  <c r="E26" i="7"/>
  <c r="G14" i="7"/>
  <c r="G26" i="7"/>
  <c r="I14" i="7"/>
  <c r="I26" i="7"/>
  <c r="K14" i="7"/>
  <c r="K26" i="7"/>
  <c r="M14" i="7"/>
  <c r="M26" i="7"/>
  <c r="O14" i="7"/>
  <c r="O26" i="7"/>
  <c r="Q14" i="7"/>
  <c r="Q26" i="7"/>
  <c r="S14" i="7"/>
  <c r="S26" i="7"/>
  <c r="U14" i="7"/>
  <c r="U26" i="7"/>
  <c r="C27" i="7"/>
  <c r="C39" i="7"/>
  <c r="E27" i="7"/>
  <c r="E39" i="7"/>
  <c r="G27" i="7"/>
  <c r="G39" i="7"/>
  <c r="I27" i="7"/>
  <c r="I39" i="7"/>
  <c r="K27" i="7"/>
  <c r="K39" i="7"/>
  <c r="M27" i="7"/>
  <c r="M39" i="7"/>
  <c r="O27" i="7"/>
  <c r="O39" i="7"/>
  <c r="Q27" i="7"/>
  <c r="Q39" i="7"/>
  <c r="S27" i="7"/>
  <c r="S39" i="7"/>
  <c r="U27" i="7"/>
  <c r="U39" i="7"/>
  <c r="C40" i="7"/>
  <c r="C52" i="7"/>
  <c r="C1" i="8"/>
  <c r="C13" i="8"/>
  <c r="E1" i="8"/>
  <c r="E13" i="8"/>
  <c r="G1" i="8"/>
  <c r="G13" i="8"/>
  <c r="I1" i="8"/>
  <c r="I13" i="8"/>
  <c r="K1" i="8"/>
  <c r="K13" i="8"/>
  <c r="M1" i="8"/>
  <c r="M13" i="8"/>
  <c r="O1" i="8"/>
  <c r="O13" i="8"/>
  <c r="Q1" i="8"/>
  <c r="Q13" i="8"/>
  <c r="S1" i="8"/>
  <c r="S13" i="8"/>
  <c r="U1" i="8"/>
  <c r="U13" i="8"/>
  <c r="C14" i="8"/>
  <c r="C26" i="8"/>
  <c r="E14" i="8"/>
  <c r="E26" i="8"/>
  <c r="G14" i="8"/>
  <c r="G26" i="8"/>
  <c r="I14" i="8"/>
  <c r="I26" i="8"/>
  <c r="K14" i="8"/>
  <c r="K26" i="8"/>
  <c r="M14" i="8"/>
  <c r="M26" i="8"/>
  <c r="O14" i="8"/>
  <c r="O26" i="8"/>
  <c r="Q14" i="8"/>
  <c r="Q26" i="8"/>
  <c r="S14" i="8"/>
  <c r="S26" i="8"/>
  <c r="U14" i="8"/>
  <c r="U26" i="8"/>
  <c r="C27" i="8"/>
  <c r="C39" i="8"/>
  <c r="E27" i="8"/>
  <c r="E39" i="8"/>
  <c r="G27" i="8"/>
  <c r="G39" i="8"/>
  <c r="I27" i="8"/>
  <c r="I39" i="8"/>
  <c r="K27" i="8"/>
  <c r="K39" i="8"/>
  <c r="M27" i="8"/>
  <c r="M39" i="8"/>
  <c r="O27" i="8"/>
  <c r="O39" i="8"/>
  <c r="Q27" i="8"/>
  <c r="Q39" i="8"/>
  <c r="S27" i="8"/>
  <c r="S39" i="8"/>
  <c r="U27" i="8"/>
  <c r="U39" i="8"/>
  <c r="C40" i="8"/>
  <c r="C52" i="8"/>
  <c r="C1" i="9"/>
  <c r="C13" i="9"/>
  <c r="E1" i="9"/>
  <c r="E13" i="9"/>
  <c r="G1" i="9"/>
  <c r="G13" i="9"/>
  <c r="I1" i="9"/>
  <c r="I13" i="9"/>
  <c r="K1" i="9" s="1"/>
  <c r="K13" i="9"/>
  <c r="M13" i="9"/>
  <c r="O13" i="9"/>
  <c r="Q13" i="9"/>
  <c r="S13" i="9"/>
  <c r="B13" i="1"/>
  <c r="D1" i="1"/>
  <c r="D13" i="1"/>
  <c r="F1" i="1"/>
  <c r="F13" i="1"/>
  <c r="H1" i="1"/>
  <c r="H13" i="1"/>
  <c r="J1" i="1"/>
  <c r="J13" i="1"/>
  <c r="L1" i="1"/>
  <c r="L13" i="1"/>
  <c r="N1" i="1"/>
  <c r="N13" i="1"/>
  <c r="P1" i="1"/>
  <c r="P13" i="1"/>
  <c r="R1" i="1"/>
  <c r="R13" i="1"/>
  <c r="T1" i="1"/>
  <c r="T13" i="1"/>
  <c r="B14" i="1"/>
  <c r="B26" i="1"/>
  <c r="D14" i="1"/>
  <c r="D26" i="1"/>
  <c r="F14" i="1"/>
  <c r="F26" i="1"/>
  <c r="H14" i="1"/>
  <c r="H26" i="1"/>
  <c r="J14" i="1"/>
  <c r="J26" i="1"/>
  <c r="L14" i="1"/>
  <c r="L26" i="1"/>
  <c r="N14" i="1"/>
  <c r="N26" i="1"/>
  <c r="P14" i="1"/>
  <c r="P26" i="1"/>
  <c r="R14" i="1"/>
  <c r="R26" i="1"/>
  <c r="T14" i="1"/>
  <c r="T26" i="1"/>
  <c r="B27" i="1"/>
  <c r="B39" i="1"/>
  <c r="D27" i="1"/>
  <c r="D39" i="1"/>
  <c r="F27" i="1"/>
  <c r="F39" i="1"/>
  <c r="H27" i="1"/>
  <c r="H39" i="1"/>
  <c r="J27" i="1"/>
  <c r="J39" i="1"/>
  <c r="L27" i="1"/>
  <c r="L39" i="1"/>
  <c r="N27" i="1"/>
  <c r="N39" i="1"/>
  <c r="P27" i="1"/>
  <c r="P39" i="1"/>
  <c r="R27" i="1"/>
  <c r="T27" i="1"/>
  <c r="B40" i="1"/>
  <c r="B1" i="2"/>
  <c r="B13" i="2"/>
  <c r="D1" i="2"/>
  <c r="D13" i="2"/>
  <c r="F1" i="2"/>
  <c r="F13" i="2"/>
  <c r="H1" i="2"/>
  <c r="H13" i="2"/>
  <c r="J1" i="2"/>
  <c r="J13" i="2"/>
  <c r="L1" i="2"/>
  <c r="L13" i="2"/>
  <c r="N1" i="2"/>
  <c r="N13" i="2"/>
  <c r="P1" i="2"/>
  <c r="P13" i="2"/>
  <c r="R1" i="2"/>
  <c r="R13" i="2"/>
  <c r="T1" i="2"/>
  <c r="T13" i="2"/>
  <c r="B14" i="2"/>
  <c r="B26" i="2"/>
  <c r="D14" i="2"/>
  <c r="D26" i="2"/>
  <c r="F14" i="2"/>
  <c r="F26" i="2"/>
  <c r="H14" i="2"/>
  <c r="H26" i="2"/>
  <c r="J14" i="2"/>
  <c r="J26" i="2"/>
  <c r="L14" i="2"/>
  <c r="L26" i="2"/>
  <c r="N14" i="2"/>
  <c r="N26" i="2"/>
  <c r="P14" i="2"/>
  <c r="P26" i="2"/>
  <c r="R14" i="2"/>
  <c r="R26" i="2"/>
  <c r="T14" i="2"/>
  <c r="T26" i="2"/>
  <c r="B27" i="2"/>
  <c r="B39" i="2"/>
  <c r="D27" i="2"/>
  <c r="D39" i="2"/>
  <c r="F27" i="2"/>
  <c r="F39" i="2"/>
  <c r="H27" i="2"/>
  <c r="H39" i="2"/>
  <c r="J27" i="2"/>
  <c r="J39" i="2"/>
  <c r="L27" i="2"/>
  <c r="L39" i="2"/>
  <c r="N27" i="2"/>
  <c r="N39" i="2"/>
  <c r="P27" i="2"/>
  <c r="P39" i="2"/>
  <c r="R27" i="2"/>
  <c r="T27" i="2"/>
  <c r="B40" i="2"/>
  <c r="B1" i="3"/>
  <c r="B13" i="3"/>
  <c r="D1" i="3"/>
  <c r="D13" i="3"/>
  <c r="F1" i="3"/>
  <c r="F13" i="3"/>
  <c r="H1" i="3"/>
  <c r="H13" i="3"/>
  <c r="J1" i="3"/>
  <c r="J13" i="3"/>
  <c r="L1" i="3"/>
  <c r="L13" i="3"/>
  <c r="N1" i="3"/>
  <c r="N13" i="3"/>
  <c r="P1" i="3"/>
  <c r="P13" i="3"/>
  <c r="R1" i="3"/>
  <c r="R13" i="3"/>
  <c r="T1" i="3"/>
  <c r="T13" i="3"/>
  <c r="B14" i="3"/>
  <c r="B26" i="3"/>
  <c r="D14" i="3"/>
  <c r="D26" i="3"/>
  <c r="F14" i="3"/>
  <c r="F26" i="3"/>
  <c r="H14" i="3"/>
  <c r="H26" i="3"/>
  <c r="J14" i="3"/>
  <c r="J26" i="3"/>
  <c r="L14" i="3"/>
  <c r="L26" i="3"/>
  <c r="N14" i="3"/>
  <c r="N26" i="3"/>
  <c r="P14" i="3"/>
  <c r="P26" i="3"/>
  <c r="R14" i="3"/>
  <c r="R26" i="3"/>
  <c r="T14" i="3"/>
  <c r="T26" i="3"/>
  <c r="B27" i="3"/>
  <c r="B39" i="3"/>
  <c r="D27" i="3"/>
  <c r="D39" i="3"/>
  <c r="F27" i="3"/>
  <c r="F39" i="3"/>
  <c r="H27" i="3"/>
  <c r="H39" i="3"/>
  <c r="J27" i="3"/>
  <c r="J39" i="3"/>
  <c r="L27" i="3"/>
  <c r="L39" i="3"/>
  <c r="N27" i="3"/>
  <c r="N39" i="3"/>
  <c r="P27" i="3"/>
  <c r="P39" i="3"/>
  <c r="R27" i="3"/>
  <c r="T27" i="3"/>
  <c r="B40" i="3"/>
  <c r="B1" i="4"/>
  <c r="B13" i="4"/>
  <c r="D1" i="4"/>
  <c r="D13" i="4"/>
  <c r="F1" i="4"/>
  <c r="F13" i="4"/>
  <c r="H1" i="4"/>
  <c r="H13" i="4"/>
  <c r="J1" i="4"/>
  <c r="J13" i="4"/>
  <c r="L1" i="4"/>
  <c r="L13" i="4"/>
  <c r="N1" i="4"/>
  <c r="N13" i="4"/>
  <c r="P1" i="4"/>
  <c r="P13" i="4"/>
  <c r="R1" i="4"/>
  <c r="R13" i="4"/>
  <c r="T1" i="4"/>
  <c r="T13" i="4"/>
  <c r="B14" i="4"/>
  <c r="B26" i="4"/>
  <c r="D14" i="4"/>
  <c r="D26" i="4"/>
  <c r="F14" i="4"/>
  <c r="F26" i="4"/>
  <c r="H14" i="4"/>
  <c r="H26" i="4"/>
  <c r="J14" i="4"/>
  <c r="J26" i="4"/>
  <c r="L14" i="4"/>
  <c r="L26" i="4"/>
  <c r="N14" i="4"/>
  <c r="N26" i="4"/>
  <c r="P14" i="4"/>
  <c r="P26" i="4"/>
  <c r="R14" i="4"/>
  <c r="R26" i="4"/>
  <c r="T14" i="4"/>
  <c r="T26" i="4"/>
  <c r="B27" i="4"/>
  <c r="B39" i="4"/>
  <c r="D27" i="4"/>
  <c r="D39" i="4"/>
  <c r="F27" i="4"/>
  <c r="F39" i="4"/>
  <c r="H27" i="4"/>
  <c r="H39" i="4"/>
  <c r="J27" i="4"/>
  <c r="J39" i="4"/>
  <c r="L27" i="4"/>
  <c r="L39" i="4"/>
  <c r="N27" i="4"/>
  <c r="N39" i="4"/>
  <c r="P27" i="4"/>
  <c r="P39" i="4"/>
  <c r="R27" i="4"/>
  <c r="T27" i="4"/>
  <c r="B40" i="4"/>
  <c r="B1" i="5"/>
  <c r="B13" i="5"/>
  <c r="D1" i="5"/>
  <c r="D13" i="5"/>
  <c r="F1" i="5"/>
  <c r="F13" i="5"/>
  <c r="H1" i="5"/>
  <c r="H13" i="5"/>
  <c r="J1" i="5"/>
  <c r="J13" i="5"/>
  <c r="L1" i="5"/>
  <c r="L13" i="5"/>
  <c r="N1" i="5"/>
  <c r="N13" i="5"/>
  <c r="P1" i="5"/>
  <c r="P13" i="5"/>
  <c r="R1" i="5"/>
  <c r="R13" i="5"/>
  <c r="T1" i="5"/>
  <c r="T13" i="5"/>
  <c r="B14" i="5"/>
  <c r="B26" i="5"/>
  <c r="D14" i="5"/>
  <c r="D26" i="5"/>
  <c r="F14" i="5"/>
  <c r="F26" i="5"/>
  <c r="H14" i="5"/>
  <c r="H26" i="5"/>
  <c r="J14" i="5"/>
  <c r="J26" i="5"/>
  <c r="L14" i="5"/>
  <c r="L26" i="5"/>
  <c r="N14" i="5"/>
  <c r="N26" i="5"/>
  <c r="P14" i="5"/>
  <c r="P26" i="5"/>
  <c r="R14" i="5"/>
  <c r="R26" i="5"/>
  <c r="T14" i="5"/>
  <c r="T26" i="5"/>
  <c r="B27" i="5"/>
  <c r="B39" i="5"/>
  <c r="D27" i="5"/>
  <c r="D39" i="5"/>
  <c r="F27" i="5"/>
  <c r="F39" i="5"/>
  <c r="H27" i="5"/>
  <c r="H39" i="5"/>
  <c r="J27" i="5"/>
  <c r="J39" i="5"/>
  <c r="L27" i="5"/>
  <c r="L39" i="5"/>
  <c r="N27" i="5"/>
  <c r="N39" i="5"/>
  <c r="P27" i="5"/>
  <c r="P39" i="5"/>
  <c r="R27" i="5"/>
  <c r="T27" i="5"/>
  <c r="B40" i="5"/>
  <c r="B1" i="6"/>
  <c r="B13" i="6"/>
  <c r="D1" i="6"/>
  <c r="D13" i="6"/>
  <c r="F1" i="6"/>
  <c r="F13" i="6"/>
  <c r="H1" i="6"/>
  <c r="H13" i="6"/>
  <c r="J1" i="6"/>
  <c r="J13" i="6"/>
  <c r="L1" i="6"/>
  <c r="L13" i="6"/>
  <c r="N1" i="6"/>
  <c r="N13" i="6"/>
  <c r="P1" i="6"/>
  <c r="P13" i="6"/>
  <c r="R1" i="6"/>
  <c r="R13" i="6"/>
  <c r="T1" i="6"/>
  <c r="T13" i="6"/>
  <c r="B14" i="6"/>
  <c r="B26" i="6"/>
  <c r="D14" i="6"/>
  <c r="D26" i="6"/>
  <c r="F14" i="6"/>
  <c r="F26" i="6"/>
  <c r="H14" i="6"/>
  <c r="H26" i="6"/>
  <c r="J14" i="6"/>
  <c r="J26" i="6"/>
  <c r="L14" i="6"/>
  <c r="L26" i="6"/>
  <c r="N14" i="6"/>
  <c r="N26" i="6"/>
  <c r="P14" i="6"/>
  <c r="P26" i="6"/>
  <c r="R14" i="6"/>
  <c r="R26" i="6"/>
  <c r="T14" i="6"/>
  <c r="T26" i="6"/>
  <c r="B27" i="6"/>
  <c r="B39" i="6"/>
  <c r="D27" i="6"/>
  <c r="D39" i="6"/>
  <c r="F27" i="6"/>
  <c r="F39" i="6"/>
  <c r="H27" i="6"/>
  <c r="H39" i="6"/>
  <c r="J27" i="6"/>
  <c r="J39" i="6"/>
  <c r="L27" i="6"/>
  <c r="L39" i="6"/>
  <c r="N27" i="6"/>
  <c r="N39" i="6"/>
  <c r="P27" i="6"/>
  <c r="P39" i="6"/>
  <c r="R27" i="6"/>
  <c r="T27" i="6"/>
  <c r="B40" i="6"/>
  <c r="B1" i="7"/>
  <c r="B13" i="7"/>
  <c r="D1" i="7"/>
  <c r="D13" i="7"/>
  <c r="F1" i="7"/>
  <c r="F13" i="7"/>
  <c r="H1" i="7"/>
  <c r="H13" i="7"/>
  <c r="J1" i="7"/>
  <c r="J13" i="7"/>
  <c r="L1" i="7"/>
  <c r="L13" i="7"/>
  <c r="N1" i="7"/>
  <c r="N13" i="7"/>
  <c r="P1" i="7"/>
  <c r="P13" i="7"/>
  <c r="R1" i="7"/>
  <c r="R13" i="7"/>
  <c r="T1" i="7"/>
  <c r="T13" i="7"/>
  <c r="B14" i="7"/>
  <c r="B26" i="7"/>
  <c r="D14" i="7"/>
  <c r="D26" i="7"/>
  <c r="F14" i="7"/>
  <c r="F26" i="7"/>
  <c r="H14" i="7"/>
  <c r="H26" i="7"/>
  <c r="J14" i="7"/>
  <c r="J26" i="7"/>
  <c r="L14" i="7"/>
  <c r="L26" i="7"/>
  <c r="N14" i="7"/>
  <c r="N26" i="7"/>
  <c r="P14" i="7"/>
  <c r="P26" i="7"/>
  <c r="R14" i="7"/>
  <c r="R26" i="7"/>
  <c r="T14" i="7"/>
  <c r="T26" i="7"/>
  <c r="B27" i="7"/>
  <c r="B39" i="7"/>
  <c r="D27" i="7"/>
  <c r="D39" i="7"/>
  <c r="F27" i="7"/>
  <c r="F39" i="7"/>
  <c r="H27" i="7"/>
  <c r="H39" i="7"/>
  <c r="J27" i="7"/>
  <c r="J39" i="7"/>
  <c r="L27" i="7"/>
  <c r="L39" i="7"/>
  <c r="N27" i="7"/>
  <c r="N39" i="7"/>
  <c r="P27" i="7"/>
  <c r="P39" i="7"/>
  <c r="R27" i="7"/>
  <c r="T27" i="7"/>
  <c r="B40" i="7"/>
  <c r="B1" i="8"/>
  <c r="B13" i="8"/>
  <c r="D1" i="8"/>
  <c r="D13" i="8"/>
  <c r="F1" i="8"/>
  <c r="F13" i="8"/>
  <c r="H1" i="8"/>
  <c r="H13" i="8"/>
  <c r="J1" i="8"/>
  <c r="J13" i="8"/>
  <c r="L1" i="8"/>
  <c r="L13" i="8"/>
  <c r="N1" i="8"/>
  <c r="N13" i="8"/>
  <c r="P1" i="8"/>
  <c r="P13" i="8"/>
  <c r="R1" i="8"/>
  <c r="R13" i="8"/>
  <c r="T1" i="8"/>
  <c r="T13" i="8"/>
  <c r="B14" i="8"/>
  <c r="B26" i="8"/>
  <c r="D14" i="8"/>
  <c r="D26" i="8"/>
  <c r="F14" i="8"/>
  <c r="F26" i="8"/>
  <c r="H14" i="8"/>
  <c r="H26" i="8"/>
  <c r="J14" i="8"/>
  <c r="J26" i="8"/>
  <c r="L14" i="8"/>
  <c r="L26" i="8"/>
  <c r="N14" i="8"/>
  <c r="N26" i="8"/>
  <c r="P14" i="8"/>
  <c r="P26" i="8"/>
  <c r="R14" i="8"/>
  <c r="R26" i="8"/>
  <c r="T14" i="8"/>
  <c r="T26" i="8"/>
  <c r="B27" i="8"/>
  <c r="B39" i="8"/>
  <c r="D27" i="8"/>
  <c r="D39" i="8"/>
  <c r="F27" i="8"/>
  <c r="F39" i="8"/>
  <c r="H27" i="8"/>
  <c r="H39" i="8"/>
  <c r="J27" i="8"/>
  <c r="J39" i="8"/>
  <c r="L27" i="8"/>
  <c r="L39" i="8"/>
  <c r="N27" i="8"/>
  <c r="N39" i="8"/>
  <c r="P27" i="8"/>
  <c r="P39" i="8"/>
  <c r="R27" i="8"/>
  <c r="T27" i="8"/>
  <c r="B40" i="8"/>
  <c r="B1" i="9"/>
  <c r="B13" i="9"/>
  <c r="D1" i="9"/>
  <c r="D13" i="9"/>
  <c r="F1" i="9"/>
  <c r="F13" i="9"/>
  <c r="H1" i="9"/>
  <c r="H13" i="9"/>
  <c r="J1" i="9"/>
  <c r="J13" i="9"/>
  <c r="L1" i="9" s="1"/>
  <c r="L13" i="9"/>
  <c r="N13" i="9"/>
  <c r="P13" i="9"/>
  <c r="R13" i="9"/>
  <c r="F42" i="12"/>
  <c r="L42" i="12"/>
  <c r="P13" i="12"/>
  <c r="R13" i="12"/>
  <c r="T13" i="12"/>
  <c r="B26" i="12"/>
  <c r="D26" i="12"/>
  <c r="F26" i="12"/>
  <c r="H26" i="12"/>
  <c r="E42" i="12"/>
  <c r="Q13" i="12"/>
  <c r="S13" i="12"/>
  <c r="U13" i="12"/>
  <c r="C26" i="12"/>
  <c r="E26" i="12"/>
  <c r="G26" i="12"/>
  <c r="I26" i="12"/>
  <c r="G42" i="12"/>
  <c r="H42" i="12"/>
  <c r="K42" i="12"/>
  <c r="M42" i="12"/>
  <c r="F43" i="12"/>
  <c r="L43" i="12"/>
  <c r="E43" i="12"/>
  <c r="V25" i="12"/>
  <c r="G43" i="12"/>
  <c r="H43" i="12"/>
  <c r="K43" i="12"/>
  <c r="M43" i="12"/>
  <c r="F44" i="12"/>
  <c r="L44" i="12"/>
  <c r="D39" i="12"/>
  <c r="F39" i="12"/>
  <c r="H39" i="12"/>
  <c r="J39" i="12"/>
  <c r="L39" i="12"/>
  <c r="N39" i="12"/>
  <c r="P39" i="12"/>
  <c r="E44" i="12"/>
  <c r="E39" i="12"/>
  <c r="G39" i="12"/>
  <c r="I39" i="12"/>
  <c r="K39" i="12"/>
  <c r="M39" i="12"/>
  <c r="O39" i="12"/>
  <c r="Q39" i="12"/>
  <c r="G44" i="12"/>
  <c r="H44" i="12"/>
  <c r="K44" i="12"/>
  <c r="M44" i="12"/>
  <c r="U39" i="12"/>
  <c r="C52" i="12"/>
  <c r="G45" i="12"/>
  <c r="H45" i="12"/>
  <c r="K45" i="12"/>
  <c r="F45" i="12"/>
  <c r="L45" i="12"/>
  <c r="M45" i="12"/>
  <c r="F41" i="12"/>
  <c r="L41" i="12"/>
  <c r="B13" i="12"/>
  <c r="D13" i="12"/>
  <c r="F13" i="12"/>
  <c r="H13" i="12"/>
  <c r="J13" i="12"/>
  <c r="L13" i="12"/>
  <c r="N13" i="12"/>
  <c r="E41" i="12"/>
  <c r="C13" i="12"/>
  <c r="E13" i="12"/>
  <c r="G13" i="12"/>
  <c r="I13" i="12"/>
  <c r="K13" i="12"/>
  <c r="M13" i="12"/>
  <c r="O13" i="12"/>
  <c r="G41" i="12"/>
  <c r="H41" i="12"/>
  <c r="K41" i="12"/>
  <c r="M41" i="12"/>
  <c r="F42" i="10"/>
  <c r="L42" i="10"/>
  <c r="P13" i="10"/>
  <c r="R13" i="10"/>
  <c r="T13" i="10"/>
  <c r="B26" i="10"/>
  <c r="D26" i="10"/>
  <c r="F26" i="10"/>
  <c r="H26" i="10"/>
  <c r="E42" i="10"/>
  <c r="Q13" i="10"/>
  <c r="S13" i="10"/>
  <c r="U13" i="10"/>
  <c r="C26" i="10"/>
  <c r="E26" i="10"/>
  <c r="G26" i="10"/>
  <c r="I26" i="10"/>
  <c r="G42" i="10"/>
  <c r="H42" i="10"/>
  <c r="K42" i="10"/>
  <c r="M42" i="10"/>
  <c r="F43" i="10"/>
  <c r="L43" i="10"/>
  <c r="E43" i="10"/>
  <c r="V25" i="10"/>
  <c r="G43" i="10"/>
  <c r="H43" i="10"/>
  <c r="K43" i="10"/>
  <c r="M43" i="10"/>
  <c r="F44" i="10"/>
  <c r="L44" i="10"/>
  <c r="D39" i="10"/>
  <c r="F39" i="10"/>
  <c r="H39" i="10"/>
  <c r="J39" i="10"/>
  <c r="L39" i="10"/>
  <c r="N39" i="10"/>
  <c r="P39" i="10"/>
  <c r="E44" i="10"/>
  <c r="E39" i="10"/>
  <c r="G39" i="10"/>
  <c r="I39" i="10"/>
  <c r="K39" i="10"/>
  <c r="M39" i="10"/>
  <c r="O39" i="10"/>
  <c r="Q39" i="10"/>
  <c r="G44" i="10"/>
  <c r="H44" i="10"/>
  <c r="K44" i="10"/>
  <c r="M44" i="10"/>
  <c r="U39" i="10"/>
  <c r="C52" i="10"/>
  <c r="G45" i="10"/>
  <c r="H45" i="10"/>
  <c r="K45" i="10"/>
  <c r="F45" i="10"/>
  <c r="L45" i="10"/>
  <c r="M45" i="10"/>
  <c r="F41" i="10"/>
  <c r="L41" i="10"/>
  <c r="B13" i="10"/>
  <c r="D13" i="10"/>
  <c r="F13" i="10"/>
  <c r="H13" i="10"/>
  <c r="J13" i="10"/>
  <c r="L13" i="10"/>
  <c r="N13" i="10"/>
  <c r="E41" i="10"/>
  <c r="C13" i="10"/>
  <c r="E13" i="10"/>
  <c r="G13" i="10"/>
  <c r="I13" i="10"/>
  <c r="K13" i="10"/>
  <c r="M13" i="10"/>
  <c r="O13" i="10"/>
  <c r="G41" i="10"/>
  <c r="H41" i="10"/>
  <c r="K41" i="10"/>
  <c r="M41" i="10"/>
  <c r="F42" i="11"/>
  <c r="L42" i="11"/>
  <c r="P13" i="11"/>
  <c r="R13" i="11"/>
  <c r="T13" i="11"/>
  <c r="B26" i="11"/>
  <c r="D26" i="11"/>
  <c r="F26" i="11"/>
  <c r="H26" i="11"/>
  <c r="E42" i="11"/>
  <c r="Q13" i="11"/>
  <c r="S13" i="11"/>
  <c r="U13" i="11"/>
  <c r="C26" i="11"/>
  <c r="E26" i="11"/>
  <c r="G26" i="11"/>
  <c r="I26" i="11"/>
  <c r="G42" i="11"/>
  <c r="H42" i="11"/>
  <c r="K42" i="11"/>
  <c r="M42" i="11"/>
  <c r="F43" i="11"/>
  <c r="L43" i="11"/>
  <c r="E43" i="11"/>
  <c r="V25" i="11"/>
  <c r="G43" i="11"/>
  <c r="H43" i="11"/>
  <c r="K43" i="11"/>
  <c r="M43" i="11"/>
  <c r="F44" i="11"/>
  <c r="L44" i="11"/>
  <c r="D39" i="11"/>
  <c r="F39" i="11"/>
  <c r="H39" i="11"/>
  <c r="J39" i="11"/>
  <c r="L39" i="11"/>
  <c r="N39" i="11"/>
  <c r="P39" i="11"/>
  <c r="E44" i="11"/>
  <c r="E39" i="11"/>
  <c r="G39" i="11"/>
  <c r="I39" i="11"/>
  <c r="K39" i="11"/>
  <c r="M39" i="11"/>
  <c r="O39" i="11"/>
  <c r="Q39" i="11"/>
  <c r="G44" i="11"/>
  <c r="H44" i="11"/>
  <c r="K44" i="11"/>
  <c r="M44" i="11"/>
  <c r="U39" i="11"/>
  <c r="C52" i="11"/>
  <c r="G45" i="11"/>
  <c r="H45" i="11"/>
  <c r="K45" i="11"/>
  <c r="F45" i="11"/>
  <c r="L45" i="11"/>
  <c r="M45" i="11"/>
  <c r="F41" i="11"/>
  <c r="L41" i="11"/>
  <c r="B13" i="11"/>
  <c r="D13" i="11"/>
  <c r="F13" i="11"/>
  <c r="H13" i="11"/>
  <c r="J13" i="11"/>
  <c r="L13" i="11"/>
  <c r="N13" i="11"/>
  <c r="E41" i="11"/>
  <c r="C13" i="11"/>
  <c r="E13" i="11"/>
  <c r="G13" i="11"/>
  <c r="I13" i="11"/>
  <c r="K13" i="11"/>
  <c r="M13" i="11"/>
  <c r="O13" i="11"/>
  <c r="G41" i="11"/>
  <c r="H41" i="11"/>
  <c r="K41" i="11"/>
  <c r="M41" i="11"/>
  <c r="F42" i="9"/>
  <c r="L42" i="9"/>
  <c r="T13" i="9"/>
  <c r="B26" i="9"/>
  <c r="D26" i="9"/>
  <c r="F26" i="9"/>
  <c r="H26" i="9"/>
  <c r="E42" i="9"/>
  <c r="U13" i="9"/>
  <c r="C26" i="9"/>
  <c r="E26" i="9"/>
  <c r="G26" i="9"/>
  <c r="I26" i="9"/>
  <c r="G42" i="9"/>
  <c r="H42" i="9"/>
  <c r="K42" i="9"/>
  <c r="M42" i="9"/>
  <c r="F43" i="9"/>
  <c r="L43" i="9"/>
  <c r="E43" i="9"/>
  <c r="V25" i="9"/>
  <c r="G43" i="9"/>
  <c r="H43" i="9"/>
  <c r="K43" i="9"/>
  <c r="M43" i="9"/>
  <c r="F44" i="9"/>
  <c r="L44" i="9"/>
  <c r="D39" i="9"/>
  <c r="F39" i="9"/>
  <c r="H39" i="9"/>
  <c r="J39" i="9"/>
  <c r="L39" i="9"/>
  <c r="N39" i="9"/>
  <c r="P39" i="9"/>
  <c r="E44" i="9"/>
  <c r="E39" i="9"/>
  <c r="G39" i="9"/>
  <c r="I39" i="9"/>
  <c r="K39" i="9"/>
  <c r="M39" i="9"/>
  <c r="O39" i="9"/>
  <c r="Q39" i="9"/>
  <c r="G44" i="9"/>
  <c r="H44" i="9"/>
  <c r="K44" i="9"/>
  <c r="M44" i="9"/>
  <c r="U39" i="9"/>
  <c r="C52" i="9"/>
  <c r="G45" i="9"/>
  <c r="H45" i="9"/>
  <c r="K45" i="9"/>
  <c r="F45" i="9"/>
  <c r="L45" i="9"/>
  <c r="M45" i="9"/>
  <c r="F41" i="9"/>
  <c r="L41" i="9"/>
  <c r="H41" i="9"/>
  <c r="F42" i="8"/>
  <c r="L42" i="8"/>
  <c r="E42" i="8"/>
  <c r="G42" i="8"/>
  <c r="H42" i="8"/>
  <c r="K42" i="8"/>
  <c r="M42" i="8"/>
  <c r="F43" i="8"/>
  <c r="L43" i="8"/>
  <c r="E43" i="8"/>
  <c r="V25" i="8"/>
  <c r="G43" i="8"/>
  <c r="H43" i="8"/>
  <c r="K43" i="8"/>
  <c r="M43" i="8"/>
  <c r="F44" i="8"/>
  <c r="L44" i="8"/>
  <c r="E44" i="8"/>
  <c r="G44" i="8"/>
  <c r="H44" i="8"/>
  <c r="K44" i="8"/>
  <c r="M44" i="8"/>
  <c r="G45" i="8"/>
  <c r="H45" i="8"/>
  <c r="K45" i="8"/>
  <c r="F45" i="8"/>
  <c r="L45" i="8"/>
  <c r="M45" i="8"/>
  <c r="F41" i="8"/>
  <c r="L41" i="8"/>
  <c r="E41" i="8"/>
  <c r="G41" i="8"/>
  <c r="H41" i="8"/>
  <c r="K41" i="8"/>
  <c r="M41" i="8"/>
  <c r="F42" i="7"/>
  <c r="L42" i="7"/>
  <c r="E42" i="7"/>
  <c r="G42" i="7"/>
  <c r="H42" i="7"/>
  <c r="K42" i="7"/>
  <c r="M42" i="7"/>
  <c r="F43" i="7"/>
  <c r="L43" i="7"/>
  <c r="E43" i="7"/>
  <c r="V25" i="7"/>
  <c r="G43" i="7"/>
  <c r="H43" i="7"/>
  <c r="K43" i="7"/>
  <c r="M43" i="7"/>
  <c r="F44" i="7"/>
  <c r="L44" i="7"/>
  <c r="E44" i="7"/>
  <c r="G44" i="7"/>
  <c r="H44" i="7"/>
  <c r="K44" i="7"/>
  <c r="M44" i="7"/>
  <c r="G45" i="7"/>
  <c r="H45" i="7"/>
  <c r="K45" i="7"/>
  <c r="F45" i="7"/>
  <c r="L45" i="7"/>
  <c r="M45" i="7"/>
  <c r="F41" i="7"/>
  <c r="L41" i="7"/>
  <c r="E41" i="7"/>
  <c r="G41" i="7"/>
  <c r="H41" i="7"/>
  <c r="K41" i="7"/>
  <c r="M41" i="7"/>
  <c r="F42" i="6"/>
  <c r="L42" i="6"/>
  <c r="E42" i="6"/>
  <c r="G42" i="6"/>
  <c r="H42" i="6"/>
  <c r="K42" i="6"/>
  <c r="M42" i="6"/>
  <c r="F43" i="6"/>
  <c r="L43" i="6"/>
  <c r="E43" i="6"/>
  <c r="V25" i="6"/>
  <c r="G43" i="6"/>
  <c r="H43" i="6"/>
  <c r="K43" i="6"/>
  <c r="M43" i="6"/>
  <c r="F44" i="6"/>
  <c r="L44" i="6"/>
  <c r="E44" i="6"/>
  <c r="G44" i="6"/>
  <c r="H44" i="6"/>
  <c r="K44" i="6"/>
  <c r="M44" i="6"/>
  <c r="G45" i="6"/>
  <c r="H45" i="6"/>
  <c r="K45" i="6"/>
  <c r="F45" i="6"/>
  <c r="L45" i="6"/>
  <c r="M45" i="6"/>
  <c r="F41" i="6"/>
  <c r="L41" i="6"/>
  <c r="E41" i="6"/>
  <c r="G41" i="6"/>
  <c r="H41" i="6"/>
  <c r="K41" i="6"/>
  <c r="M41" i="6"/>
  <c r="F42" i="5"/>
  <c r="L42" i="5"/>
  <c r="E42" i="5"/>
  <c r="G42" i="5"/>
  <c r="H42" i="5"/>
  <c r="K42" i="5"/>
  <c r="M42" i="5"/>
  <c r="F43" i="5"/>
  <c r="L43" i="5"/>
  <c r="E43" i="5"/>
  <c r="V25" i="5"/>
  <c r="G43" i="5"/>
  <c r="H43" i="5"/>
  <c r="K43" i="5"/>
  <c r="M43" i="5"/>
  <c r="F44" i="5"/>
  <c r="L44" i="5"/>
  <c r="E44" i="5"/>
  <c r="G44" i="5"/>
  <c r="H44" i="5"/>
  <c r="K44" i="5"/>
  <c r="M44" i="5"/>
  <c r="G45" i="5"/>
  <c r="H45" i="5"/>
  <c r="K45" i="5"/>
  <c r="F45" i="5"/>
  <c r="L45" i="5"/>
  <c r="M45" i="5"/>
  <c r="F41" i="5"/>
  <c r="L41" i="5"/>
  <c r="E41" i="5"/>
  <c r="G41" i="5"/>
  <c r="H41" i="5"/>
  <c r="K41" i="5"/>
  <c r="M41" i="5"/>
  <c r="F42" i="4"/>
  <c r="L42" i="4"/>
  <c r="E42" i="4"/>
  <c r="Q13" i="4"/>
  <c r="S13" i="4"/>
  <c r="U13" i="4"/>
  <c r="C26" i="4"/>
  <c r="E26" i="4"/>
  <c r="G26" i="4"/>
  <c r="I26" i="4"/>
  <c r="G42" i="4"/>
  <c r="H42" i="4"/>
  <c r="K42" i="4"/>
  <c r="M42" i="4"/>
  <c r="F43" i="4"/>
  <c r="L43" i="4"/>
  <c r="E43" i="4"/>
  <c r="V25" i="4"/>
  <c r="G43" i="4"/>
  <c r="H43" i="4"/>
  <c r="K43" i="4"/>
  <c r="M43" i="4"/>
  <c r="F44" i="4"/>
  <c r="L44" i="4"/>
  <c r="E44" i="4"/>
  <c r="E39" i="4"/>
  <c r="G39" i="4"/>
  <c r="I39" i="4"/>
  <c r="K39" i="4"/>
  <c r="M39" i="4"/>
  <c r="O39" i="4"/>
  <c r="Q39" i="4"/>
  <c r="G44" i="4"/>
  <c r="H44" i="4"/>
  <c r="K44" i="4"/>
  <c r="M44" i="4"/>
  <c r="U39" i="4"/>
  <c r="C52" i="4"/>
  <c r="G45" i="4"/>
  <c r="H45" i="4"/>
  <c r="K45" i="4"/>
  <c r="F45" i="4"/>
  <c r="L45" i="4"/>
  <c r="M45" i="4"/>
  <c r="F41" i="4"/>
  <c r="L41" i="4"/>
  <c r="E41" i="4"/>
  <c r="C13" i="4"/>
  <c r="E13" i="4"/>
  <c r="G13" i="4"/>
  <c r="I13" i="4"/>
  <c r="K13" i="4"/>
  <c r="M13" i="4"/>
  <c r="O13" i="4"/>
  <c r="G41" i="4"/>
  <c r="H41" i="4"/>
  <c r="K41" i="4"/>
  <c r="M41" i="4"/>
  <c r="F42" i="3"/>
  <c r="L42" i="3"/>
  <c r="E42" i="3"/>
  <c r="G42" i="3"/>
  <c r="H42" i="3"/>
  <c r="K42" i="3"/>
  <c r="M42" i="3"/>
  <c r="F43" i="3"/>
  <c r="L43" i="3"/>
  <c r="E43" i="3"/>
  <c r="V25" i="3"/>
  <c r="G43" i="3"/>
  <c r="H43" i="3"/>
  <c r="K43" i="3"/>
  <c r="M43" i="3"/>
  <c r="F44" i="3"/>
  <c r="L44" i="3"/>
  <c r="E44" i="3"/>
  <c r="G44" i="3"/>
  <c r="H44" i="3"/>
  <c r="K44" i="3"/>
  <c r="M44" i="3"/>
  <c r="G45" i="3"/>
  <c r="H45" i="3"/>
  <c r="K45" i="3"/>
  <c r="F45" i="3"/>
  <c r="L45" i="3"/>
  <c r="M45" i="3"/>
  <c r="F41" i="3"/>
  <c r="L41" i="3"/>
  <c r="E41" i="3"/>
  <c r="G41" i="3"/>
  <c r="H41" i="3"/>
  <c r="K41" i="3"/>
  <c r="M41" i="3"/>
  <c r="F42" i="2"/>
  <c r="L42" i="2"/>
  <c r="E42" i="2"/>
  <c r="G42" i="2"/>
  <c r="H42" i="2"/>
  <c r="K42" i="2"/>
  <c r="M42" i="2"/>
  <c r="F43" i="2"/>
  <c r="L43" i="2"/>
  <c r="E43" i="2"/>
  <c r="V25" i="2"/>
  <c r="G43" i="2"/>
  <c r="H43" i="2"/>
  <c r="K43" i="2"/>
  <c r="M43" i="2"/>
  <c r="F44" i="2"/>
  <c r="L44" i="2"/>
  <c r="E44" i="2"/>
  <c r="G44" i="2"/>
  <c r="H44" i="2"/>
  <c r="K44" i="2"/>
  <c r="M44" i="2"/>
  <c r="G45" i="2"/>
  <c r="H45" i="2"/>
  <c r="K45" i="2"/>
  <c r="F45" i="2"/>
  <c r="L45" i="2"/>
  <c r="M45" i="2"/>
  <c r="F41" i="2"/>
  <c r="L41" i="2"/>
  <c r="E41" i="2"/>
  <c r="G41" i="2"/>
  <c r="H41" i="2"/>
  <c r="K41" i="2"/>
  <c r="M41" i="2"/>
  <c r="L41" i="1"/>
  <c r="E41" i="1"/>
  <c r="G41" i="1"/>
  <c r="H41" i="1"/>
  <c r="K41" i="1"/>
  <c r="M41" i="1"/>
  <c r="K26" i="9"/>
  <c r="M26" i="9"/>
  <c r="O26" i="9"/>
  <c r="Q26" i="9"/>
  <c r="S26" i="9"/>
  <c r="U26" i="9"/>
  <c r="C39" i="9"/>
  <c r="S39" i="9"/>
  <c r="K26" i="11"/>
  <c r="M26" i="11"/>
  <c r="O26" i="11"/>
  <c r="Q26" i="11"/>
  <c r="S26" i="11"/>
  <c r="U26" i="11"/>
  <c r="C39" i="11"/>
  <c r="S39" i="11"/>
  <c r="K26" i="10"/>
  <c r="M26" i="10"/>
  <c r="O26" i="10"/>
  <c r="Q26" i="10"/>
  <c r="S26" i="10"/>
  <c r="U26" i="10"/>
  <c r="C39" i="10"/>
  <c r="S39" i="10"/>
  <c r="C1" i="4"/>
  <c r="J26" i="9"/>
  <c r="L26" i="9"/>
  <c r="N26" i="9"/>
  <c r="P26" i="9"/>
  <c r="R26" i="9"/>
  <c r="T26" i="9"/>
  <c r="B39" i="9"/>
  <c r="J26" i="11"/>
  <c r="L26" i="11"/>
  <c r="N26" i="11"/>
  <c r="P26" i="11"/>
  <c r="R26" i="11"/>
  <c r="T26" i="11"/>
  <c r="B39" i="11"/>
  <c r="J26" i="10"/>
  <c r="L26" i="10"/>
  <c r="N26" i="10"/>
  <c r="P26" i="10"/>
  <c r="R26" i="10"/>
  <c r="T26" i="10"/>
  <c r="B39" i="10"/>
  <c r="R41" i="12"/>
  <c r="I42" i="12"/>
  <c r="R42" i="12"/>
  <c r="I43" i="12"/>
  <c r="R43" i="12"/>
  <c r="I44" i="12"/>
  <c r="R44" i="12"/>
  <c r="I45" i="12"/>
  <c r="R45" i="12"/>
  <c r="M13" i="13"/>
  <c r="J26" i="12"/>
  <c r="L26" i="12"/>
  <c r="N26" i="12"/>
  <c r="P26" i="12"/>
  <c r="R26" i="12"/>
  <c r="T26" i="12"/>
  <c r="B39" i="12"/>
  <c r="M14" i="13"/>
  <c r="M11" i="13"/>
  <c r="K26" i="12"/>
  <c r="M26" i="12"/>
  <c r="O26" i="12"/>
  <c r="Q26" i="12"/>
  <c r="S26" i="12"/>
  <c r="U26" i="12"/>
  <c r="C39" i="12"/>
  <c r="S39" i="12"/>
  <c r="M46" i="12"/>
  <c r="M10" i="13"/>
  <c r="L46" i="12"/>
  <c r="M9" i="13"/>
  <c r="K46" i="12"/>
  <c r="M8" i="13"/>
  <c r="J41" i="12"/>
  <c r="J42" i="12"/>
  <c r="J43" i="12"/>
  <c r="J44" i="12"/>
  <c r="J45" i="12"/>
  <c r="J46" i="12"/>
  <c r="M7" i="13"/>
  <c r="I41" i="12"/>
  <c r="I46" i="12"/>
  <c r="M6" i="13"/>
  <c r="H46" i="12"/>
  <c r="M5" i="13"/>
  <c r="G46" i="12"/>
  <c r="M4" i="13"/>
  <c r="F46" i="12"/>
  <c r="M3" i="13"/>
  <c r="E46" i="12"/>
  <c r="M2" i="13"/>
  <c r="R41" i="11"/>
  <c r="I42" i="11"/>
  <c r="R42" i="11"/>
  <c r="I43" i="11"/>
  <c r="R43" i="11"/>
  <c r="I44" i="11"/>
  <c r="R44" i="11"/>
  <c r="I45" i="11"/>
  <c r="R45" i="11"/>
  <c r="L13" i="13"/>
  <c r="L14" i="13"/>
  <c r="M46" i="11"/>
  <c r="L10" i="13"/>
  <c r="L46" i="11"/>
  <c r="L9" i="13"/>
  <c r="K46" i="11"/>
  <c r="L8" i="13"/>
  <c r="J41" i="11"/>
  <c r="J42" i="11"/>
  <c r="J43" i="11"/>
  <c r="J44" i="11"/>
  <c r="J45" i="11"/>
  <c r="J46" i="11"/>
  <c r="L7" i="13"/>
  <c r="I41" i="11"/>
  <c r="I46" i="11"/>
  <c r="L6" i="13"/>
  <c r="H46" i="11"/>
  <c r="L5" i="13"/>
  <c r="G46" i="11"/>
  <c r="L4" i="13"/>
  <c r="F46" i="11"/>
  <c r="L3" i="13"/>
  <c r="E46" i="11"/>
  <c r="L2" i="13"/>
  <c r="R41" i="10"/>
  <c r="I42" i="10"/>
  <c r="R42" i="10"/>
  <c r="I43" i="10"/>
  <c r="R43" i="10"/>
  <c r="I44" i="10"/>
  <c r="R44" i="10"/>
  <c r="I45" i="10"/>
  <c r="R45" i="10"/>
  <c r="K14" i="13"/>
  <c r="K13" i="13"/>
  <c r="M46" i="10"/>
  <c r="K10" i="13"/>
  <c r="L46" i="10"/>
  <c r="K9" i="13"/>
  <c r="K46" i="10"/>
  <c r="K8" i="13"/>
  <c r="J41" i="10"/>
  <c r="J42" i="10"/>
  <c r="J43" i="10"/>
  <c r="J44" i="10"/>
  <c r="J45" i="10"/>
  <c r="J46" i="10"/>
  <c r="K7" i="13"/>
  <c r="I41" i="10"/>
  <c r="I46" i="10"/>
  <c r="K6" i="13"/>
  <c r="H46" i="10"/>
  <c r="K5" i="13"/>
  <c r="G46" i="10"/>
  <c r="K4" i="13"/>
  <c r="F46" i="10"/>
  <c r="K3" i="13"/>
  <c r="E46" i="10"/>
  <c r="K2" i="13"/>
  <c r="R41" i="9"/>
  <c r="I42" i="9"/>
  <c r="R42" i="9"/>
  <c r="I43" i="9"/>
  <c r="R43" i="9"/>
  <c r="I44" i="9"/>
  <c r="R44" i="9"/>
  <c r="I45" i="9"/>
  <c r="R45" i="9"/>
  <c r="J14" i="13"/>
  <c r="J13" i="13"/>
  <c r="J11" i="13"/>
  <c r="L46" i="9"/>
  <c r="J9" i="13"/>
  <c r="J41" i="9"/>
  <c r="J42" i="9"/>
  <c r="J43" i="9"/>
  <c r="J44" i="9"/>
  <c r="J45" i="9"/>
  <c r="J46" i="9"/>
  <c r="J7" i="13"/>
  <c r="I41" i="9"/>
  <c r="I46" i="9"/>
  <c r="J6" i="13"/>
  <c r="H46" i="9"/>
  <c r="J5" i="13"/>
  <c r="F46" i="9"/>
  <c r="J3" i="13"/>
  <c r="O45" i="8"/>
  <c r="I11" i="13"/>
  <c r="R41" i="8"/>
  <c r="I42" i="8"/>
  <c r="R42" i="8"/>
  <c r="I43" i="8"/>
  <c r="R43" i="8"/>
  <c r="I44" i="8"/>
  <c r="R44" i="8"/>
  <c r="I45" i="8"/>
  <c r="R45" i="8"/>
  <c r="T45" i="8"/>
  <c r="I15" i="13"/>
  <c r="I14" i="13"/>
  <c r="I13" i="13"/>
  <c r="P45" i="8"/>
  <c r="I12" i="13"/>
  <c r="M46" i="8"/>
  <c r="I10" i="13"/>
  <c r="L46" i="8"/>
  <c r="I9" i="13"/>
  <c r="K46" i="8"/>
  <c r="I8" i="13"/>
  <c r="J41" i="8"/>
  <c r="J42" i="8"/>
  <c r="J43" i="8"/>
  <c r="J44" i="8"/>
  <c r="J45" i="8"/>
  <c r="J46" i="8"/>
  <c r="I7" i="13"/>
  <c r="I41" i="8"/>
  <c r="I46" i="8"/>
  <c r="I6" i="13"/>
  <c r="H46" i="8"/>
  <c r="I5" i="13"/>
  <c r="G46" i="8"/>
  <c r="I4" i="13"/>
  <c r="F46" i="8"/>
  <c r="I3" i="13"/>
  <c r="E46" i="8"/>
  <c r="I2" i="13"/>
  <c r="P45" i="7"/>
  <c r="H12" i="13"/>
  <c r="O45" i="7"/>
  <c r="H11" i="13"/>
  <c r="O45" i="6"/>
  <c r="G11" i="13"/>
  <c r="P45" i="6"/>
  <c r="G12" i="13"/>
  <c r="O45" i="5"/>
  <c r="F11" i="13"/>
  <c r="E46" i="5"/>
  <c r="F2" i="13"/>
  <c r="E46" i="6"/>
  <c r="G2" i="13"/>
  <c r="E46" i="7"/>
  <c r="H2" i="13"/>
  <c r="F46" i="7"/>
  <c r="H3" i="13"/>
  <c r="F46" i="6"/>
  <c r="G3" i="13"/>
  <c r="G46" i="7"/>
  <c r="H4" i="13"/>
  <c r="R41" i="7"/>
  <c r="I42" i="7"/>
  <c r="R42" i="7"/>
  <c r="I43" i="7"/>
  <c r="R43" i="7"/>
  <c r="I44" i="7"/>
  <c r="R44" i="7"/>
  <c r="I45" i="7"/>
  <c r="R45" i="7"/>
  <c r="T45" i="7"/>
  <c r="H15" i="13"/>
  <c r="H14" i="13"/>
  <c r="H13" i="13"/>
  <c r="M46" i="7"/>
  <c r="H10" i="13"/>
  <c r="L46" i="7"/>
  <c r="H9" i="13"/>
  <c r="K46" i="7"/>
  <c r="H8" i="13"/>
  <c r="J41" i="7"/>
  <c r="J42" i="7"/>
  <c r="J43" i="7"/>
  <c r="J44" i="7"/>
  <c r="J45" i="7"/>
  <c r="J46" i="7"/>
  <c r="H7" i="13"/>
  <c r="I41" i="7"/>
  <c r="I46" i="7"/>
  <c r="H6" i="13"/>
  <c r="H46" i="7"/>
  <c r="H5" i="13"/>
  <c r="R41" i="6"/>
  <c r="I42" i="6"/>
  <c r="R42" i="6"/>
  <c r="I43" i="6"/>
  <c r="R43" i="6"/>
  <c r="I44" i="6"/>
  <c r="R44" i="6"/>
  <c r="I45" i="6"/>
  <c r="R45" i="6"/>
  <c r="T45" i="6"/>
  <c r="G15" i="13"/>
  <c r="G14" i="13"/>
  <c r="G13" i="13"/>
  <c r="M46" i="6"/>
  <c r="G10" i="13"/>
  <c r="L46" i="6"/>
  <c r="G9" i="13"/>
  <c r="K46" i="6"/>
  <c r="G8" i="13"/>
  <c r="J41" i="6"/>
  <c r="J42" i="6"/>
  <c r="J43" i="6"/>
  <c r="J44" i="6"/>
  <c r="J45" i="6"/>
  <c r="J46" i="6"/>
  <c r="G7" i="13"/>
  <c r="I41" i="6"/>
  <c r="I46" i="6"/>
  <c r="G6" i="13"/>
  <c r="H46" i="6"/>
  <c r="G5" i="13"/>
  <c r="G46" i="6"/>
  <c r="G4" i="13"/>
  <c r="R41" i="5"/>
  <c r="I42" i="5"/>
  <c r="R42" i="5"/>
  <c r="I43" i="5"/>
  <c r="R43" i="5"/>
  <c r="I44" i="5"/>
  <c r="R44" i="5"/>
  <c r="I45" i="5"/>
  <c r="R45" i="5"/>
  <c r="T45" i="5"/>
  <c r="F15" i="13"/>
  <c r="F14" i="13"/>
  <c r="F13" i="13"/>
  <c r="M46" i="5"/>
  <c r="F10" i="13"/>
  <c r="L46" i="5"/>
  <c r="F9" i="13"/>
  <c r="K46" i="5"/>
  <c r="F8" i="13"/>
  <c r="J41" i="5"/>
  <c r="J42" i="5"/>
  <c r="J43" i="5"/>
  <c r="J44" i="5"/>
  <c r="J45" i="5"/>
  <c r="J46" i="5"/>
  <c r="F7" i="13"/>
  <c r="I41" i="5"/>
  <c r="I46" i="5"/>
  <c r="F6" i="13"/>
  <c r="H46" i="5"/>
  <c r="F5" i="13"/>
  <c r="G46" i="5"/>
  <c r="F4" i="13"/>
  <c r="F46" i="5"/>
  <c r="F3" i="13"/>
  <c r="E1" i="4"/>
  <c r="G1" i="4"/>
  <c r="I1" i="4"/>
  <c r="K1" i="4"/>
  <c r="M1" i="4"/>
  <c r="O1" i="4"/>
  <c r="Q1" i="4"/>
  <c r="S1" i="4"/>
  <c r="U1" i="4"/>
  <c r="C14" i="4"/>
  <c r="E14" i="4"/>
  <c r="G14" i="4"/>
  <c r="I14" i="4"/>
  <c r="K14" i="4"/>
  <c r="K26" i="4"/>
  <c r="M14" i="4"/>
  <c r="M26" i="4"/>
  <c r="O14" i="4"/>
  <c r="O26" i="4"/>
  <c r="Q14" i="4"/>
  <c r="Q26" i="4"/>
  <c r="S14" i="4"/>
  <c r="S26" i="4"/>
  <c r="U14" i="4"/>
  <c r="U26" i="4"/>
  <c r="C27" i="4"/>
  <c r="C39" i="4"/>
  <c r="E27" i="4"/>
  <c r="G27" i="4"/>
  <c r="I27" i="4"/>
  <c r="K27" i="4"/>
  <c r="M27" i="4"/>
  <c r="O27" i="4"/>
  <c r="Q27" i="4"/>
  <c r="S27" i="4"/>
  <c r="S39" i="4"/>
  <c r="U27" i="4"/>
  <c r="C40" i="4"/>
  <c r="P45" i="4"/>
  <c r="F12" i="13"/>
  <c r="M46" i="3"/>
  <c r="D10" i="13"/>
  <c r="F46" i="4"/>
  <c r="E3" i="13"/>
  <c r="E46" i="4"/>
  <c r="E2" i="13"/>
  <c r="E46" i="3"/>
  <c r="D2" i="13"/>
  <c r="O45" i="4"/>
  <c r="E11" i="13"/>
  <c r="E12" i="13"/>
  <c r="R41" i="4"/>
  <c r="I42" i="4"/>
  <c r="R42" i="4"/>
  <c r="I43" i="4"/>
  <c r="R43" i="4"/>
  <c r="I44" i="4"/>
  <c r="R44" i="4"/>
  <c r="I45" i="4"/>
  <c r="R45" i="4"/>
  <c r="E13" i="13"/>
  <c r="E14" i="13"/>
  <c r="T45" i="4"/>
  <c r="E15" i="13"/>
  <c r="M46" i="4"/>
  <c r="E10" i="13"/>
  <c r="L46" i="4"/>
  <c r="E9" i="13"/>
  <c r="K46" i="4"/>
  <c r="E8" i="13"/>
  <c r="J41" i="4"/>
  <c r="J42" i="4"/>
  <c r="J43" i="4"/>
  <c r="J44" i="4"/>
  <c r="J45" i="4"/>
  <c r="J46" i="4"/>
  <c r="E7" i="13"/>
  <c r="I41" i="4"/>
  <c r="I46" i="4"/>
  <c r="E6" i="13"/>
  <c r="H46" i="4"/>
  <c r="E5" i="13"/>
  <c r="G46" i="4"/>
  <c r="E4" i="13"/>
  <c r="O45" i="3"/>
  <c r="D11" i="13"/>
  <c r="O45" i="2"/>
  <c r="C11" i="13"/>
  <c r="L46" i="3"/>
  <c r="D9" i="13"/>
  <c r="K46" i="3"/>
  <c r="D8" i="13"/>
  <c r="J41" i="3"/>
  <c r="J42" i="3"/>
  <c r="J43" i="3"/>
  <c r="J44" i="3"/>
  <c r="J45" i="3"/>
  <c r="J46" i="3"/>
  <c r="D7" i="13"/>
  <c r="I41" i="3"/>
  <c r="I42" i="3"/>
  <c r="I43" i="3"/>
  <c r="I44" i="3"/>
  <c r="I45" i="3"/>
  <c r="I46" i="3"/>
  <c r="D6" i="13"/>
  <c r="H46" i="3"/>
  <c r="D5" i="13"/>
  <c r="G46" i="3"/>
  <c r="D4" i="13"/>
  <c r="F46" i="3"/>
  <c r="D3" i="13"/>
  <c r="R41" i="3"/>
  <c r="R42" i="3"/>
  <c r="R43" i="3"/>
  <c r="R44" i="3"/>
  <c r="R45" i="3"/>
  <c r="D13" i="13"/>
  <c r="P45" i="3"/>
  <c r="D12" i="13"/>
  <c r="D14" i="13"/>
  <c r="T45" i="3"/>
  <c r="D15" i="13"/>
  <c r="R41" i="2"/>
  <c r="I42" i="2"/>
  <c r="R42" i="2"/>
  <c r="I43" i="2"/>
  <c r="R43" i="2"/>
  <c r="I44" i="2"/>
  <c r="R44" i="2"/>
  <c r="I45" i="2"/>
  <c r="R45" i="2"/>
  <c r="T45" i="2"/>
  <c r="C15" i="13"/>
  <c r="C14" i="13"/>
  <c r="C13" i="13"/>
  <c r="P45" i="2"/>
  <c r="C12" i="13"/>
  <c r="M46" i="2"/>
  <c r="C10" i="13"/>
  <c r="L46" i="2"/>
  <c r="C9" i="13"/>
  <c r="K46" i="2"/>
  <c r="C8" i="13"/>
  <c r="J41" i="2"/>
  <c r="J42" i="2"/>
  <c r="J43" i="2"/>
  <c r="J44" i="2"/>
  <c r="J45" i="2"/>
  <c r="J46" i="2"/>
  <c r="C7" i="13"/>
  <c r="I41" i="2"/>
  <c r="I46" i="2"/>
  <c r="C6" i="13"/>
  <c r="H46" i="2"/>
  <c r="C5" i="13"/>
  <c r="G46" i="2"/>
  <c r="C4" i="13"/>
  <c r="F46" i="2"/>
  <c r="C3" i="13"/>
  <c r="E46" i="2"/>
  <c r="C2" i="13"/>
  <c r="E42" i="1"/>
  <c r="E43" i="1"/>
  <c r="E44" i="1"/>
  <c r="E46" i="1"/>
  <c r="B2" i="13"/>
  <c r="F42" i="1"/>
  <c r="F43" i="1"/>
  <c r="F44" i="1"/>
  <c r="F45" i="1"/>
  <c r="F46" i="1"/>
  <c r="B3" i="13"/>
  <c r="N3" i="13"/>
  <c r="G42" i="1"/>
  <c r="V25" i="1"/>
  <c r="G43" i="1"/>
  <c r="G44" i="1"/>
  <c r="G45" i="1"/>
  <c r="G46" i="1"/>
  <c r="B4" i="13"/>
  <c r="H42" i="1"/>
  <c r="H43" i="1"/>
  <c r="H44" i="1"/>
  <c r="H45" i="1"/>
  <c r="H46" i="1"/>
  <c r="B5" i="13"/>
  <c r="N5" i="13"/>
  <c r="I42" i="1"/>
  <c r="I43" i="1"/>
  <c r="I44" i="1"/>
  <c r="I45" i="1"/>
  <c r="I46" i="1"/>
  <c r="B6" i="13"/>
  <c r="N6" i="13"/>
  <c r="J41" i="1"/>
  <c r="J42" i="1"/>
  <c r="J43" i="1"/>
  <c r="J44" i="1"/>
  <c r="J45" i="1"/>
  <c r="J46" i="1"/>
  <c r="B7" i="13"/>
  <c r="N7" i="13"/>
  <c r="K45" i="1"/>
  <c r="K42" i="1"/>
  <c r="K43" i="1"/>
  <c r="K44" i="1"/>
  <c r="K46" i="1"/>
  <c r="B8" i="13"/>
  <c r="L42" i="1"/>
  <c r="L43" i="1"/>
  <c r="L44" i="1"/>
  <c r="L45" i="1"/>
  <c r="L46" i="1"/>
  <c r="B9" i="13"/>
  <c r="N9" i="13"/>
  <c r="M45" i="1"/>
  <c r="M42" i="1"/>
  <c r="M43" i="1"/>
  <c r="M44" i="1"/>
  <c r="M46" i="1"/>
  <c r="B10" i="13"/>
  <c r="O45" i="1"/>
  <c r="B11" i="13"/>
  <c r="P45" i="1"/>
  <c r="B12" i="13"/>
  <c r="R41" i="1"/>
  <c r="R42" i="1"/>
  <c r="R43" i="1"/>
  <c r="R44" i="1"/>
  <c r="R45" i="1"/>
  <c r="B13" i="13"/>
  <c r="N13" i="13"/>
  <c r="B14" i="13"/>
  <c r="N14" i="13"/>
  <c r="T45" i="1"/>
  <c r="B15" i="13"/>
  <c r="N15" i="13"/>
  <c r="V4" i="1"/>
  <c r="V17" i="1"/>
  <c r="V30" i="1"/>
  <c r="V43" i="1"/>
  <c r="B19" i="13"/>
  <c r="V4" i="2"/>
  <c r="V17" i="2"/>
  <c r="V30" i="2"/>
  <c r="V43" i="2"/>
  <c r="C19" i="13"/>
  <c r="V4" i="3"/>
  <c r="V17" i="3"/>
  <c r="V30" i="3"/>
  <c r="V43" i="3"/>
  <c r="D19" i="13"/>
  <c r="V4" i="4"/>
  <c r="V17" i="4"/>
  <c r="V30" i="4"/>
  <c r="V43" i="4"/>
  <c r="E19" i="13"/>
  <c r="V4" i="5"/>
  <c r="V17" i="5"/>
  <c r="V30" i="5"/>
  <c r="V43" i="5"/>
  <c r="F19" i="13"/>
  <c r="V4" i="6"/>
  <c r="V17" i="6"/>
  <c r="V30" i="6"/>
  <c r="V43" i="6"/>
  <c r="G19" i="13"/>
  <c r="V4" i="7"/>
  <c r="V17" i="7"/>
  <c r="V30" i="7"/>
  <c r="V43" i="7"/>
  <c r="H19" i="13"/>
  <c r="V4" i="8"/>
  <c r="V17" i="8"/>
  <c r="V30" i="8"/>
  <c r="V43" i="8"/>
  <c r="I19" i="13"/>
  <c r="V4" i="9"/>
  <c r="V43" i="9" s="1"/>
  <c r="J19" i="13" s="1"/>
  <c r="N19" i="13" s="1"/>
  <c r="V17" i="9"/>
  <c r="V30" i="9"/>
  <c r="V4" i="10"/>
  <c r="V17" i="10"/>
  <c r="V30" i="10"/>
  <c r="V43" i="10"/>
  <c r="K19" i="13"/>
  <c r="V4" i="11"/>
  <c r="V17" i="11"/>
  <c r="V30" i="11"/>
  <c r="V43" i="11"/>
  <c r="L19" i="13"/>
  <c r="V4" i="12"/>
  <c r="V17" i="12"/>
  <c r="V30" i="12"/>
  <c r="V43" i="12"/>
  <c r="M19" i="13"/>
  <c r="V5" i="1"/>
  <c r="V18" i="1"/>
  <c r="V31" i="1"/>
  <c r="V44" i="1"/>
  <c r="B20" i="13"/>
  <c r="V5" i="2"/>
  <c r="V18" i="2"/>
  <c r="V31" i="2"/>
  <c r="V44" i="2"/>
  <c r="C20" i="13"/>
  <c r="V5" i="3"/>
  <c r="V18" i="3"/>
  <c r="V31" i="3"/>
  <c r="V44" i="3"/>
  <c r="D20" i="13"/>
  <c r="V5" i="4"/>
  <c r="V18" i="4"/>
  <c r="V31" i="4"/>
  <c r="V44" i="4"/>
  <c r="E20" i="13"/>
  <c r="V5" i="5"/>
  <c r="V18" i="5"/>
  <c r="V31" i="5"/>
  <c r="V44" i="5"/>
  <c r="F20" i="13"/>
  <c r="V5" i="6"/>
  <c r="V18" i="6"/>
  <c r="V31" i="6"/>
  <c r="V44" i="6"/>
  <c r="G20" i="13"/>
  <c r="V5" i="7"/>
  <c r="V18" i="7"/>
  <c r="V31" i="7"/>
  <c r="V44" i="7"/>
  <c r="H20" i="13"/>
  <c r="V5" i="8"/>
  <c r="V18" i="8"/>
  <c r="V31" i="8"/>
  <c r="V44" i="8"/>
  <c r="I20" i="13"/>
  <c r="V5" i="9"/>
  <c r="V44" i="9" s="1"/>
  <c r="J20" i="13" s="1"/>
  <c r="N20" i="13" s="1"/>
  <c r="V18" i="9"/>
  <c r="V31" i="9"/>
  <c r="V5" i="10"/>
  <c r="V18" i="10"/>
  <c r="V31" i="10"/>
  <c r="V44" i="10"/>
  <c r="K20" i="13"/>
  <c r="V5" i="11"/>
  <c r="V18" i="11"/>
  <c r="V31" i="11"/>
  <c r="V44" i="11"/>
  <c r="L20" i="13"/>
  <c r="V5" i="12"/>
  <c r="V18" i="12"/>
  <c r="V31" i="12"/>
  <c r="V44" i="12"/>
  <c r="M20" i="13"/>
  <c r="V6" i="1"/>
  <c r="V19" i="1"/>
  <c r="V32" i="1"/>
  <c r="V45" i="1"/>
  <c r="B21" i="13"/>
  <c r="V6" i="2"/>
  <c r="V19" i="2"/>
  <c r="V32" i="2"/>
  <c r="V45" i="2"/>
  <c r="C21" i="13"/>
  <c r="V6" i="3"/>
  <c r="V19" i="3"/>
  <c r="V32" i="3"/>
  <c r="V45" i="3"/>
  <c r="D21" i="13"/>
  <c r="V6" i="4"/>
  <c r="V19" i="4"/>
  <c r="V32" i="4"/>
  <c r="V45" i="4"/>
  <c r="E21" i="13"/>
  <c r="V6" i="5"/>
  <c r="V19" i="5"/>
  <c r="V32" i="5"/>
  <c r="V45" i="5"/>
  <c r="F21" i="13"/>
  <c r="V6" i="6"/>
  <c r="V19" i="6"/>
  <c r="V32" i="6"/>
  <c r="V45" i="6"/>
  <c r="G21" i="13"/>
  <c r="V6" i="7"/>
  <c r="V19" i="7"/>
  <c r="V32" i="7"/>
  <c r="V45" i="7"/>
  <c r="H21" i="13"/>
  <c r="V6" i="8"/>
  <c r="V19" i="8"/>
  <c r="V32" i="8"/>
  <c r="V45" i="8"/>
  <c r="I21" i="13"/>
  <c r="V6" i="9"/>
  <c r="V45" i="9" s="1"/>
  <c r="J21" i="13" s="1"/>
  <c r="N21" i="13" s="1"/>
  <c r="V19" i="9"/>
  <c r="V32" i="9"/>
  <c r="V6" i="10"/>
  <c r="V19" i="10"/>
  <c r="V32" i="10"/>
  <c r="V45" i="10"/>
  <c r="K21" i="13"/>
  <c r="V6" i="11"/>
  <c r="V19" i="11"/>
  <c r="V32" i="11"/>
  <c r="V45" i="11"/>
  <c r="L21" i="13"/>
  <c r="V6" i="12"/>
  <c r="V19" i="12"/>
  <c r="V32" i="12"/>
  <c r="V45" i="12"/>
  <c r="M21" i="13"/>
  <c r="V7" i="1"/>
  <c r="V20" i="1"/>
  <c r="V33" i="1"/>
  <c r="V46" i="1"/>
  <c r="B22" i="13"/>
  <c r="V7" i="2"/>
  <c r="V20" i="2"/>
  <c r="V33" i="2"/>
  <c r="V46" i="2"/>
  <c r="C22" i="13"/>
  <c r="V7" i="3"/>
  <c r="V20" i="3"/>
  <c r="V33" i="3"/>
  <c r="V46" i="3"/>
  <c r="D22" i="13"/>
  <c r="V7" i="4"/>
  <c r="V20" i="4"/>
  <c r="V33" i="4"/>
  <c r="V46" i="4"/>
  <c r="E22" i="13"/>
  <c r="V7" i="5"/>
  <c r="V20" i="5"/>
  <c r="V33" i="5"/>
  <c r="V46" i="5"/>
  <c r="F22" i="13"/>
  <c r="V7" i="6"/>
  <c r="V20" i="6"/>
  <c r="V33" i="6"/>
  <c r="V46" i="6"/>
  <c r="G22" i="13"/>
  <c r="V7" i="7"/>
  <c r="V20" i="7"/>
  <c r="V33" i="7"/>
  <c r="V46" i="7"/>
  <c r="H22" i="13"/>
  <c r="V7" i="8"/>
  <c r="V20" i="8"/>
  <c r="V33" i="8"/>
  <c r="V46" i="8"/>
  <c r="I22" i="13"/>
  <c r="V7" i="9"/>
  <c r="V46" i="9" s="1"/>
  <c r="J22" i="13" s="1"/>
  <c r="N22" i="13" s="1"/>
  <c r="V20" i="9"/>
  <c r="V33" i="9"/>
  <c r="V7" i="10"/>
  <c r="V20" i="10"/>
  <c r="V33" i="10"/>
  <c r="V46" i="10"/>
  <c r="K22" i="13"/>
  <c r="V7" i="11"/>
  <c r="V20" i="11"/>
  <c r="V33" i="11"/>
  <c r="V46" i="11"/>
  <c r="L22" i="13"/>
  <c r="V7" i="12"/>
  <c r="V20" i="12"/>
  <c r="V33" i="12"/>
  <c r="V46" i="12"/>
  <c r="M22" i="13"/>
  <c r="V8" i="1"/>
  <c r="V21" i="1"/>
  <c r="V34" i="1"/>
  <c r="V47" i="1"/>
  <c r="B23" i="13"/>
  <c r="V8" i="2"/>
  <c r="V21" i="2"/>
  <c r="V34" i="2"/>
  <c r="V47" i="2"/>
  <c r="C23" i="13"/>
  <c r="V8" i="3"/>
  <c r="V21" i="3"/>
  <c r="V34" i="3"/>
  <c r="V47" i="3"/>
  <c r="D23" i="13"/>
  <c r="V8" i="4"/>
  <c r="V21" i="4"/>
  <c r="V34" i="4"/>
  <c r="V47" i="4"/>
  <c r="E23" i="13"/>
  <c r="V8" i="5"/>
  <c r="V21" i="5"/>
  <c r="V34" i="5"/>
  <c r="V47" i="5"/>
  <c r="F23" i="13"/>
  <c r="V8" i="6"/>
  <c r="V21" i="6"/>
  <c r="V34" i="6"/>
  <c r="V47" i="6"/>
  <c r="G23" i="13"/>
  <c r="V8" i="7"/>
  <c r="V21" i="7"/>
  <c r="V34" i="7"/>
  <c r="V47" i="7"/>
  <c r="H23" i="13"/>
  <c r="V8" i="8"/>
  <c r="V21" i="8"/>
  <c r="V34" i="8"/>
  <c r="V47" i="8"/>
  <c r="I23" i="13"/>
  <c r="V8" i="9"/>
  <c r="V47" i="9" s="1"/>
  <c r="J23" i="13" s="1"/>
  <c r="N23" i="13" s="1"/>
  <c r="V21" i="9"/>
  <c r="V34" i="9"/>
  <c r="V8" i="10"/>
  <c r="V21" i="10"/>
  <c r="V34" i="10"/>
  <c r="V47" i="10"/>
  <c r="K23" i="13"/>
  <c r="V8" i="11"/>
  <c r="V21" i="11"/>
  <c r="V34" i="11"/>
  <c r="V47" i="11"/>
  <c r="L23" i="13"/>
  <c r="V8" i="12"/>
  <c r="V21" i="12"/>
  <c r="V34" i="12"/>
  <c r="V47" i="12"/>
  <c r="M23" i="13"/>
  <c r="V9" i="1"/>
  <c r="V22" i="1"/>
  <c r="V35" i="1"/>
  <c r="V48" i="1"/>
  <c r="B24" i="13"/>
  <c r="V9" i="2"/>
  <c r="V22" i="2"/>
  <c r="V35" i="2"/>
  <c r="V48" i="2"/>
  <c r="C24" i="13"/>
  <c r="V9" i="3"/>
  <c r="V22" i="3"/>
  <c r="V35" i="3"/>
  <c r="V48" i="3"/>
  <c r="D24" i="13"/>
  <c r="V9" i="4"/>
  <c r="V22" i="4"/>
  <c r="V35" i="4"/>
  <c r="V48" i="4"/>
  <c r="E24" i="13"/>
  <c r="V9" i="5"/>
  <c r="V22" i="5"/>
  <c r="V35" i="5"/>
  <c r="V48" i="5"/>
  <c r="F24" i="13"/>
  <c r="V9" i="6"/>
  <c r="V22" i="6"/>
  <c r="V35" i="6"/>
  <c r="V48" i="6"/>
  <c r="G24" i="13"/>
  <c r="V9" i="7"/>
  <c r="V22" i="7"/>
  <c r="V35" i="7"/>
  <c r="V48" i="7"/>
  <c r="H24" i="13"/>
  <c r="V9" i="8"/>
  <c r="V22" i="8"/>
  <c r="V35" i="8"/>
  <c r="V48" i="8"/>
  <c r="I24" i="13"/>
  <c r="V9" i="9"/>
  <c r="V48" i="9" s="1"/>
  <c r="J24" i="13" s="1"/>
  <c r="N24" i="13" s="1"/>
  <c r="V22" i="9"/>
  <c r="V35" i="9"/>
  <c r="V9" i="10"/>
  <c r="V22" i="10"/>
  <c r="V35" i="10"/>
  <c r="V48" i="10"/>
  <c r="K24" i="13"/>
  <c r="V9" i="11"/>
  <c r="V22" i="11"/>
  <c r="V35" i="11"/>
  <c r="V48" i="11"/>
  <c r="L24" i="13"/>
  <c r="V9" i="12"/>
  <c r="V22" i="12"/>
  <c r="V35" i="12"/>
  <c r="V48" i="12"/>
  <c r="M24" i="13"/>
  <c r="V10" i="1"/>
  <c r="V23" i="1"/>
  <c r="V36" i="1"/>
  <c r="V49" i="1"/>
  <c r="B25" i="13"/>
  <c r="V10" i="2"/>
  <c r="V23" i="2"/>
  <c r="V36" i="2"/>
  <c r="V49" i="2"/>
  <c r="C25" i="13"/>
  <c r="V10" i="3"/>
  <c r="V23" i="3"/>
  <c r="V36" i="3"/>
  <c r="V49" i="3"/>
  <c r="D25" i="13"/>
  <c r="V10" i="4"/>
  <c r="V23" i="4"/>
  <c r="V36" i="4"/>
  <c r="V49" i="4"/>
  <c r="E25" i="13"/>
  <c r="V10" i="5"/>
  <c r="V23" i="5"/>
  <c r="V36" i="5"/>
  <c r="V49" i="5"/>
  <c r="F25" i="13"/>
  <c r="V10" i="6"/>
  <c r="V23" i="6"/>
  <c r="V36" i="6"/>
  <c r="V49" i="6"/>
  <c r="G25" i="13"/>
  <c r="V10" i="7"/>
  <c r="V23" i="7"/>
  <c r="V36" i="7"/>
  <c r="V49" i="7"/>
  <c r="H25" i="13"/>
  <c r="V10" i="8"/>
  <c r="V23" i="8"/>
  <c r="V36" i="8"/>
  <c r="V49" i="8"/>
  <c r="I25" i="13"/>
  <c r="V10" i="9"/>
  <c r="V49" i="9" s="1"/>
  <c r="J25" i="13" s="1"/>
  <c r="N25" i="13" s="1"/>
  <c r="V23" i="9"/>
  <c r="V36" i="9"/>
  <c r="V10" i="10"/>
  <c r="V23" i="10"/>
  <c r="V36" i="10"/>
  <c r="V49" i="10"/>
  <c r="K25" i="13"/>
  <c r="V10" i="11"/>
  <c r="V23" i="11"/>
  <c r="V36" i="11"/>
  <c r="V49" i="11"/>
  <c r="L25" i="13"/>
  <c r="V10" i="12"/>
  <c r="V23" i="12"/>
  <c r="V36" i="12"/>
  <c r="V49" i="12"/>
  <c r="M25" i="13"/>
  <c r="V11" i="1"/>
  <c r="V24" i="1"/>
  <c r="V37" i="1"/>
  <c r="V50" i="1"/>
  <c r="B26" i="13"/>
  <c r="V11" i="2"/>
  <c r="V24" i="2"/>
  <c r="V37" i="2"/>
  <c r="V50" i="2"/>
  <c r="C26" i="13"/>
  <c r="V11" i="3"/>
  <c r="V24" i="3"/>
  <c r="V37" i="3"/>
  <c r="V50" i="3"/>
  <c r="D26" i="13"/>
  <c r="V11" i="4"/>
  <c r="V24" i="4"/>
  <c r="V37" i="4"/>
  <c r="V50" i="4"/>
  <c r="E26" i="13"/>
  <c r="V11" i="5"/>
  <c r="V24" i="5"/>
  <c r="V37" i="5"/>
  <c r="V50" i="5"/>
  <c r="F26" i="13"/>
  <c r="V11" i="6"/>
  <c r="V24" i="6"/>
  <c r="V37" i="6"/>
  <c r="V50" i="6"/>
  <c r="G26" i="13"/>
  <c r="V11" i="7"/>
  <c r="V24" i="7"/>
  <c r="V37" i="7"/>
  <c r="V50" i="7"/>
  <c r="H26" i="13"/>
  <c r="V11" i="8"/>
  <c r="V24" i="8"/>
  <c r="V37" i="8"/>
  <c r="V50" i="8"/>
  <c r="I26" i="13"/>
  <c r="V11" i="9"/>
  <c r="V50" i="9" s="1"/>
  <c r="J26" i="13" s="1"/>
  <c r="N26" i="13" s="1"/>
  <c r="V24" i="9"/>
  <c r="V37" i="9"/>
  <c r="V11" i="10"/>
  <c r="V24" i="10"/>
  <c r="V37" i="10"/>
  <c r="V50" i="10"/>
  <c r="K26" i="13"/>
  <c r="V11" i="11"/>
  <c r="V24" i="11"/>
  <c r="V37" i="11"/>
  <c r="V50" i="11"/>
  <c r="L26" i="13"/>
  <c r="V11" i="12"/>
  <c r="V24" i="12"/>
  <c r="V37" i="12"/>
  <c r="V50" i="12"/>
  <c r="M26" i="13"/>
  <c r="V12" i="1"/>
  <c r="V38" i="1"/>
  <c r="V51" i="1"/>
  <c r="B27" i="13"/>
  <c r="V12" i="2"/>
  <c r="V38" i="2"/>
  <c r="V51" i="2"/>
  <c r="C27" i="13"/>
  <c r="V12" i="3"/>
  <c r="V38" i="3"/>
  <c r="V51" i="3"/>
  <c r="D27" i="13"/>
  <c r="V12" i="4"/>
  <c r="V38" i="4"/>
  <c r="V51" i="4"/>
  <c r="E27" i="13"/>
  <c r="V12" i="5"/>
  <c r="V38" i="5"/>
  <c r="V51" i="5"/>
  <c r="F27" i="13"/>
  <c r="V12" i="6"/>
  <c r="V38" i="6"/>
  <c r="V51" i="6"/>
  <c r="G27" i="13"/>
  <c r="V12" i="7"/>
  <c r="V38" i="7"/>
  <c r="V51" i="7"/>
  <c r="H27" i="13"/>
  <c r="V12" i="8"/>
  <c r="V38" i="8"/>
  <c r="V51" i="8"/>
  <c r="I27" i="13"/>
  <c r="V12" i="9"/>
  <c r="V51" i="9" s="1"/>
  <c r="J27" i="13" s="1"/>
  <c r="N27" i="13" s="1"/>
  <c r="V38" i="9"/>
  <c r="V12" i="10"/>
  <c r="V38" i="10"/>
  <c r="V51" i="10"/>
  <c r="K27" i="13"/>
  <c r="V12" i="11"/>
  <c r="V38" i="11"/>
  <c r="V51" i="11"/>
  <c r="L27" i="13"/>
  <c r="V12" i="12"/>
  <c r="V38" i="12"/>
  <c r="V51" i="12"/>
  <c r="M27" i="13"/>
  <c r="V3" i="1"/>
  <c r="V16" i="1"/>
  <c r="V29" i="1"/>
  <c r="V42" i="1"/>
  <c r="B18" i="13"/>
  <c r="V3" i="2"/>
  <c r="V16" i="2"/>
  <c r="V29" i="2"/>
  <c r="V42" i="2"/>
  <c r="C18" i="13"/>
  <c r="V3" i="3"/>
  <c r="V16" i="3"/>
  <c r="V29" i="3"/>
  <c r="V42" i="3"/>
  <c r="D18" i="13"/>
  <c r="V3" i="4"/>
  <c r="V16" i="4"/>
  <c r="V29" i="4"/>
  <c r="V42" i="4"/>
  <c r="E18" i="13"/>
  <c r="V3" i="5"/>
  <c r="V16" i="5"/>
  <c r="V29" i="5"/>
  <c r="V42" i="5"/>
  <c r="F18" i="13"/>
  <c r="V3" i="6"/>
  <c r="V16" i="6"/>
  <c r="V29" i="6"/>
  <c r="V42" i="6"/>
  <c r="G18" i="13"/>
  <c r="V3" i="7"/>
  <c r="V16" i="7"/>
  <c r="V29" i="7"/>
  <c r="V42" i="7"/>
  <c r="H18" i="13"/>
  <c r="V3" i="8"/>
  <c r="V16" i="8"/>
  <c r="V29" i="8"/>
  <c r="V42" i="8"/>
  <c r="I18" i="13"/>
  <c r="V3" i="9"/>
  <c r="V42" i="9" s="1"/>
  <c r="J18" i="13" s="1"/>
  <c r="N18" i="13" s="1"/>
  <c r="V16" i="9"/>
  <c r="V29" i="9"/>
  <c r="V3" i="10"/>
  <c r="V16" i="10"/>
  <c r="V29" i="10"/>
  <c r="V42" i="10"/>
  <c r="K18" i="13"/>
  <c r="V3" i="11"/>
  <c r="V16" i="11"/>
  <c r="V29" i="11"/>
  <c r="V42" i="11"/>
  <c r="L18" i="13"/>
  <c r="V3" i="12"/>
  <c r="V16" i="12"/>
  <c r="V29" i="12"/>
  <c r="V42" i="12"/>
  <c r="M18" i="13"/>
  <c r="G49" i="1"/>
  <c r="G48" i="1"/>
  <c r="D40" i="2"/>
  <c r="G49" i="12"/>
  <c r="G48" i="12"/>
  <c r="D40" i="12"/>
  <c r="G49" i="10"/>
  <c r="G48" i="10"/>
  <c r="D40" i="10"/>
  <c r="G49" i="11"/>
  <c r="G48" i="11"/>
  <c r="D40" i="11"/>
  <c r="G49" i="9"/>
  <c r="G48" i="9"/>
  <c r="D40" i="9"/>
  <c r="G49" i="8"/>
  <c r="G48" i="8"/>
  <c r="Q45" i="8"/>
  <c r="O44" i="8"/>
  <c r="T44" i="8"/>
  <c r="P44" i="8"/>
  <c r="Q44" i="8"/>
  <c r="O43" i="8"/>
  <c r="T43" i="8"/>
  <c r="P43" i="8"/>
  <c r="Q43" i="8"/>
  <c r="O42" i="8"/>
  <c r="T42" i="8"/>
  <c r="P42" i="8"/>
  <c r="Q42" i="8"/>
  <c r="O41" i="8"/>
  <c r="T41" i="8"/>
  <c r="P41" i="8"/>
  <c r="Q41" i="8"/>
  <c r="D40" i="8"/>
  <c r="G49" i="7"/>
  <c r="G48" i="7"/>
  <c r="Q45" i="7"/>
  <c r="O44" i="7"/>
  <c r="T44" i="7"/>
  <c r="P44" i="7"/>
  <c r="Q44" i="7"/>
  <c r="O43" i="7"/>
  <c r="T43" i="7"/>
  <c r="P43" i="7"/>
  <c r="Q43" i="7"/>
  <c r="O42" i="7"/>
  <c r="T42" i="7"/>
  <c r="P42" i="7"/>
  <c r="Q42" i="7"/>
  <c r="O41" i="7"/>
  <c r="T41" i="7"/>
  <c r="P41" i="7"/>
  <c r="Q41" i="7"/>
  <c r="D40" i="7"/>
  <c r="G49" i="6"/>
  <c r="G48" i="6"/>
  <c r="Q45" i="6"/>
  <c r="O44" i="6"/>
  <c r="T44" i="6"/>
  <c r="P44" i="6"/>
  <c r="Q44" i="6"/>
  <c r="O43" i="6"/>
  <c r="T43" i="6"/>
  <c r="P43" i="6"/>
  <c r="Q43" i="6"/>
  <c r="O42" i="6"/>
  <c r="T42" i="6"/>
  <c r="P42" i="6"/>
  <c r="Q42" i="6"/>
  <c r="O41" i="6"/>
  <c r="T41" i="6"/>
  <c r="P41" i="6"/>
  <c r="Q41" i="6"/>
  <c r="D40" i="6"/>
  <c r="G49" i="4"/>
  <c r="G48" i="4"/>
  <c r="Q45" i="4"/>
  <c r="O44" i="4"/>
  <c r="T44" i="4"/>
  <c r="P44" i="4"/>
  <c r="Q44" i="4"/>
  <c r="O43" i="4"/>
  <c r="T43" i="4"/>
  <c r="P43" i="4"/>
  <c r="Q43" i="4"/>
  <c r="O42" i="4"/>
  <c r="T42" i="4"/>
  <c r="P42" i="4"/>
  <c r="Q42" i="4"/>
  <c r="O41" i="4"/>
  <c r="T41" i="4"/>
  <c r="P41" i="4"/>
  <c r="Q41" i="4"/>
  <c r="D40" i="4"/>
  <c r="G49" i="3"/>
  <c r="G48" i="3"/>
  <c r="Q45" i="3"/>
  <c r="O44" i="3"/>
  <c r="T44" i="3"/>
  <c r="P44" i="3"/>
  <c r="Q44" i="3"/>
  <c r="O43" i="3"/>
  <c r="T43" i="3"/>
  <c r="P43" i="3"/>
  <c r="Q43" i="3"/>
  <c r="O42" i="3"/>
  <c r="T42" i="3"/>
  <c r="P42" i="3"/>
  <c r="Q42" i="3"/>
  <c r="O41" i="3"/>
  <c r="T41" i="3"/>
  <c r="P41" i="3"/>
  <c r="Q41" i="3"/>
  <c r="D40" i="3"/>
  <c r="G49" i="2"/>
  <c r="G48" i="2"/>
  <c r="Q45" i="2"/>
  <c r="O44" i="2"/>
  <c r="T44" i="2"/>
  <c r="P44" i="2"/>
  <c r="Q44" i="2"/>
  <c r="O43" i="2"/>
  <c r="T43" i="2"/>
  <c r="P43" i="2"/>
  <c r="Q43" i="2"/>
  <c r="O42" i="2"/>
  <c r="T42" i="2"/>
  <c r="P42" i="2"/>
  <c r="Q42" i="2"/>
  <c r="O41" i="2"/>
  <c r="T41" i="2"/>
  <c r="P41" i="2"/>
  <c r="Q41" i="2"/>
  <c r="Q45" i="1"/>
  <c r="O44" i="1"/>
  <c r="T44" i="1"/>
  <c r="P44" i="1"/>
  <c r="Q44" i="1"/>
  <c r="O43" i="1"/>
  <c r="T43" i="1"/>
  <c r="P43" i="1"/>
  <c r="Q43" i="1"/>
  <c r="O42" i="1"/>
  <c r="T42" i="1"/>
  <c r="P42" i="1"/>
  <c r="Q42" i="1"/>
  <c r="O41" i="1"/>
  <c r="T41" i="1"/>
  <c r="P41" i="1"/>
  <c r="Q41" i="1"/>
  <c r="D40" i="1"/>
  <c r="P45" i="5"/>
  <c r="Q45" i="5"/>
  <c r="P44" i="5"/>
  <c r="Q44" i="5"/>
  <c r="G49" i="5"/>
  <c r="D40" i="5"/>
  <c r="G48" i="5"/>
  <c r="O44" i="5"/>
  <c r="O42" i="5"/>
  <c r="O41" i="5"/>
  <c r="O43" i="5"/>
  <c r="P43" i="5"/>
  <c r="Q43" i="5"/>
  <c r="P42" i="5"/>
  <c r="Q42" i="5"/>
  <c r="P41" i="5"/>
  <c r="Q41" i="5"/>
  <c r="T44" i="5"/>
  <c r="T43" i="5"/>
  <c r="T42" i="5"/>
  <c r="T41" i="5"/>
  <c r="N1" i="9" l="1"/>
  <c r="P1" i="9" s="1"/>
  <c r="R1" i="9" s="1"/>
  <c r="T1" i="9" s="1"/>
  <c r="B14" i="9" s="1"/>
  <c r="D14" i="9" s="1"/>
  <c r="F14" i="9" s="1"/>
  <c r="H14" i="9" s="1"/>
  <c r="E41" i="9"/>
  <c r="E46" i="9" s="1"/>
  <c r="J2" i="13" s="1"/>
  <c r="N2" i="13" s="1"/>
  <c r="G41" i="9"/>
  <c r="M1" i="9"/>
  <c r="O1" i="9" s="1"/>
  <c r="P41" i="9" s="1"/>
  <c r="Q41" i="9" s="1"/>
  <c r="O41" i="9" l="1"/>
  <c r="T41" i="9" s="1"/>
  <c r="K41" i="9"/>
  <c r="M41" i="9" s="1"/>
  <c r="M46" i="9" s="1"/>
  <c r="J10" i="13" s="1"/>
  <c r="N10" i="13" s="1"/>
  <c r="J14" i="9"/>
  <c r="L14" i="9" s="1"/>
  <c r="N14" i="9" s="1"/>
  <c r="P14" i="9" s="1"/>
  <c r="R14" i="9" s="1"/>
  <c r="T14" i="9" s="1"/>
  <c r="B27" i="9" s="1"/>
  <c r="O42" i="9"/>
  <c r="T42" i="9" s="1"/>
  <c r="Q1" i="9"/>
  <c r="S1" i="9" s="1"/>
  <c r="U1" i="9" s="1"/>
  <c r="C14" i="9" s="1"/>
  <c r="E14" i="9" s="1"/>
  <c r="G14" i="9" s="1"/>
  <c r="I14" i="9" s="1"/>
  <c r="K14" i="9" s="1"/>
  <c r="M14" i="9" s="1"/>
  <c r="O14" i="9" s="1"/>
  <c r="Q14" i="9" s="1"/>
  <c r="S14" i="9" s="1"/>
  <c r="U14" i="9" s="1"/>
  <c r="C27" i="9" s="1"/>
  <c r="G46" i="9"/>
  <c r="J4" i="13" s="1"/>
  <c r="N4" i="13" s="1"/>
  <c r="K46" i="9" l="1"/>
  <c r="J8" i="13" s="1"/>
  <c r="N8" i="13" s="1"/>
  <c r="D27" i="9"/>
  <c r="F27" i="9" s="1"/>
  <c r="H27" i="9" s="1"/>
  <c r="J27" i="9" s="1"/>
  <c r="L27" i="9" s="1"/>
  <c r="N27" i="9" s="1"/>
  <c r="P27" i="9" s="1"/>
  <c r="O43" i="9"/>
  <c r="T43" i="9" s="1"/>
  <c r="P42" i="9"/>
  <c r="Q42" i="9" s="1"/>
  <c r="E27" i="9"/>
  <c r="G27" i="9" s="1"/>
  <c r="I27" i="9" s="1"/>
  <c r="K27" i="9" s="1"/>
  <c r="M27" i="9" s="1"/>
  <c r="O27" i="9" s="1"/>
  <c r="Q27" i="9" s="1"/>
  <c r="P43" i="9"/>
  <c r="Q43" i="9" s="1"/>
  <c r="R27" i="9" l="1"/>
  <c r="T27" i="9" s="1"/>
  <c r="B40" i="9" s="1"/>
  <c r="O44" i="9"/>
  <c r="T44" i="9" s="1"/>
  <c r="P44" i="9"/>
  <c r="Q44" i="9" s="1"/>
  <c r="S27" i="9"/>
  <c r="U27" i="9" s="1"/>
  <c r="C40" i="9" s="1"/>
  <c r="O45" i="9" l="1"/>
  <c r="T45" i="9" s="1"/>
  <c r="J15" i="13" s="1"/>
  <c r="B1" i="11"/>
  <c r="D1" i="11" s="1"/>
  <c r="F1" i="11" s="1"/>
  <c r="H1" i="11" s="1"/>
  <c r="J1" i="11" s="1"/>
  <c r="L1" i="11" s="1"/>
  <c r="N1" i="11" s="1"/>
  <c r="P45" i="9"/>
  <c r="C1" i="11"/>
  <c r="E1" i="11" s="1"/>
  <c r="G1" i="11" s="1"/>
  <c r="I1" i="11" s="1"/>
  <c r="K1" i="11" s="1"/>
  <c r="M1" i="11" s="1"/>
  <c r="O1" i="11" s="1"/>
  <c r="P1" i="11" l="1"/>
  <c r="R1" i="11" s="1"/>
  <c r="T1" i="11" s="1"/>
  <c r="B14" i="11" s="1"/>
  <c r="D14" i="11" s="1"/>
  <c r="F14" i="11" s="1"/>
  <c r="H14" i="11" s="1"/>
  <c r="O41" i="11"/>
  <c r="T41" i="11" s="1"/>
  <c r="Q1" i="11"/>
  <c r="S1" i="11" s="1"/>
  <c r="U1" i="11" s="1"/>
  <c r="C14" i="11" s="1"/>
  <c r="E14" i="11" s="1"/>
  <c r="G14" i="11" s="1"/>
  <c r="I14" i="11" s="1"/>
  <c r="P41" i="11"/>
  <c r="Q41" i="11" s="1"/>
  <c r="Q45" i="9"/>
  <c r="J12" i="13"/>
  <c r="J14" i="11" l="1"/>
  <c r="L14" i="11" s="1"/>
  <c r="N14" i="11" s="1"/>
  <c r="P14" i="11" s="1"/>
  <c r="R14" i="11" s="1"/>
  <c r="T14" i="11" s="1"/>
  <c r="B27" i="11" s="1"/>
  <c r="O42" i="11"/>
  <c r="T42" i="11" s="1"/>
  <c r="K14" i="11"/>
  <c r="M14" i="11" s="1"/>
  <c r="O14" i="11" s="1"/>
  <c r="Q14" i="11" s="1"/>
  <c r="S14" i="11" s="1"/>
  <c r="U14" i="11" s="1"/>
  <c r="C27" i="11" s="1"/>
  <c r="P42" i="11"/>
  <c r="Q42" i="11" s="1"/>
  <c r="O43" i="11" l="1"/>
  <c r="T43" i="11" s="1"/>
  <c r="D27" i="11"/>
  <c r="F27" i="11" s="1"/>
  <c r="H27" i="11" s="1"/>
  <c r="J27" i="11" s="1"/>
  <c r="L27" i="11" s="1"/>
  <c r="N27" i="11" s="1"/>
  <c r="P27" i="11" s="1"/>
  <c r="P43" i="11"/>
  <c r="Q43" i="11" s="1"/>
  <c r="E27" i="11"/>
  <c r="G27" i="11" s="1"/>
  <c r="I27" i="11" s="1"/>
  <c r="K27" i="11" s="1"/>
  <c r="M27" i="11" s="1"/>
  <c r="O27" i="11" s="1"/>
  <c r="Q27" i="11" s="1"/>
  <c r="O44" i="11" l="1"/>
  <c r="T44" i="11" s="1"/>
  <c r="R27" i="11"/>
  <c r="T27" i="11" s="1"/>
  <c r="B40" i="11" s="1"/>
  <c r="S27" i="11"/>
  <c r="U27" i="11" s="1"/>
  <c r="C40" i="11" s="1"/>
  <c r="P44" i="11"/>
  <c r="Q44" i="11" s="1"/>
  <c r="B1" i="10" l="1"/>
  <c r="D1" i="10" s="1"/>
  <c r="F1" i="10" s="1"/>
  <c r="H1" i="10" s="1"/>
  <c r="J1" i="10" s="1"/>
  <c r="L1" i="10" s="1"/>
  <c r="N1" i="10" s="1"/>
  <c r="O45" i="11"/>
  <c r="C1" i="10"/>
  <c r="E1" i="10" s="1"/>
  <c r="G1" i="10" s="1"/>
  <c r="I1" i="10" s="1"/>
  <c r="K1" i="10" s="1"/>
  <c r="M1" i="10" s="1"/>
  <c r="O1" i="10" s="1"/>
  <c r="P45" i="11"/>
  <c r="T45" i="11" l="1"/>
  <c r="L15" i="13" s="1"/>
  <c r="L11" i="13"/>
  <c r="P1" i="10"/>
  <c r="R1" i="10" s="1"/>
  <c r="T1" i="10" s="1"/>
  <c r="B14" i="10" s="1"/>
  <c r="D14" i="10" s="1"/>
  <c r="F14" i="10" s="1"/>
  <c r="H14" i="10" s="1"/>
  <c r="O41" i="10"/>
  <c r="T41" i="10" s="1"/>
  <c r="L12" i="13"/>
  <c r="Q45" i="11"/>
  <c r="Q1" i="10"/>
  <c r="S1" i="10" s="1"/>
  <c r="U1" i="10" s="1"/>
  <c r="C14" i="10" s="1"/>
  <c r="E14" i="10" s="1"/>
  <c r="G14" i="10" s="1"/>
  <c r="I14" i="10" s="1"/>
  <c r="P41" i="10"/>
  <c r="Q41" i="10" s="1"/>
  <c r="J14" i="10" l="1"/>
  <c r="L14" i="10" s="1"/>
  <c r="N14" i="10" s="1"/>
  <c r="P14" i="10" s="1"/>
  <c r="R14" i="10" s="1"/>
  <c r="T14" i="10" s="1"/>
  <c r="B27" i="10" s="1"/>
  <c r="O42" i="10"/>
  <c r="T42" i="10" s="1"/>
  <c r="K14" i="10"/>
  <c r="M14" i="10" s="1"/>
  <c r="O14" i="10" s="1"/>
  <c r="Q14" i="10" s="1"/>
  <c r="S14" i="10" s="1"/>
  <c r="U14" i="10" s="1"/>
  <c r="C27" i="10" s="1"/>
  <c r="P42" i="10"/>
  <c r="Q42" i="10" s="1"/>
  <c r="O43" i="10" l="1"/>
  <c r="T43" i="10" s="1"/>
  <c r="D27" i="10"/>
  <c r="F27" i="10" s="1"/>
  <c r="H27" i="10" s="1"/>
  <c r="J27" i="10" s="1"/>
  <c r="L27" i="10" s="1"/>
  <c r="N27" i="10" s="1"/>
  <c r="P27" i="10" s="1"/>
  <c r="E27" i="10"/>
  <c r="G27" i="10" s="1"/>
  <c r="I27" i="10" s="1"/>
  <c r="K27" i="10" s="1"/>
  <c r="M27" i="10" s="1"/>
  <c r="O27" i="10" s="1"/>
  <c r="Q27" i="10" s="1"/>
  <c r="P43" i="10"/>
  <c r="Q43" i="10" s="1"/>
  <c r="O44" i="10" l="1"/>
  <c r="T44" i="10" s="1"/>
  <c r="R27" i="10"/>
  <c r="T27" i="10" s="1"/>
  <c r="B40" i="10" s="1"/>
  <c r="P44" i="10"/>
  <c r="Q44" i="10" s="1"/>
  <c r="S27" i="10"/>
  <c r="U27" i="10" s="1"/>
  <c r="C40" i="10" s="1"/>
  <c r="O45" i="10" l="1"/>
  <c r="B1" i="12"/>
  <c r="D1" i="12" s="1"/>
  <c r="F1" i="12" s="1"/>
  <c r="H1" i="12" s="1"/>
  <c r="J1" i="12" s="1"/>
  <c r="L1" i="12" s="1"/>
  <c r="N1" i="12" s="1"/>
  <c r="C1" i="12"/>
  <c r="E1" i="12" s="1"/>
  <c r="G1" i="12" s="1"/>
  <c r="I1" i="12" s="1"/>
  <c r="K1" i="12" s="1"/>
  <c r="M1" i="12" s="1"/>
  <c r="O1" i="12" s="1"/>
  <c r="P45" i="10"/>
  <c r="P1" i="12" l="1"/>
  <c r="R1" i="12" s="1"/>
  <c r="T1" i="12" s="1"/>
  <c r="B14" i="12" s="1"/>
  <c r="D14" i="12" s="1"/>
  <c r="F14" i="12" s="1"/>
  <c r="H14" i="12" s="1"/>
  <c r="O41" i="12"/>
  <c r="T41" i="12" s="1"/>
  <c r="K11" i="13"/>
  <c r="N11" i="13" s="1"/>
  <c r="T45" i="10"/>
  <c r="K15" i="13" s="1"/>
  <c r="Q45" i="10"/>
  <c r="K12" i="13"/>
  <c r="Q1" i="12"/>
  <c r="S1" i="12" s="1"/>
  <c r="U1" i="12" s="1"/>
  <c r="C14" i="12" s="1"/>
  <c r="E14" i="12" s="1"/>
  <c r="G14" i="12" s="1"/>
  <c r="I14" i="12" s="1"/>
  <c r="P41" i="12"/>
  <c r="Q41" i="12" s="1"/>
  <c r="J14" i="12" l="1"/>
  <c r="L14" i="12" s="1"/>
  <c r="N14" i="12" s="1"/>
  <c r="P14" i="12" s="1"/>
  <c r="R14" i="12" s="1"/>
  <c r="T14" i="12" s="1"/>
  <c r="B27" i="12" s="1"/>
  <c r="O42" i="12"/>
  <c r="T42" i="12" s="1"/>
  <c r="K14" i="12"/>
  <c r="M14" i="12" s="1"/>
  <c r="O14" i="12" s="1"/>
  <c r="Q14" i="12" s="1"/>
  <c r="S14" i="12" s="1"/>
  <c r="U14" i="12" s="1"/>
  <c r="C27" i="12" s="1"/>
  <c r="P42" i="12"/>
  <c r="Q42" i="12" s="1"/>
  <c r="O43" i="12" l="1"/>
  <c r="T43" i="12" s="1"/>
  <c r="D27" i="12"/>
  <c r="F27" i="12" s="1"/>
  <c r="H27" i="12" s="1"/>
  <c r="J27" i="12" s="1"/>
  <c r="L27" i="12" s="1"/>
  <c r="N27" i="12" s="1"/>
  <c r="P27" i="12" s="1"/>
  <c r="E27" i="12"/>
  <c r="G27" i="12" s="1"/>
  <c r="I27" i="12" s="1"/>
  <c r="K27" i="12" s="1"/>
  <c r="M27" i="12" s="1"/>
  <c r="O27" i="12" s="1"/>
  <c r="Q27" i="12" s="1"/>
  <c r="P43" i="12"/>
  <c r="Q43" i="12" s="1"/>
  <c r="O44" i="12" l="1"/>
  <c r="T44" i="12" s="1"/>
  <c r="R27" i="12"/>
  <c r="T27" i="12" s="1"/>
  <c r="B40" i="12" s="1"/>
  <c r="O45" i="12" s="1"/>
  <c r="T45" i="12" s="1"/>
  <c r="M15" i="13" s="1"/>
  <c r="S27" i="12"/>
  <c r="U27" i="12" s="1"/>
  <c r="C40" i="12" s="1"/>
  <c r="P45" i="12" s="1"/>
  <c r="P44" i="12"/>
  <c r="Q44" i="12" s="1"/>
  <c r="M12" i="13" l="1"/>
  <c r="N12" i="13" s="1"/>
  <c r="Q45" i="12"/>
</calcChain>
</file>

<file path=xl/comments1.xml><?xml version="1.0" encoding="utf-8"?>
<comments xmlns="http://schemas.openxmlformats.org/spreadsheetml/2006/main">
  <authors>
    <author>Hutton, Dean</author>
  </authors>
  <commentList>
    <comment ref="J3" authorId="0">
      <text>
        <r>
          <rPr>
            <sz val="9"/>
            <color indexed="81"/>
            <rFont val="Tahoma"/>
            <family val="2"/>
          </rPr>
          <t xml:space="preserve">wendys </t>
        </r>
      </text>
    </comment>
    <comment ref="J9" authorId="0">
      <text>
        <r>
          <rPr>
            <sz val="9"/>
            <color indexed="81"/>
            <rFont val="Tahoma"/>
            <family val="2"/>
          </rPr>
          <t xml:space="preserve"> josh 01:15 PM</t>
        </r>
      </text>
    </comment>
  </commentList>
</comments>
</file>

<file path=xl/sharedStrings.xml><?xml version="1.0" encoding="utf-8"?>
<sst xmlns="http://schemas.openxmlformats.org/spreadsheetml/2006/main" count="1199" uniqueCount="80">
  <si>
    <t>food</t>
  </si>
  <si>
    <t>bar</t>
  </si>
  <si>
    <t>gas</t>
  </si>
  <si>
    <t>insurance</t>
  </si>
  <si>
    <t>rent</t>
  </si>
  <si>
    <t>TOTAL</t>
  </si>
  <si>
    <t>bad habits</t>
  </si>
  <si>
    <t>Week 1</t>
  </si>
  <si>
    <t>Week 2</t>
  </si>
  <si>
    <t>Week 3</t>
  </si>
  <si>
    <t>Week 5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</si>
  <si>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</si>
  <si>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</si>
  <si>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</si>
  <si>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</si>
  <si>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</si>
  <si>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</si>
  <si>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</si>
  <si>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</si>
  <si>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</si>
  <si>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Nov</t>
  </si>
  <si>
    <t>Oct</t>
  </si>
  <si>
    <t>Dec</t>
  </si>
  <si>
    <t>Checking</t>
  </si>
  <si>
    <t>Credit</t>
  </si>
  <si>
    <t>Brokerage</t>
  </si>
  <si>
    <t>Saving</t>
  </si>
  <si>
    <t>NET</t>
  </si>
  <si>
    <t xml:space="preserve">~Credit </t>
  </si>
  <si>
    <t>Credit Spent</t>
  </si>
  <si>
    <t>Check Spent</t>
  </si>
  <si>
    <t>Total Spent</t>
  </si>
  <si>
    <t>Check Made</t>
  </si>
  <si>
    <t>Credit Paid</t>
  </si>
  <si>
    <t>Total $</t>
  </si>
  <si>
    <t>Credit Limit</t>
  </si>
  <si>
    <t>Saving W.D</t>
  </si>
  <si>
    <t>Saving Dep.</t>
  </si>
  <si>
    <t>Amount</t>
  </si>
  <si>
    <t>Date</t>
  </si>
  <si>
    <t>Total Made</t>
  </si>
  <si>
    <t>PYMT DATE</t>
  </si>
  <si>
    <t>Insurance</t>
  </si>
  <si>
    <t>DEPOSIT</t>
  </si>
  <si>
    <t>WITHDRAWL</t>
  </si>
  <si>
    <t>CHECK--&gt;CREDIT</t>
  </si>
  <si>
    <t>SAVING--&gt;CHECK</t>
  </si>
  <si>
    <t>CHECK--&gt;SAVING</t>
  </si>
  <si>
    <t>Transaction Type</t>
  </si>
  <si>
    <t>WEEK</t>
  </si>
  <si>
    <t>MONTH</t>
  </si>
  <si>
    <t>January</t>
  </si>
  <si>
    <t>February</t>
  </si>
  <si>
    <t>March</t>
  </si>
  <si>
    <t>S</t>
  </si>
  <si>
    <t>M</t>
  </si>
  <si>
    <t>T</t>
  </si>
  <si>
    <t>W</t>
  </si>
  <si>
    <t>F</t>
  </si>
  <si>
    <t>Link: 1st link is primary</t>
  </si>
  <si>
    <t>http://www.blankcalendar.org/yearly_calendars/</t>
  </si>
  <si>
    <t>http://www.timeanddate.com/calendar/?year=2012&amp;country=1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</si>
  <si>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</si>
  <si>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</si>
  <si>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</si>
  <si>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</si>
  <si>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</si>
  <si>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</si>
  <si>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</si>
  <si>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</si>
  <si>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Insert Calendar:  2011</t>
  </si>
  <si>
    <t>Paste into B2:B9-H2:H9 per month</t>
  </si>
  <si>
    <t>vehicles</t>
  </si>
  <si>
    <t>YEAR TOTALS</t>
  </si>
  <si>
    <t>Week 4</t>
  </si>
  <si>
    <t>Xml File Location</t>
  </si>
  <si>
    <t>C:\Users\jdh\Dropbox\Apps\SMSBackupRestore\Expense\sms.xml</t>
  </si>
  <si>
    <t>shopping</t>
  </si>
  <si>
    <t>utilities</t>
  </si>
  <si>
    <t>groceries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</si>
</sst>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37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Lucida Grande"/>
    </font>
    <font>
      <b/>
      <sz val="14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9"/>
      <color rgb="FF000000"/>
      <name val="Verdana"/>
      <family val="2"/>
    </font>
    <font>
      <b/>
      <sz val="15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Eras Light ITC"/>
      <family val="2"/>
    </font>
    <font>
      <u/>
      <sz val="6"/>
      <color theme="10"/>
      <name val="Calibri"/>
      <family val="2"/>
    </font>
    <font>
      <sz val="12"/>
      <color theme="1"/>
      <name val="Arial"/>
      <family val="2"/>
    </font>
    <font>
      <sz val="9"/>
      <color theme="1"/>
      <name val="Arial"/>
      <family val="2"/>
    </font>
    <font>
      <sz val="12"/>
      <color rgb="FF000000"/>
      <name val="Calibri"/>
      <family val="2"/>
    </font>
    <font>
      <sz val="9"/>
      <color indexed="81"/>
      <name val="Tahoma"/>
      <family val="2"/>
    </font>
  </fonts>
  <fills count="4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0090"/>
        <bgColor indexed="64"/>
      </patternFill>
    </fill>
    <fill>
      <patternFill patternType="solid">
        <fgColor rgb="FF0000FF"/>
        <bgColor rgb="FF000000"/>
      </patternFill>
    </fill>
    <fill>
      <patternFill patternType="solid">
        <fgColor rgb="FF3366FF"/>
        <bgColor rgb="FF000000"/>
      </patternFill>
    </fill>
    <fill>
      <patternFill patternType="solid">
        <fgColor rgb="FF008000"/>
        <bgColor rgb="FF000000"/>
      </patternFill>
    </fill>
    <fill>
      <patternFill patternType="solid">
        <fgColor rgb="FFCCFFCC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660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800000"/>
        <bgColor rgb="FF000000"/>
      </patternFill>
    </fill>
    <fill>
      <patternFill patternType="solid">
        <fgColor theme="5" tint="0.39997558519241921"/>
        <bgColor rgb="FF000000"/>
      </patternFill>
    </fill>
    <fill>
      <patternFill patternType="solid">
        <fgColor theme="7" tint="0.59999389629810485"/>
        <bgColor rgb="FF000000"/>
      </patternFill>
    </fill>
    <fill>
      <patternFill patternType="solid">
        <fgColor rgb="FF660066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/>
      <top/>
      <bottom style="thin">
        <color auto="1"/>
      </bottom>
      <diagonal/>
    </border>
    <border>
      <left/>
      <right style="thin">
        <color rgb="FF000000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double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Dashed">
        <color auto="1"/>
      </right>
      <top style="mediumDashed">
        <color auto="1"/>
      </top>
      <bottom style="thin">
        <color auto="1"/>
      </bottom>
      <diagonal/>
    </border>
    <border>
      <left style="thin">
        <color auto="1"/>
      </left>
      <right style="mediumDashed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Dashed">
        <color auto="1"/>
      </right>
      <top style="thin">
        <color auto="1"/>
      </top>
      <bottom style="mediumDashed">
        <color auto="1"/>
      </bottom>
      <diagonal/>
    </border>
    <border>
      <left/>
      <right style="thin">
        <color auto="1"/>
      </right>
      <top style="mediumDashed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Dashed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mediumDashed">
        <color auto="1"/>
      </right>
      <top style="thin">
        <color auto="1"/>
      </top>
      <bottom style="thin">
        <color auto="1"/>
      </bottom>
      <diagonal/>
    </border>
    <border>
      <left/>
      <right style="mediumDashed">
        <color auto="1"/>
      </right>
      <top style="mediumDashed">
        <color auto="1"/>
      </top>
      <bottom/>
      <diagonal/>
    </border>
    <border>
      <left/>
      <right style="mediumDashed">
        <color auto="1"/>
      </right>
      <top/>
      <bottom/>
      <diagonal/>
    </border>
    <border>
      <left/>
      <right style="mediumDashed">
        <color auto="1"/>
      </right>
      <top/>
      <bottom style="mediumDashed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</borders>
  <cellStyleXfs count="236">
    <xf numFmtId="0" fontId="0" fillId="0" borderId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44" fontId="13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32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417">
    <xf numFmtId="0" fontId="0" fillId="0" borderId="0" xfId="0"/>
    <xf numFmtId="0" fontId="0" fillId="2" borderId="0" xfId="0" applyFill="1"/>
    <xf numFmtId="0" fontId="15" fillId="3" borderId="0" xfId="0" applyFont="1" applyFill="1"/>
    <xf numFmtId="0" fontId="0" fillId="0" borderId="3" xfId="0" applyBorder="1"/>
    <xf numFmtId="0" fontId="0" fillId="0" borderId="4" xfId="0" applyBorder="1"/>
    <xf numFmtId="0" fontId="0" fillId="2" borderId="7" xfId="0" applyFill="1" applyBorder="1"/>
    <xf numFmtId="0" fontId="15" fillId="3" borderId="7" xfId="0" applyFont="1" applyFill="1" applyBorder="1"/>
    <xf numFmtId="0" fontId="15" fillId="3" borderId="8" xfId="0" applyFont="1" applyFill="1" applyBorder="1"/>
    <xf numFmtId="0" fontId="0" fillId="0" borderId="0" xfId="0" applyBorder="1"/>
    <xf numFmtId="0" fontId="18" fillId="0" borderId="0" xfId="0" applyFont="1"/>
    <xf numFmtId="0" fontId="19" fillId="4" borderId="0" xfId="0" applyFont="1" applyFill="1"/>
    <xf numFmtId="0" fontId="19" fillId="4" borderId="9" xfId="0" applyFont="1" applyFill="1" applyBorder="1"/>
    <xf numFmtId="0" fontId="19" fillId="4" borderId="8" xfId="0" applyFont="1" applyFill="1" applyBorder="1"/>
    <xf numFmtId="0" fontId="19" fillId="5" borderId="0" xfId="0" applyFont="1" applyFill="1"/>
    <xf numFmtId="0" fontId="19" fillId="5" borderId="9" xfId="0" applyFont="1" applyFill="1" applyBorder="1"/>
    <xf numFmtId="0" fontId="19" fillId="5" borderId="8" xfId="0" applyFont="1" applyFill="1" applyBorder="1"/>
    <xf numFmtId="0" fontId="19" fillId="6" borderId="0" xfId="0" applyFont="1" applyFill="1"/>
    <xf numFmtId="0" fontId="20" fillId="7" borderId="0" xfId="0" applyFont="1" applyFill="1"/>
    <xf numFmtId="0" fontId="20" fillId="7" borderId="9" xfId="0" applyFont="1" applyFill="1" applyBorder="1"/>
    <xf numFmtId="0" fontId="20" fillId="7" borderId="8" xfId="0" applyFont="1" applyFill="1" applyBorder="1"/>
    <xf numFmtId="0" fontId="20" fillId="8" borderId="0" xfId="0" applyFont="1" applyFill="1"/>
    <xf numFmtId="0" fontId="20" fillId="8" borderId="9" xfId="0" applyFont="1" applyFill="1" applyBorder="1"/>
    <xf numFmtId="0" fontId="20" fillId="8" borderId="8" xfId="0" applyFont="1" applyFill="1" applyBorder="1"/>
    <xf numFmtId="0" fontId="19" fillId="9" borderId="0" xfId="0" applyFont="1" applyFill="1"/>
    <xf numFmtId="0" fontId="19" fillId="9" borderId="9" xfId="0" applyFont="1" applyFill="1" applyBorder="1"/>
    <xf numFmtId="0" fontId="19" fillId="9" borderId="8" xfId="0" applyFont="1" applyFill="1" applyBorder="1"/>
    <xf numFmtId="0" fontId="19" fillId="10" borderId="0" xfId="0" applyFont="1" applyFill="1"/>
    <xf numFmtId="0" fontId="19" fillId="10" borderId="9" xfId="0" applyFont="1" applyFill="1" applyBorder="1"/>
    <xf numFmtId="0" fontId="19" fillId="10" borderId="8" xfId="0" applyFont="1" applyFill="1" applyBorder="1"/>
    <xf numFmtId="0" fontId="19" fillId="11" borderId="0" xfId="0" applyFont="1" applyFill="1"/>
    <xf numFmtId="0" fontId="19" fillId="11" borderId="9" xfId="0" applyFont="1" applyFill="1" applyBorder="1"/>
    <xf numFmtId="0" fontId="19" fillId="11" borderId="8" xfId="0" applyFont="1" applyFill="1" applyBorder="1"/>
    <xf numFmtId="0" fontId="20" fillId="13" borderId="0" xfId="0" applyFont="1" applyFill="1"/>
    <xf numFmtId="0" fontId="20" fillId="13" borderId="9" xfId="0" applyFont="1" applyFill="1" applyBorder="1"/>
    <xf numFmtId="0" fontId="20" fillId="13" borderId="8" xfId="0" applyFont="1" applyFill="1" applyBorder="1"/>
    <xf numFmtId="0" fontId="20" fillId="0" borderId="0" xfId="0" applyFont="1"/>
    <xf numFmtId="0" fontId="20" fillId="12" borderId="0" xfId="0" applyFont="1" applyFill="1"/>
    <xf numFmtId="0" fontId="20" fillId="12" borderId="9" xfId="0" applyFont="1" applyFill="1" applyBorder="1"/>
    <xf numFmtId="0" fontId="20" fillId="12" borderId="8" xfId="0" applyFont="1" applyFill="1" applyBorder="1"/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5" fillId="3" borderId="7" xfId="0" applyFont="1" applyFill="1" applyBorder="1" applyAlignment="1">
      <alignment horizontal="center"/>
    </xf>
    <xf numFmtId="0" fontId="15" fillId="3" borderId="8" xfId="0" applyFont="1" applyFill="1" applyBorder="1" applyAlignment="1">
      <alignment horizontal="center"/>
    </xf>
    <xf numFmtId="0" fontId="15" fillId="3" borderId="9" xfId="0" applyFont="1" applyFill="1" applyBorder="1" applyAlignment="1">
      <alignment horizontal="center"/>
    </xf>
    <xf numFmtId="0" fontId="19" fillId="4" borderId="12" xfId="0" applyFont="1" applyFill="1" applyBorder="1" applyAlignment="1">
      <alignment horizontal="center"/>
    </xf>
    <xf numFmtId="0" fontId="19" fillId="4" borderId="10" xfId="0" applyFont="1" applyFill="1" applyBorder="1" applyAlignment="1">
      <alignment horizontal="center"/>
    </xf>
    <xf numFmtId="0" fontId="19" fillId="4" borderId="9" xfId="0" applyFont="1" applyFill="1" applyBorder="1" applyAlignment="1">
      <alignment horizontal="center"/>
    </xf>
    <xf numFmtId="0" fontId="20" fillId="7" borderId="12" xfId="0" applyFont="1" applyFill="1" applyBorder="1" applyAlignment="1">
      <alignment horizontal="center"/>
    </xf>
    <xf numFmtId="0" fontId="20" fillId="7" borderId="10" xfId="0" applyFont="1" applyFill="1" applyBorder="1" applyAlignment="1">
      <alignment horizontal="center"/>
    </xf>
    <xf numFmtId="0" fontId="20" fillId="7" borderId="9" xfId="0" applyFont="1" applyFill="1" applyBorder="1" applyAlignment="1">
      <alignment horizontal="center"/>
    </xf>
    <xf numFmtId="0" fontId="20" fillId="8" borderId="12" xfId="0" applyFont="1" applyFill="1" applyBorder="1" applyAlignment="1">
      <alignment horizontal="center"/>
    </xf>
    <xf numFmtId="0" fontId="20" fillId="8" borderId="10" xfId="0" applyFont="1" applyFill="1" applyBorder="1" applyAlignment="1">
      <alignment horizontal="center"/>
    </xf>
    <xf numFmtId="0" fontId="20" fillId="8" borderId="9" xfId="0" applyFont="1" applyFill="1" applyBorder="1" applyAlignment="1">
      <alignment horizontal="center"/>
    </xf>
    <xf numFmtId="0" fontId="19" fillId="9" borderId="12" xfId="0" applyFont="1" applyFill="1" applyBorder="1" applyAlignment="1">
      <alignment horizontal="center"/>
    </xf>
    <xf numFmtId="0" fontId="19" fillId="9" borderId="10" xfId="0" applyFont="1" applyFill="1" applyBorder="1" applyAlignment="1">
      <alignment horizontal="center"/>
    </xf>
    <xf numFmtId="0" fontId="19" fillId="9" borderId="9" xfId="0" applyFont="1" applyFill="1" applyBorder="1" applyAlignment="1">
      <alignment horizontal="center"/>
    </xf>
    <xf numFmtId="0" fontId="19" fillId="10" borderId="12" xfId="0" applyFont="1" applyFill="1" applyBorder="1" applyAlignment="1">
      <alignment horizontal="center"/>
    </xf>
    <xf numFmtId="0" fontId="19" fillId="10" borderId="10" xfId="0" applyFont="1" applyFill="1" applyBorder="1" applyAlignment="1">
      <alignment horizontal="center"/>
    </xf>
    <xf numFmtId="0" fontId="19" fillId="10" borderId="9" xfId="0" applyFont="1" applyFill="1" applyBorder="1" applyAlignment="1">
      <alignment horizontal="center"/>
    </xf>
    <xf numFmtId="0" fontId="19" fillId="11" borderId="12" xfId="0" applyFont="1" applyFill="1" applyBorder="1" applyAlignment="1">
      <alignment horizontal="center"/>
    </xf>
    <xf numFmtId="0" fontId="19" fillId="11" borderId="10" xfId="0" applyFont="1" applyFill="1" applyBorder="1" applyAlignment="1">
      <alignment horizontal="center"/>
    </xf>
    <xf numFmtId="0" fontId="19" fillId="11" borderId="9" xfId="0" applyFont="1" applyFill="1" applyBorder="1" applyAlignment="1">
      <alignment horizontal="center"/>
    </xf>
    <xf numFmtId="0" fontId="20" fillId="12" borderId="12" xfId="0" applyFont="1" applyFill="1" applyBorder="1" applyAlignment="1">
      <alignment horizontal="center"/>
    </xf>
    <xf numFmtId="0" fontId="20" fillId="12" borderId="10" xfId="0" applyFont="1" applyFill="1" applyBorder="1" applyAlignment="1">
      <alignment horizontal="center"/>
    </xf>
    <xf numFmtId="0" fontId="20" fillId="12" borderId="9" xfId="0" applyFont="1" applyFill="1" applyBorder="1" applyAlignment="1">
      <alignment horizontal="center"/>
    </xf>
    <xf numFmtId="0" fontId="20" fillId="13" borderId="12" xfId="0" applyFont="1" applyFill="1" applyBorder="1" applyAlignment="1">
      <alignment horizontal="center"/>
    </xf>
    <xf numFmtId="0" fontId="20" fillId="13" borderId="10" xfId="0" applyFont="1" applyFill="1" applyBorder="1" applyAlignment="1">
      <alignment horizontal="center"/>
    </xf>
    <xf numFmtId="0" fontId="20" fillId="13" borderId="9" xfId="0" applyFont="1" applyFill="1" applyBorder="1" applyAlignment="1">
      <alignment horizontal="center"/>
    </xf>
    <xf numFmtId="0" fontId="19" fillId="4" borderId="11" xfId="0" applyFont="1" applyFill="1" applyBorder="1" applyAlignment="1">
      <alignment horizontal="center"/>
    </xf>
    <xf numFmtId="0" fontId="19" fillId="11" borderId="11" xfId="0" applyFont="1" applyFill="1" applyBorder="1" applyAlignment="1">
      <alignment horizontal="center"/>
    </xf>
    <xf numFmtId="0" fontId="20" fillId="12" borderId="11" xfId="0" applyFont="1" applyFill="1" applyBorder="1" applyAlignment="1">
      <alignment horizontal="center"/>
    </xf>
    <xf numFmtId="0" fontId="15" fillId="21" borderId="0" xfId="0" applyFont="1" applyFill="1"/>
    <xf numFmtId="0" fontId="0" fillId="2" borderId="9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18" fillId="0" borderId="15" xfId="0" applyFont="1" applyBorder="1"/>
    <xf numFmtId="0" fontId="15" fillId="3" borderId="5" xfId="0" applyFont="1" applyFill="1" applyBorder="1" applyAlignment="1">
      <alignment horizontal="center"/>
    </xf>
    <xf numFmtId="0" fontId="15" fillId="3" borderId="6" xfId="0" applyFont="1" applyFill="1" applyBorder="1" applyAlignment="1">
      <alignment horizontal="center"/>
    </xf>
    <xf numFmtId="0" fontId="15" fillId="3" borderId="13" xfId="0" applyFont="1" applyFill="1" applyBorder="1" applyAlignment="1">
      <alignment horizontal="center"/>
    </xf>
    <xf numFmtId="0" fontId="15" fillId="3" borderId="14" xfId="0" applyFont="1" applyFill="1" applyBorder="1" applyAlignment="1">
      <alignment horizontal="center"/>
    </xf>
    <xf numFmtId="0" fontId="15" fillId="3" borderId="11" xfId="0" applyFont="1" applyFill="1" applyBorder="1" applyAlignment="1">
      <alignment horizontal="center"/>
    </xf>
    <xf numFmtId="0" fontId="19" fillId="4" borderId="18" xfId="0" applyFont="1" applyFill="1" applyBorder="1" applyAlignment="1">
      <alignment horizontal="center"/>
    </xf>
    <xf numFmtId="0" fontId="19" fillId="4" borderId="19" xfId="0" applyFont="1" applyFill="1" applyBorder="1" applyAlignment="1">
      <alignment horizontal="center"/>
    </xf>
    <xf numFmtId="0" fontId="19" fillId="4" borderId="13" xfId="0" applyFont="1" applyFill="1" applyBorder="1" applyAlignment="1">
      <alignment horizontal="center"/>
    </xf>
    <xf numFmtId="0" fontId="19" fillId="4" borderId="14" xfId="0" applyFont="1" applyFill="1" applyBorder="1" applyAlignment="1">
      <alignment horizontal="center"/>
    </xf>
    <xf numFmtId="0" fontId="18" fillId="0" borderId="16" xfId="0" applyFont="1" applyBorder="1"/>
    <xf numFmtId="0" fontId="19" fillId="4" borderId="5" xfId="0" applyFont="1" applyFill="1" applyBorder="1" applyAlignment="1">
      <alignment horizontal="center"/>
    </xf>
    <xf numFmtId="0" fontId="19" fillId="5" borderId="5" xfId="0" applyFont="1" applyFill="1" applyBorder="1" applyAlignment="1">
      <alignment horizontal="center"/>
    </xf>
    <xf numFmtId="0" fontId="19" fillId="5" borderId="11" xfId="0" applyFont="1" applyFill="1" applyBorder="1" applyAlignment="1">
      <alignment horizontal="center"/>
    </xf>
    <xf numFmtId="0" fontId="19" fillId="6" borderId="18" xfId="0" applyFont="1" applyFill="1" applyBorder="1" applyAlignment="1">
      <alignment horizontal="center"/>
    </xf>
    <xf numFmtId="0" fontId="19" fillId="6" borderId="19" xfId="0" applyFont="1" applyFill="1" applyBorder="1" applyAlignment="1">
      <alignment horizontal="center"/>
    </xf>
    <xf numFmtId="0" fontId="19" fillId="6" borderId="5" xfId="0" applyFont="1" applyFill="1" applyBorder="1" applyAlignment="1">
      <alignment horizontal="center"/>
    </xf>
    <xf numFmtId="0" fontId="19" fillId="6" borderId="11" xfId="0" applyFont="1" applyFill="1" applyBorder="1" applyAlignment="1">
      <alignment horizontal="center"/>
    </xf>
    <xf numFmtId="0" fontId="20" fillId="7" borderId="18" xfId="0" applyFont="1" applyFill="1" applyBorder="1" applyAlignment="1">
      <alignment horizontal="center"/>
    </xf>
    <xf numFmtId="0" fontId="20" fillId="7" borderId="19" xfId="0" applyFont="1" applyFill="1" applyBorder="1" applyAlignment="1">
      <alignment horizontal="center"/>
    </xf>
    <xf numFmtId="0" fontId="20" fillId="7" borderId="13" xfId="0" applyFont="1" applyFill="1" applyBorder="1" applyAlignment="1">
      <alignment horizontal="center"/>
    </xf>
    <xf numFmtId="0" fontId="20" fillId="7" borderId="14" xfId="0" applyFont="1" applyFill="1" applyBorder="1" applyAlignment="1">
      <alignment horizontal="center"/>
    </xf>
    <xf numFmtId="0" fontId="20" fillId="7" borderId="5" xfId="0" applyFont="1" applyFill="1" applyBorder="1" applyAlignment="1">
      <alignment horizontal="center"/>
    </xf>
    <xf numFmtId="0" fontId="20" fillId="7" borderId="11" xfId="0" applyFont="1" applyFill="1" applyBorder="1" applyAlignment="1">
      <alignment horizontal="center"/>
    </xf>
    <xf numFmtId="0" fontId="20" fillId="8" borderId="18" xfId="0" applyFont="1" applyFill="1" applyBorder="1" applyAlignment="1">
      <alignment horizontal="center"/>
    </xf>
    <xf numFmtId="0" fontId="20" fillId="8" borderId="19" xfId="0" applyFont="1" applyFill="1" applyBorder="1" applyAlignment="1">
      <alignment horizontal="center"/>
    </xf>
    <xf numFmtId="0" fontId="20" fillId="8" borderId="13" xfId="0" applyFont="1" applyFill="1" applyBorder="1" applyAlignment="1">
      <alignment horizontal="center"/>
    </xf>
    <xf numFmtId="0" fontId="20" fillId="8" borderId="14" xfId="0" applyFont="1" applyFill="1" applyBorder="1" applyAlignment="1">
      <alignment horizontal="center"/>
    </xf>
    <xf numFmtId="0" fontId="20" fillId="8" borderId="5" xfId="0" applyFont="1" applyFill="1" applyBorder="1" applyAlignment="1">
      <alignment horizontal="center"/>
    </xf>
    <xf numFmtId="0" fontId="20" fillId="8" borderId="11" xfId="0" applyFont="1" applyFill="1" applyBorder="1" applyAlignment="1">
      <alignment horizontal="center"/>
    </xf>
    <xf numFmtId="0" fontId="19" fillId="9" borderId="18" xfId="0" applyFont="1" applyFill="1" applyBorder="1" applyAlignment="1">
      <alignment horizontal="center"/>
    </xf>
    <xf numFmtId="0" fontId="19" fillId="9" borderId="19" xfId="0" applyFont="1" applyFill="1" applyBorder="1" applyAlignment="1">
      <alignment horizontal="center"/>
    </xf>
    <xf numFmtId="0" fontId="19" fillId="9" borderId="13" xfId="0" applyFont="1" applyFill="1" applyBorder="1" applyAlignment="1">
      <alignment horizontal="center"/>
    </xf>
    <xf numFmtId="0" fontId="19" fillId="9" borderId="14" xfId="0" applyFont="1" applyFill="1" applyBorder="1" applyAlignment="1">
      <alignment horizontal="center"/>
    </xf>
    <xf numFmtId="0" fontId="19" fillId="9" borderId="5" xfId="0" applyFont="1" applyFill="1" applyBorder="1" applyAlignment="1">
      <alignment horizontal="center"/>
    </xf>
    <xf numFmtId="0" fontId="19" fillId="9" borderId="11" xfId="0" applyFont="1" applyFill="1" applyBorder="1" applyAlignment="1">
      <alignment horizontal="center"/>
    </xf>
    <xf numFmtId="0" fontId="19" fillId="10" borderId="18" xfId="0" applyFont="1" applyFill="1" applyBorder="1" applyAlignment="1">
      <alignment horizontal="center"/>
    </xf>
    <xf numFmtId="0" fontId="19" fillId="10" borderId="19" xfId="0" applyFont="1" applyFill="1" applyBorder="1" applyAlignment="1">
      <alignment horizontal="center"/>
    </xf>
    <xf numFmtId="0" fontId="19" fillId="10" borderId="13" xfId="0" applyFont="1" applyFill="1" applyBorder="1" applyAlignment="1">
      <alignment horizontal="center"/>
    </xf>
    <xf numFmtId="0" fontId="19" fillId="10" borderId="14" xfId="0" applyFont="1" applyFill="1" applyBorder="1" applyAlignment="1">
      <alignment horizontal="center"/>
    </xf>
    <xf numFmtId="0" fontId="19" fillId="10" borderId="5" xfId="0" applyFont="1" applyFill="1" applyBorder="1" applyAlignment="1">
      <alignment horizontal="center"/>
    </xf>
    <xf numFmtId="0" fontId="19" fillId="10" borderId="11" xfId="0" applyFont="1" applyFill="1" applyBorder="1" applyAlignment="1">
      <alignment horizontal="center"/>
    </xf>
    <xf numFmtId="0" fontId="19" fillId="11" borderId="18" xfId="0" applyFont="1" applyFill="1" applyBorder="1" applyAlignment="1">
      <alignment horizontal="center"/>
    </xf>
    <xf numFmtId="0" fontId="19" fillId="11" borderId="19" xfId="0" applyFont="1" applyFill="1" applyBorder="1" applyAlignment="1">
      <alignment horizontal="center"/>
    </xf>
    <xf numFmtId="0" fontId="19" fillId="11" borderId="13" xfId="0" applyFont="1" applyFill="1" applyBorder="1" applyAlignment="1">
      <alignment horizontal="center"/>
    </xf>
    <xf numFmtId="0" fontId="19" fillId="11" borderId="14" xfId="0" applyFont="1" applyFill="1" applyBorder="1" applyAlignment="1">
      <alignment horizontal="center"/>
    </xf>
    <xf numFmtId="0" fontId="19" fillId="11" borderId="5" xfId="0" applyFont="1" applyFill="1" applyBorder="1" applyAlignment="1">
      <alignment horizontal="center"/>
    </xf>
    <xf numFmtId="0" fontId="20" fillId="12" borderId="18" xfId="0" applyFont="1" applyFill="1" applyBorder="1" applyAlignment="1">
      <alignment horizontal="center"/>
    </xf>
    <xf numFmtId="0" fontId="20" fillId="12" borderId="19" xfId="0" applyFont="1" applyFill="1" applyBorder="1" applyAlignment="1">
      <alignment horizontal="center"/>
    </xf>
    <xf numFmtId="0" fontId="20" fillId="12" borderId="13" xfId="0" applyFont="1" applyFill="1" applyBorder="1" applyAlignment="1">
      <alignment horizontal="center"/>
    </xf>
    <xf numFmtId="0" fontId="20" fillId="12" borderId="14" xfId="0" applyFont="1" applyFill="1" applyBorder="1" applyAlignment="1">
      <alignment horizontal="center"/>
    </xf>
    <xf numFmtId="0" fontId="20" fillId="12" borderId="5" xfId="0" applyFont="1" applyFill="1" applyBorder="1" applyAlignment="1">
      <alignment horizontal="center"/>
    </xf>
    <xf numFmtId="0" fontId="20" fillId="13" borderId="18" xfId="0" applyFont="1" applyFill="1" applyBorder="1" applyAlignment="1">
      <alignment horizontal="center"/>
    </xf>
    <xf numFmtId="0" fontId="20" fillId="13" borderId="19" xfId="0" applyFont="1" applyFill="1" applyBorder="1" applyAlignment="1">
      <alignment horizontal="center"/>
    </xf>
    <xf numFmtId="0" fontId="20" fillId="13" borderId="13" xfId="0" applyFont="1" applyFill="1" applyBorder="1" applyAlignment="1">
      <alignment horizontal="center"/>
    </xf>
    <xf numFmtId="0" fontId="20" fillId="13" borderId="14" xfId="0" applyFont="1" applyFill="1" applyBorder="1" applyAlignment="1">
      <alignment horizontal="center"/>
    </xf>
    <xf numFmtId="0" fontId="20" fillId="13" borderId="5" xfId="0" applyFont="1" applyFill="1" applyBorder="1" applyAlignment="1">
      <alignment horizontal="center"/>
    </xf>
    <xf numFmtId="0" fontId="20" fillId="13" borderId="11" xfId="0" applyFont="1" applyFill="1" applyBorder="1" applyAlignment="1">
      <alignment horizontal="center"/>
    </xf>
    <xf numFmtId="0" fontId="0" fillId="0" borderId="8" xfId="0" applyBorder="1"/>
    <xf numFmtId="0" fontId="0" fillId="0" borderId="20" xfId="0" applyBorder="1"/>
    <xf numFmtId="0" fontId="18" fillId="0" borderId="20" xfId="0" applyFont="1" applyBorder="1"/>
    <xf numFmtId="0" fontId="0" fillId="0" borderId="22" xfId="0" applyBorder="1"/>
    <xf numFmtId="0" fontId="0" fillId="0" borderId="21" xfId="0" applyBorder="1"/>
    <xf numFmtId="0" fontId="0" fillId="0" borderId="23" xfId="0" applyBorder="1"/>
    <xf numFmtId="0" fontId="18" fillId="0" borderId="25" xfId="0" applyFont="1" applyBorder="1"/>
    <xf numFmtId="0" fontId="18" fillId="0" borderId="22" xfId="0" applyFont="1" applyFill="1" applyBorder="1"/>
    <xf numFmtId="0" fontId="18" fillId="0" borderId="20" xfId="0" applyFont="1" applyFill="1" applyBorder="1"/>
    <xf numFmtId="0" fontId="19" fillId="5" borderId="14" xfId="0" applyFont="1" applyFill="1" applyBorder="1" applyAlignment="1">
      <alignment horizontal="right"/>
    </xf>
    <xf numFmtId="0" fontId="0" fillId="0" borderId="21" xfId="0" applyFill="1" applyBorder="1"/>
    <xf numFmtId="0" fontId="0" fillId="30" borderId="0" xfId="0" applyFill="1"/>
    <xf numFmtId="0" fontId="0" fillId="30" borderId="3" xfId="0" applyFill="1" applyBorder="1"/>
    <xf numFmtId="0" fontId="0" fillId="30" borderId="4" xfId="0" applyFill="1" applyBorder="1"/>
    <xf numFmtId="0" fontId="0" fillId="30" borderId="0" xfId="0" applyFill="1" applyBorder="1"/>
    <xf numFmtId="0" fontId="0" fillId="30" borderId="15" xfId="0" applyFill="1" applyBorder="1"/>
    <xf numFmtId="0" fontId="0" fillId="30" borderId="16" xfId="0" applyFill="1" applyBorder="1"/>
    <xf numFmtId="0" fontId="14" fillId="29" borderId="26" xfId="0" applyFont="1" applyFill="1" applyBorder="1"/>
    <xf numFmtId="0" fontId="18" fillId="31" borderId="15" xfId="0" applyFont="1" applyFill="1" applyBorder="1"/>
    <xf numFmtId="0" fontId="18" fillId="31" borderId="16" xfId="0" applyFont="1" applyFill="1" applyBorder="1"/>
    <xf numFmtId="0" fontId="19" fillId="4" borderId="28" xfId="0" applyFont="1" applyFill="1" applyBorder="1" applyAlignment="1">
      <alignment horizontal="center"/>
    </xf>
    <xf numFmtId="0" fontId="19" fillId="4" borderId="29" xfId="0" applyFont="1" applyFill="1" applyBorder="1" applyAlignment="1">
      <alignment horizontal="center"/>
    </xf>
    <xf numFmtId="0" fontId="0" fillId="30" borderId="1" xfId="0" applyFill="1" applyBorder="1"/>
    <xf numFmtId="0" fontId="0" fillId="30" borderId="2" xfId="0" applyFill="1" applyBorder="1"/>
    <xf numFmtId="0" fontId="0" fillId="30" borderId="30" xfId="0" applyFill="1" applyBorder="1"/>
    <xf numFmtId="0" fontId="0" fillId="30" borderId="27" xfId="0" applyFill="1" applyBorder="1"/>
    <xf numFmtId="0" fontId="0" fillId="30" borderId="31" xfId="0" applyFill="1" applyBorder="1"/>
    <xf numFmtId="0" fontId="18" fillId="31" borderId="31" xfId="0" applyFont="1" applyFill="1" applyBorder="1"/>
    <xf numFmtId="0" fontId="18" fillId="31" borderId="30" xfId="0" applyFont="1" applyFill="1" applyBorder="1"/>
    <xf numFmtId="44" fontId="0" fillId="0" borderId="3" xfId="163" applyNumberFormat="1" applyFont="1" applyBorder="1"/>
    <xf numFmtId="0" fontId="18" fillId="0" borderId="32" xfId="0" applyFont="1" applyFill="1" applyBorder="1"/>
    <xf numFmtId="0" fontId="0" fillId="0" borderId="33" xfId="0" applyBorder="1"/>
    <xf numFmtId="0" fontId="18" fillId="0" borderId="34" xfId="0" applyFont="1" applyFill="1" applyBorder="1"/>
    <xf numFmtId="0" fontId="0" fillId="0" borderId="24" xfId="0" applyFill="1" applyBorder="1"/>
    <xf numFmtId="0" fontId="0" fillId="0" borderId="17" xfId="0" applyBorder="1"/>
    <xf numFmtId="0" fontId="0" fillId="33" borderId="22" xfId="0" applyFill="1" applyBorder="1"/>
    <xf numFmtId="0" fontId="0" fillId="23" borderId="22" xfId="0" applyFill="1" applyBorder="1"/>
    <xf numFmtId="0" fontId="18" fillId="23" borderId="20" xfId="0" applyFont="1" applyFill="1" applyBorder="1"/>
    <xf numFmtId="0" fontId="0" fillId="23" borderId="21" xfId="0" applyFill="1" applyBorder="1"/>
    <xf numFmtId="0" fontId="18" fillId="0" borderId="36" xfId="0" applyFont="1" applyFill="1" applyBorder="1"/>
    <xf numFmtId="0" fontId="18" fillId="0" borderId="37" xfId="0" applyFont="1" applyFill="1" applyBorder="1"/>
    <xf numFmtId="0" fontId="22" fillId="0" borderId="0" xfId="0" applyFont="1" applyFill="1"/>
    <xf numFmtId="0" fontId="0" fillId="34" borderId="0" xfId="0" applyFill="1" applyBorder="1" applyAlignment="1">
      <alignment horizontal="center"/>
    </xf>
    <xf numFmtId="0" fontId="22" fillId="0" borderId="0" xfId="0" applyFont="1" applyFill="1" applyBorder="1"/>
    <xf numFmtId="0" fontId="0" fillId="33" borderId="21" xfId="0" applyFill="1" applyBorder="1"/>
    <xf numFmtId="0" fontId="23" fillId="32" borderId="35" xfId="0" applyFont="1" applyFill="1" applyBorder="1"/>
    <xf numFmtId="0" fontId="19" fillId="5" borderId="12" xfId="0" applyFont="1" applyFill="1" applyBorder="1" applyAlignment="1">
      <alignment horizontal="center"/>
    </xf>
    <xf numFmtId="0" fontId="19" fillId="5" borderId="10" xfId="0" applyFont="1" applyFill="1" applyBorder="1" applyAlignment="1">
      <alignment horizontal="center"/>
    </xf>
    <xf numFmtId="0" fontId="19" fillId="5" borderId="9" xfId="0" applyFont="1" applyFill="1" applyBorder="1" applyAlignment="1">
      <alignment horizontal="center"/>
    </xf>
    <xf numFmtId="0" fontId="19" fillId="5" borderId="13" xfId="0" applyFont="1" applyFill="1" applyBorder="1" applyAlignment="1">
      <alignment horizontal="center"/>
    </xf>
    <xf numFmtId="0" fontId="19" fillId="5" borderId="14" xfId="0" applyFont="1" applyFill="1" applyBorder="1" applyAlignment="1">
      <alignment horizontal="center"/>
    </xf>
    <xf numFmtId="0" fontId="19" fillId="5" borderId="18" xfId="0" applyFont="1" applyFill="1" applyBorder="1" applyAlignment="1">
      <alignment horizontal="center"/>
    </xf>
    <xf numFmtId="0" fontId="19" fillId="5" borderId="19" xfId="0" applyFont="1" applyFill="1" applyBorder="1" applyAlignment="1">
      <alignment horizontal="center"/>
    </xf>
    <xf numFmtId="0" fontId="18" fillId="34" borderId="7" xfId="0" applyFont="1" applyFill="1" applyBorder="1"/>
    <xf numFmtId="0" fontId="15" fillId="27" borderId="20" xfId="0" applyFont="1" applyFill="1" applyBorder="1"/>
    <xf numFmtId="0" fontId="15" fillId="28" borderId="20" xfId="0" applyFont="1" applyFill="1" applyBorder="1"/>
    <xf numFmtId="0" fontId="19" fillId="6" borderId="40" xfId="0" applyFont="1" applyFill="1" applyBorder="1" applyAlignment="1">
      <alignment horizontal="center"/>
    </xf>
    <xf numFmtId="0" fontId="19" fillId="6" borderId="33" xfId="0" applyFont="1" applyFill="1" applyBorder="1" applyAlignment="1">
      <alignment horizontal="center"/>
    </xf>
    <xf numFmtId="0" fontId="19" fillId="6" borderId="11" xfId="0" applyFont="1" applyFill="1" applyBorder="1"/>
    <xf numFmtId="0" fontId="19" fillId="6" borderId="6" xfId="0" applyFont="1" applyFill="1" applyBorder="1"/>
    <xf numFmtId="0" fontId="15" fillId="27" borderId="22" xfId="0" applyFont="1" applyFill="1" applyBorder="1"/>
    <xf numFmtId="0" fontId="15" fillId="28" borderId="22" xfId="0" applyFont="1" applyFill="1" applyBorder="1"/>
    <xf numFmtId="0" fontId="0" fillId="0" borderId="41" xfId="0" applyFill="1" applyBorder="1"/>
    <xf numFmtId="0" fontId="0" fillId="0" borderId="43" xfId="0" applyBorder="1"/>
    <xf numFmtId="0" fontId="0" fillId="0" borderId="44" xfId="0" applyFill="1" applyBorder="1" applyAlignment="1">
      <alignment horizontal="center"/>
    </xf>
    <xf numFmtId="0" fontId="0" fillId="0" borderId="45" xfId="0" applyFill="1" applyBorder="1"/>
    <xf numFmtId="0" fontId="0" fillId="0" borderId="45" xfId="0" applyBorder="1"/>
    <xf numFmtId="0" fontId="0" fillId="0" borderId="42" xfId="0" applyBorder="1"/>
    <xf numFmtId="0" fontId="0" fillId="27" borderId="45" xfId="0" applyFill="1" applyBorder="1"/>
    <xf numFmtId="0" fontId="0" fillId="28" borderId="45" xfId="0" applyFill="1" applyBorder="1"/>
    <xf numFmtId="0" fontId="0" fillId="25" borderId="45" xfId="0" applyFill="1" applyBorder="1"/>
    <xf numFmtId="0" fontId="0" fillId="26" borderId="45" xfId="0" applyFill="1" applyBorder="1"/>
    <xf numFmtId="0" fontId="15" fillId="17" borderId="45" xfId="0" applyFont="1" applyFill="1" applyBorder="1"/>
    <xf numFmtId="0" fontId="18" fillId="29" borderId="46" xfId="0" applyFont="1" applyFill="1" applyBorder="1"/>
    <xf numFmtId="0" fontId="14" fillId="29" borderId="46" xfId="0" applyFont="1" applyFill="1" applyBorder="1"/>
    <xf numFmtId="0" fontId="15" fillId="27" borderId="7" xfId="0" applyFont="1" applyFill="1" applyBorder="1"/>
    <xf numFmtId="0" fontId="15" fillId="28" borderId="7" xfId="0" applyFont="1" applyFill="1" applyBorder="1"/>
    <xf numFmtId="0" fontId="15" fillId="25" borderId="20" xfId="0" applyFont="1" applyFill="1" applyBorder="1"/>
    <xf numFmtId="0" fontId="15" fillId="27" borderId="20" xfId="0" quotePrefix="1" applyFont="1" applyFill="1" applyBorder="1"/>
    <xf numFmtId="0" fontId="18" fillId="33" borderId="20" xfId="0" applyFont="1" applyFill="1" applyBorder="1"/>
    <xf numFmtId="0" fontId="0" fillId="0" borderId="47" xfId="0" applyBorder="1"/>
    <xf numFmtId="0" fontId="15" fillId="27" borderId="47" xfId="0" applyFont="1" applyFill="1" applyBorder="1"/>
    <xf numFmtId="0" fontId="15" fillId="28" borderId="47" xfId="0" applyFont="1" applyFill="1" applyBorder="1"/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14" fillId="29" borderId="48" xfId="0" applyFont="1" applyFill="1" applyBorder="1"/>
    <xf numFmtId="0" fontId="18" fillId="29" borderId="49" xfId="0" applyFont="1" applyFill="1" applyBorder="1"/>
    <xf numFmtId="0" fontId="24" fillId="32" borderId="38" xfId="0" applyFont="1" applyFill="1" applyBorder="1"/>
    <xf numFmtId="0" fontId="18" fillId="0" borderId="8" xfId="0" applyFont="1" applyFill="1" applyBorder="1"/>
    <xf numFmtId="0" fontId="18" fillId="0" borderId="39" xfId="0" applyFont="1" applyFill="1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0" fillId="36" borderId="20" xfId="0" applyFill="1" applyBorder="1"/>
    <xf numFmtId="0" fontId="0" fillId="35" borderId="20" xfId="0" applyFill="1" applyBorder="1"/>
    <xf numFmtId="0" fontId="18" fillId="29" borderId="54" xfId="0" applyFont="1" applyFill="1" applyBorder="1"/>
    <xf numFmtId="0" fontId="15" fillId="28" borderId="55" xfId="0" applyFont="1" applyFill="1" applyBorder="1"/>
    <xf numFmtId="0" fontId="0" fillId="35" borderId="56" xfId="0" applyFill="1" applyBorder="1"/>
    <xf numFmtId="0" fontId="0" fillId="36" borderId="22" xfId="0" applyFill="1" applyBorder="1"/>
    <xf numFmtId="0" fontId="0" fillId="2" borderId="9" xfId="0" applyFill="1" applyBorder="1"/>
    <xf numFmtId="0" fontId="0" fillId="0" borderId="1" xfId="0" applyBorder="1"/>
    <xf numFmtId="0" fontId="0" fillId="0" borderId="5" xfId="0" applyBorder="1"/>
    <xf numFmtId="0" fontId="27" fillId="26" borderId="56" xfId="0" applyFont="1" applyFill="1" applyBorder="1"/>
    <xf numFmtId="0" fontId="14" fillId="26" borderId="22" xfId="0" applyFont="1" applyFill="1" applyBorder="1"/>
    <xf numFmtId="0" fontId="0" fillId="35" borderId="22" xfId="0" applyFill="1" applyBorder="1"/>
    <xf numFmtId="0" fontId="14" fillId="26" borderId="56" xfId="0" applyFont="1" applyFill="1" applyBorder="1"/>
    <xf numFmtId="0" fontId="20" fillId="37" borderId="8" xfId="0" applyFont="1" applyFill="1" applyBorder="1"/>
    <xf numFmtId="14" fontId="20" fillId="37" borderId="36" xfId="0" applyNumberFormat="1" applyFont="1" applyFill="1" applyBorder="1"/>
    <xf numFmtId="0" fontId="28" fillId="0" borderId="0" xfId="0" applyFont="1"/>
    <xf numFmtId="0" fontId="29" fillId="0" borderId="0" xfId="0" applyFont="1" applyAlignment="1">
      <alignment horizontal="center" vertical="top" wrapText="1"/>
    </xf>
    <xf numFmtId="0" fontId="30" fillId="38" borderId="59" xfId="0" applyFont="1" applyFill="1" applyBorder="1" applyAlignment="1">
      <alignment horizontal="center" vertical="top" wrapText="1"/>
    </xf>
    <xf numFmtId="0" fontId="30" fillId="38" borderId="0" xfId="0" applyFont="1" applyFill="1" applyAlignment="1">
      <alignment horizontal="center" vertical="top" wrapText="1"/>
    </xf>
    <xf numFmtId="0" fontId="30" fillId="38" borderId="60" xfId="0" applyFont="1" applyFill="1" applyBorder="1" applyAlignment="1">
      <alignment horizontal="center" vertical="top" wrapText="1"/>
    </xf>
    <xf numFmtId="0" fontId="30" fillId="0" borderId="0" xfId="0" applyFont="1" applyAlignment="1">
      <alignment horizontal="center" vertical="top" wrapText="1"/>
    </xf>
    <xf numFmtId="0" fontId="31" fillId="39" borderId="59" xfId="0" applyFont="1" applyFill="1" applyBorder="1" applyAlignment="1">
      <alignment horizontal="center" vertical="top" wrapText="1"/>
    </xf>
    <xf numFmtId="0" fontId="31" fillId="0" borderId="0" xfId="0" applyFont="1" applyAlignment="1">
      <alignment horizontal="center" vertical="top" wrapText="1"/>
    </xf>
    <xf numFmtId="0" fontId="31" fillId="39" borderId="60" xfId="0" applyFont="1" applyFill="1" applyBorder="1" applyAlignment="1">
      <alignment horizontal="center" vertical="top" wrapText="1"/>
    </xf>
    <xf numFmtId="0" fontId="32" fillId="0" borderId="0" xfId="216" applyFont="1" applyAlignment="1" applyProtection="1"/>
    <xf numFmtId="0" fontId="32" fillId="0" borderId="0" xfId="216" applyAlignment="1" applyProtection="1"/>
    <xf numFmtId="0" fontId="31" fillId="39" borderId="61" xfId="0" applyFont="1" applyFill="1" applyBorder="1" applyAlignment="1">
      <alignment horizontal="center" vertical="top" wrapText="1"/>
    </xf>
    <xf numFmtId="0" fontId="31" fillId="0" borderId="58" xfId="0" applyFont="1" applyBorder="1" applyAlignment="1">
      <alignment horizontal="center" vertical="top" wrapText="1"/>
    </xf>
    <xf numFmtId="0" fontId="31" fillId="39" borderId="62" xfId="0" applyFont="1" applyFill="1" applyBorder="1" applyAlignment="1">
      <alignment horizontal="center" vertical="top" wrapText="1"/>
    </xf>
    <xf numFmtId="0" fontId="33" fillId="0" borderId="0" xfId="0" applyFont="1" applyAlignment="1">
      <alignment horizontal="center" vertical="top" wrapText="1"/>
    </xf>
    <xf numFmtId="0" fontId="34" fillId="0" borderId="0" xfId="0" applyFont="1" applyAlignment="1">
      <alignment horizontal="center" vertical="top" wrapText="1"/>
    </xf>
    <xf numFmtId="0" fontId="34" fillId="39" borderId="61" xfId="0" applyFont="1" applyFill="1" applyBorder="1" applyAlignment="1">
      <alignment horizontal="center" vertical="top" wrapText="1"/>
    </xf>
    <xf numFmtId="0" fontId="34" fillId="0" borderId="58" xfId="0" applyFont="1" applyBorder="1" applyAlignment="1">
      <alignment horizontal="center" vertical="top" wrapText="1"/>
    </xf>
    <xf numFmtId="0" fontId="34" fillId="39" borderId="62" xfId="0" applyFont="1" applyFill="1" applyBorder="1" applyAlignment="1">
      <alignment horizontal="center" vertical="top" wrapText="1"/>
    </xf>
    <xf numFmtId="0" fontId="0" fillId="30" borderId="20" xfId="0" applyFill="1" applyBorder="1"/>
    <xf numFmtId="0" fontId="0" fillId="0" borderId="63" xfId="0" applyBorder="1"/>
    <xf numFmtId="0" fontId="14" fillId="40" borderId="63" xfId="0" applyFont="1" applyFill="1" applyBorder="1"/>
    <xf numFmtId="0" fontId="0" fillId="40" borderId="22" xfId="0" applyFill="1" applyBorder="1"/>
    <xf numFmtId="0" fontId="0" fillId="40" borderId="20" xfId="0" applyFill="1" applyBorder="1"/>
    <xf numFmtId="0" fontId="14" fillId="0" borderId="0" xfId="0" applyFont="1"/>
    <xf numFmtId="0" fontId="0" fillId="41" borderId="20" xfId="0" applyFill="1" applyBorder="1"/>
    <xf numFmtId="0" fontId="15" fillId="15" borderId="64" xfId="0" applyFont="1" applyFill="1" applyBorder="1"/>
    <xf numFmtId="0" fontId="0" fillId="0" borderId="25" xfId="0" applyFill="1" applyBorder="1"/>
    <xf numFmtId="0" fontId="0" fillId="0" borderId="25" xfId="0" applyBorder="1"/>
    <xf numFmtId="0" fontId="0" fillId="0" borderId="25" xfId="0" applyFill="1" applyBorder="1" applyAlignment="1">
      <alignment horizontal="center"/>
    </xf>
    <xf numFmtId="0" fontId="0" fillId="27" borderId="25" xfId="0" applyFill="1" applyBorder="1"/>
    <xf numFmtId="0" fontId="0" fillId="28" borderId="25" xfId="0" applyFill="1" applyBorder="1"/>
    <xf numFmtId="0" fontId="0" fillId="25" borderId="25" xfId="0" applyFill="1" applyBorder="1"/>
    <xf numFmtId="0" fontId="0" fillId="26" borderId="25" xfId="0" applyFill="1" applyBorder="1"/>
    <xf numFmtId="0" fontId="15" fillId="17" borderId="25" xfId="0" applyFont="1" applyFill="1" applyBorder="1"/>
    <xf numFmtId="0" fontId="15" fillId="14" borderId="64" xfId="0" applyFont="1" applyFill="1" applyBorder="1"/>
    <xf numFmtId="0" fontId="15" fillId="3" borderId="64" xfId="0" applyFont="1" applyFill="1" applyBorder="1"/>
    <xf numFmtId="0" fontId="15" fillId="16" borderId="64" xfId="0" applyFont="1" applyFill="1" applyBorder="1"/>
    <xf numFmtId="0" fontId="15" fillId="17" borderId="64" xfId="0" applyFont="1" applyFill="1" applyBorder="1"/>
    <xf numFmtId="0" fontId="20" fillId="18" borderId="64" xfId="0" applyFont="1" applyFill="1" applyBorder="1"/>
    <xf numFmtId="0" fontId="20" fillId="19" borderId="64" xfId="0" applyFont="1" applyFill="1" applyBorder="1"/>
    <xf numFmtId="0" fontId="20" fillId="20" borderId="64" xfId="0" applyFont="1" applyFill="1" applyBorder="1"/>
    <xf numFmtId="0" fontId="15" fillId="21" borderId="64" xfId="0" applyFont="1" applyFill="1" applyBorder="1"/>
    <xf numFmtId="0" fontId="15" fillId="22" borderId="64" xfId="0" applyFont="1" applyFill="1" applyBorder="1"/>
    <xf numFmtId="0" fontId="20" fillId="23" borderId="64" xfId="0" applyFont="1" applyFill="1" applyBorder="1"/>
    <xf numFmtId="0" fontId="20" fillId="24" borderId="64" xfId="0" applyFont="1" applyFill="1" applyBorder="1"/>
    <xf numFmtId="0" fontId="0" fillId="42" borderId="22" xfId="0" applyFill="1" applyBorder="1"/>
    <xf numFmtId="0" fontId="0" fillId="42" borderId="20" xfId="0" applyFill="1" applyBorder="1"/>
    <xf numFmtId="0" fontId="26" fillId="32" borderId="9" xfId="0" applyFont="1" applyFill="1" applyBorder="1" applyAlignment="1">
      <alignment horizontal="center"/>
    </xf>
    <xf numFmtId="0" fontId="26" fillId="32" borderId="50" xfId="0" applyFont="1" applyFill="1" applyBorder="1" applyAlignment="1">
      <alignment horizontal="center"/>
    </xf>
    <xf numFmtId="0" fontId="21" fillId="21" borderId="0" xfId="0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40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15" fillId="3" borderId="5" xfId="0" applyFont="1" applyFill="1" applyBorder="1" applyAlignment="1">
      <alignment horizontal="center"/>
    </xf>
    <xf numFmtId="0" fontId="15" fillId="3" borderId="6" xfId="0" applyFont="1" applyFill="1" applyBorder="1" applyAlignment="1">
      <alignment horizontal="center"/>
    </xf>
    <xf numFmtId="0" fontId="15" fillId="3" borderId="7" xfId="0" applyFont="1" applyFill="1" applyBorder="1" applyAlignment="1">
      <alignment horizontal="center"/>
    </xf>
    <xf numFmtId="0" fontId="15" fillId="3" borderId="8" xfId="0" applyFont="1" applyFill="1" applyBorder="1" applyAlignment="1">
      <alignment horizontal="center"/>
    </xf>
    <xf numFmtId="0" fontId="15" fillId="3" borderId="13" xfId="0" applyFont="1" applyFill="1" applyBorder="1" applyAlignment="1">
      <alignment horizontal="center"/>
    </xf>
    <xf numFmtId="0" fontId="15" fillId="3" borderId="14" xfId="0" applyFont="1" applyFill="1" applyBorder="1" applyAlignment="1">
      <alignment horizontal="center"/>
    </xf>
    <xf numFmtId="0" fontId="15" fillId="3" borderId="9" xfId="0" applyFont="1" applyFill="1" applyBorder="1" applyAlignment="1">
      <alignment horizontal="center"/>
    </xf>
    <xf numFmtId="0" fontId="19" fillId="4" borderId="18" xfId="0" applyFont="1" applyFill="1" applyBorder="1" applyAlignment="1">
      <alignment horizontal="center"/>
    </xf>
    <xf numFmtId="0" fontId="19" fillId="4" borderId="19" xfId="0" applyFont="1" applyFill="1" applyBorder="1" applyAlignment="1">
      <alignment horizontal="center"/>
    </xf>
    <xf numFmtId="0" fontId="19" fillId="4" borderId="12" xfId="0" applyFont="1" applyFill="1" applyBorder="1" applyAlignment="1">
      <alignment horizontal="center"/>
    </xf>
    <xf numFmtId="0" fontId="19" fillId="4" borderId="10" xfId="0" applyFont="1" applyFill="1" applyBorder="1" applyAlignment="1">
      <alignment horizontal="center"/>
    </xf>
    <xf numFmtId="0" fontId="19" fillId="4" borderId="13" xfId="0" applyFont="1" applyFill="1" applyBorder="1" applyAlignment="1">
      <alignment horizontal="center"/>
    </xf>
    <xf numFmtId="0" fontId="19" fillId="4" borderId="14" xfId="0" applyFont="1" applyFill="1" applyBorder="1" applyAlignment="1">
      <alignment horizontal="center"/>
    </xf>
    <xf numFmtId="0" fontId="19" fillId="4" borderId="9" xfId="0" applyFont="1" applyFill="1" applyBorder="1" applyAlignment="1">
      <alignment horizontal="center"/>
    </xf>
    <xf numFmtId="0" fontId="19" fillId="4" borderId="7" xfId="0" applyFont="1" applyFill="1" applyBorder="1" applyAlignment="1">
      <alignment horizontal="center"/>
    </xf>
    <xf numFmtId="0" fontId="19" fillId="5" borderId="18" xfId="0" applyFont="1" applyFill="1" applyBorder="1" applyAlignment="1">
      <alignment horizontal="center"/>
    </xf>
    <xf numFmtId="0" fontId="19" fillId="5" borderId="19" xfId="0" applyFont="1" applyFill="1" applyBorder="1" applyAlignment="1">
      <alignment horizontal="center"/>
    </xf>
    <xf numFmtId="0" fontId="19" fillId="5" borderId="12" xfId="0" applyFont="1" applyFill="1" applyBorder="1" applyAlignment="1">
      <alignment horizontal="center"/>
    </xf>
    <xf numFmtId="0" fontId="19" fillId="5" borderId="10" xfId="0" applyFont="1" applyFill="1" applyBorder="1" applyAlignment="1">
      <alignment horizontal="center"/>
    </xf>
    <xf numFmtId="0" fontId="19" fillId="5" borderId="40" xfId="0" applyFont="1" applyFill="1" applyBorder="1" applyAlignment="1">
      <alignment horizontal="center"/>
    </xf>
    <xf numFmtId="0" fontId="19" fillId="5" borderId="33" xfId="0" applyFont="1" applyFill="1" applyBorder="1" applyAlignment="1">
      <alignment horizontal="center"/>
    </xf>
    <xf numFmtId="0" fontId="19" fillId="5" borderId="5" xfId="0" applyFont="1" applyFill="1" applyBorder="1" applyAlignment="1">
      <alignment horizontal="center"/>
    </xf>
    <xf numFmtId="0" fontId="19" fillId="5" borderId="7" xfId="0" applyFont="1" applyFill="1" applyBorder="1" applyAlignment="1">
      <alignment horizontal="center"/>
    </xf>
    <xf numFmtId="0" fontId="19" fillId="5" borderId="29" xfId="0" applyFont="1" applyFill="1" applyBorder="1" applyAlignment="1">
      <alignment horizontal="center"/>
    </xf>
    <xf numFmtId="0" fontId="19" fillId="5" borderId="13" xfId="0" applyFont="1" applyFill="1" applyBorder="1" applyAlignment="1">
      <alignment horizontal="center"/>
    </xf>
    <xf numFmtId="0" fontId="19" fillId="5" borderId="14" xfId="0" applyFont="1" applyFill="1" applyBorder="1" applyAlignment="1">
      <alignment horizontal="center"/>
    </xf>
    <xf numFmtId="0" fontId="19" fillId="5" borderId="28" xfId="0" applyFont="1" applyFill="1" applyBorder="1" applyAlignment="1">
      <alignment horizontal="center"/>
    </xf>
    <xf numFmtId="0" fontId="19" fillId="6" borderId="28" xfId="0" applyFont="1" applyFill="1" applyBorder="1" applyAlignment="1">
      <alignment horizontal="center"/>
    </xf>
    <xf numFmtId="0" fontId="19" fillId="6" borderId="10" xfId="0" applyFont="1" applyFill="1" applyBorder="1" applyAlignment="1">
      <alignment horizontal="center"/>
    </xf>
    <xf numFmtId="0" fontId="19" fillId="6" borderId="12" xfId="0" applyFont="1" applyFill="1" applyBorder="1" applyAlignment="1">
      <alignment horizontal="center"/>
    </xf>
    <xf numFmtId="0" fontId="19" fillId="6" borderId="8" xfId="0" applyFont="1" applyFill="1" applyBorder="1" applyAlignment="1">
      <alignment horizontal="center"/>
    </xf>
    <xf numFmtId="0" fontId="19" fillId="6" borderId="40" xfId="0" applyFont="1" applyFill="1" applyBorder="1" applyAlignment="1">
      <alignment horizontal="center"/>
    </xf>
    <xf numFmtId="0" fontId="19" fillId="6" borderId="33" xfId="0" applyFont="1" applyFill="1" applyBorder="1" applyAlignment="1">
      <alignment horizontal="center"/>
    </xf>
    <xf numFmtId="0" fontId="19" fillId="6" borderId="11" xfId="0" applyFont="1" applyFill="1" applyBorder="1" applyAlignment="1">
      <alignment horizontal="center"/>
    </xf>
    <xf numFmtId="0" fontId="19" fillId="6" borderId="19" xfId="0" applyFont="1" applyFill="1" applyBorder="1" applyAlignment="1">
      <alignment horizontal="center"/>
    </xf>
    <xf numFmtId="0" fontId="19" fillId="6" borderId="18" xfId="0" applyFont="1" applyFill="1" applyBorder="1" applyAlignment="1">
      <alignment horizontal="center"/>
    </xf>
    <xf numFmtId="0" fontId="19" fillId="6" borderId="6" xfId="0" applyFont="1" applyFill="1" applyBorder="1" applyAlignment="1">
      <alignment horizontal="center"/>
    </xf>
    <xf numFmtId="0" fontId="26" fillId="32" borderId="7" xfId="0" applyFont="1" applyFill="1" applyBorder="1" applyAlignment="1">
      <alignment horizontal="center"/>
    </xf>
    <xf numFmtId="0" fontId="19" fillId="6" borderId="29" xfId="0" applyFont="1" applyFill="1" applyBorder="1" applyAlignment="1">
      <alignment horizontal="center"/>
    </xf>
    <xf numFmtId="0" fontId="19" fillId="6" borderId="5" xfId="0" applyFont="1" applyFill="1" applyBorder="1" applyAlignment="1">
      <alignment horizontal="center"/>
    </xf>
    <xf numFmtId="0" fontId="19" fillId="6" borderId="7" xfId="0" applyFont="1" applyFill="1" applyBorder="1" applyAlignment="1">
      <alignment horizontal="center"/>
    </xf>
    <xf numFmtId="0" fontId="19" fillId="6" borderId="57" xfId="0" applyFont="1" applyFill="1" applyBorder="1" applyAlignment="1">
      <alignment horizontal="center"/>
    </xf>
    <xf numFmtId="0" fontId="19" fillId="6" borderId="17" xfId="0" applyFont="1" applyFill="1" applyBorder="1" applyAlignment="1">
      <alignment horizontal="center"/>
    </xf>
    <xf numFmtId="0" fontId="20" fillId="7" borderId="18" xfId="0" applyFont="1" applyFill="1" applyBorder="1" applyAlignment="1">
      <alignment horizontal="center"/>
    </xf>
    <xf numFmtId="0" fontId="20" fillId="7" borderId="19" xfId="0" applyFont="1" applyFill="1" applyBorder="1" applyAlignment="1">
      <alignment horizontal="center"/>
    </xf>
    <xf numFmtId="0" fontId="20" fillId="7" borderId="12" xfId="0" applyFont="1" applyFill="1" applyBorder="1" applyAlignment="1">
      <alignment horizontal="center"/>
    </xf>
    <xf numFmtId="0" fontId="20" fillId="7" borderId="10" xfId="0" applyFont="1" applyFill="1" applyBorder="1" applyAlignment="1">
      <alignment horizontal="center"/>
    </xf>
    <xf numFmtId="0" fontId="20" fillId="7" borderId="40" xfId="0" applyFont="1" applyFill="1" applyBorder="1" applyAlignment="1">
      <alignment horizontal="center"/>
    </xf>
    <xf numFmtId="0" fontId="20" fillId="7" borderId="33" xfId="0" applyFont="1" applyFill="1" applyBorder="1" applyAlignment="1">
      <alignment horizontal="center"/>
    </xf>
    <xf numFmtId="0" fontId="20" fillId="7" borderId="11" xfId="0" applyFont="1" applyFill="1" applyBorder="1" applyAlignment="1">
      <alignment horizontal="center"/>
    </xf>
    <xf numFmtId="0" fontId="20" fillId="7" borderId="5" xfId="0" applyFont="1" applyFill="1" applyBorder="1" applyAlignment="1">
      <alignment horizontal="center"/>
    </xf>
    <xf numFmtId="0" fontId="20" fillId="7" borderId="7" xfId="0" applyFont="1" applyFill="1" applyBorder="1" applyAlignment="1">
      <alignment horizontal="center"/>
    </xf>
    <xf numFmtId="0" fontId="20" fillId="7" borderId="9" xfId="0" applyFont="1" applyFill="1" applyBorder="1" applyAlignment="1">
      <alignment horizontal="center"/>
    </xf>
    <xf numFmtId="0" fontId="20" fillId="7" borderId="13" xfId="0" applyFont="1" applyFill="1" applyBorder="1" applyAlignment="1">
      <alignment horizontal="center"/>
    </xf>
    <xf numFmtId="0" fontId="20" fillId="7" borderId="14" xfId="0" applyFont="1" applyFill="1" applyBorder="1" applyAlignment="1">
      <alignment horizontal="center"/>
    </xf>
    <xf numFmtId="0" fontId="20" fillId="8" borderId="18" xfId="0" applyFont="1" applyFill="1" applyBorder="1" applyAlignment="1">
      <alignment horizontal="center"/>
    </xf>
    <xf numFmtId="0" fontId="20" fillId="8" borderId="19" xfId="0" applyFont="1" applyFill="1" applyBorder="1" applyAlignment="1">
      <alignment horizontal="center"/>
    </xf>
    <xf numFmtId="0" fontId="20" fillId="8" borderId="12" xfId="0" applyFont="1" applyFill="1" applyBorder="1" applyAlignment="1">
      <alignment horizontal="center"/>
    </xf>
    <xf numFmtId="0" fontId="20" fillId="8" borderId="10" xfId="0" applyFont="1" applyFill="1" applyBorder="1" applyAlignment="1">
      <alignment horizontal="center"/>
    </xf>
    <xf numFmtId="0" fontId="20" fillId="8" borderId="40" xfId="0" applyFont="1" applyFill="1" applyBorder="1" applyAlignment="1">
      <alignment horizontal="center"/>
    </xf>
    <xf numFmtId="0" fontId="20" fillId="8" borderId="33" xfId="0" applyFont="1" applyFill="1" applyBorder="1" applyAlignment="1">
      <alignment horizontal="center"/>
    </xf>
    <xf numFmtId="0" fontId="20" fillId="8" borderId="11" xfId="0" applyFont="1" applyFill="1" applyBorder="1" applyAlignment="1">
      <alignment horizontal="center"/>
    </xf>
    <xf numFmtId="0" fontId="20" fillId="8" borderId="5" xfId="0" applyFont="1" applyFill="1" applyBorder="1" applyAlignment="1">
      <alignment horizontal="center"/>
    </xf>
    <xf numFmtId="0" fontId="20" fillId="8" borderId="7" xfId="0" applyFont="1" applyFill="1" applyBorder="1" applyAlignment="1">
      <alignment horizontal="center"/>
    </xf>
    <xf numFmtId="0" fontId="20" fillId="8" borderId="9" xfId="0" applyFont="1" applyFill="1" applyBorder="1" applyAlignment="1">
      <alignment horizontal="center"/>
    </xf>
    <xf numFmtId="0" fontId="20" fillId="8" borderId="13" xfId="0" applyFont="1" applyFill="1" applyBorder="1" applyAlignment="1">
      <alignment horizontal="center"/>
    </xf>
    <xf numFmtId="0" fontId="20" fillId="8" borderId="14" xfId="0" applyFont="1" applyFill="1" applyBorder="1" applyAlignment="1">
      <alignment horizontal="center"/>
    </xf>
    <xf numFmtId="0" fontId="19" fillId="9" borderId="18" xfId="0" applyFont="1" applyFill="1" applyBorder="1" applyAlignment="1">
      <alignment horizontal="center"/>
    </xf>
    <xf numFmtId="0" fontId="19" fillId="9" borderId="19" xfId="0" applyFont="1" applyFill="1" applyBorder="1" applyAlignment="1">
      <alignment horizontal="center"/>
    </xf>
    <xf numFmtId="0" fontId="19" fillId="9" borderId="12" xfId="0" applyFont="1" applyFill="1" applyBorder="1" applyAlignment="1">
      <alignment horizontal="center"/>
    </xf>
    <xf numFmtId="0" fontId="19" fillId="9" borderId="10" xfId="0" applyFont="1" applyFill="1" applyBorder="1" applyAlignment="1">
      <alignment horizontal="center"/>
    </xf>
    <xf numFmtId="0" fontId="19" fillId="9" borderId="40" xfId="0" applyFont="1" applyFill="1" applyBorder="1" applyAlignment="1">
      <alignment horizontal="center"/>
    </xf>
    <xf numFmtId="0" fontId="19" fillId="9" borderId="33" xfId="0" applyFont="1" applyFill="1" applyBorder="1" applyAlignment="1">
      <alignment horizontal="center"/>
    </xf>
    <xf numFmtId="0" fontId="19" fillId="9" borderId="11" xfId="0" applyFont="1" applyFill="1" applyBorder="1" applyAlignment="1">
      <alignment horizontal="center"/>
    </xf>
    <xf numFmtId="0" fontId="19" fillId="9" borderId="5" xfId="0" applyFont="1" applyFill="1" applyBorder="1" applyAlignment="1">
      <alignment horizontal="center"/>
    </xf>
    <xf numFmtId="0" fontId="19" fillId="9" borderId="7" xfId="0" applyFont="1" applyFill="1" applyBorder="1" applyAlignment="1">
      <alignment horizontal="center"/>
    </xf>
    <xf numFmtId="0" fontId="19" fillId="9" borderId="9" xfId="0" applyFont="1" applyFill="1" applyBorder="1" applyAlignment="1">
      <alignment horizontal="center"/>
    </xf>
    <xf numFmtId="0" fontId="19" fillId="9" borderId="13" xfId="0" applyFont="1" applyFill="1" applyBorder="1" applyAlignment="1">
      <alignment horizontal="center"/>
    </xf>
    <xf numFmtId="0" fontId="19" fillId="9" borderId="14" xfId="0" applyFont="1" applyFill="1" applyBorder="1" applyAlignment="1">
      <alignment horizontal="center"/>
    </xf>
    <xf numFmtId="0" fontId="19" fillId="10" borderId="18" xfId="0" applyFont="1" applyFill="1" applyBorder="1" applyAlignment="1">
      <alignment horizontal="center"/>
    </xf>
    <xf numFmtId="0" fontId="19" fillId="10" borderId="19" xfId="0" applyFont="1" applyFill="1" applyBorder="1" applyAlignment="1">
      <alignment horizontal="center"/>
    </xf>
    <xf numFmtId="0" fontId="19" fillId="10" borderId="12" xfId="0" applyFont="1" applyFill="1" applyBorder="1" applyAlignment="1">
      <alignment horizontal="center"/>
    </xf>
    <xf numFmtId="0" fontId="19" fillId="10" borderId="10" xfId="0" applyFont="1" applyFill="1" applyBorder="1" applyAlignment="1">
      <alignment horizontal="center"/>
    </xf>
    <xf numFmtId="0" fontId="19" fillId="10" borderId="40" xfId="0" applyFont="1" applyFill="1" applyBorder="1" applyAlignment="1">
      <alignment horizontal="center"/>
    </xf>
    <xf numFmtId="0" fontId="19" fillId="10" borderId="33" xfId="0" applyFont="1" applyFill="1" applyBorder="1" applyAlignment="1">
      <alignment horizontal="center"/>
    </xf>
    <xf numFmtId="0" fontId="19" fillId="10" borderId="11" xfId="0" applyFont="1" applyFill="1" applyBorder="1" applyAlignment="1">
      <alignment horizontal="center"/>
    </xf>
    <xf numFmtId="0" fontId="19" fillId="10" borderId="5" xfId="0" applyFont="1" applyFill="1" applyBorder="1" applyAlignment="1">
      <alignment horizontal="center"/>
    </xf>
    <xf numFmtId="0" fontId="19" fillId="10" borderId="7" xfId="0" applyFont="1" applyFill="1" applyBorder="1" applyAlignment="1">
      <alignment horizontal="center"/>
    </xf>
    <xf numFmtId="0" fontId="19" fillId="10" borderId="9" xfId="0" applyFont="1" applyFill="1" applyBorder="1" applyAlignment="1">
      <alignment horizontal="center"/>
    </xf>
    <xf numFmtId="0" fontId="19" fillId="10" borderId="13" xfId="0" applyFont="1" applyFill="1" applyBorder="1" applyAlignment="1">
      <alignment horizontal="center"/>
    </xf>
    <xf numFmtId="0" fontId="19" fillId="10" borderId="14" xfId="0" applyFont="1" applyFill="1" applyBorder="1" applyAlignment="1">
      <alignment horizontal="center"/>
    </xf>
    <xf numFmtId="0" fontId="20" fillId="12" borderId="18" xfId="0" applyFont="1" applyFill="1" applyBorder="1" applyAlignment="1">
      <alignment horizontal="center"/>
    </xf>
    <xf numFmtId="0" fontId="20" fillId="12" borderId="19" xfId="0" applyFont="1" applyFill="1" applyBorder="1" applyAlignment="1">
      <alignment horizontal="center"/>
    </xf>
    <xf numFmtId="0" fontId="20" fillId="12" borderId="12" xfId="0" applyFont="1" applyFill="1" applyBorder="1" applyAlignment="1">
      <alignment horizontal="center"/>
    </xf>
    <xf numFmtId="0" fontId="20" fillId="12" borderId="10" xfId="0" applyFont="1" applyFill="1" applyBorder="1" applyAlignment="1">
      <alignment horizontal="center"/>
    </xf>
    <xf numFmtId="0" fontId="20" fillId="12" borderId="13" xfId="0" applyFont="1" applyFill="1" applyBorder="1" applyAlignment="1">
      <alignment horizontal="center"/>
    </xf>
    <xf numFmtId="0" fontId="20" fillId="12" borderId="14" xfId="0" applyFont="1" applyFill="1" applyBorder="1" applyAlignment="1">
      <alignment horizontal="center"/>
    </xf>
    <xf numFmtId="0" fontId="20" fillId="12" borderId="9" xfId="0" applyFont="1" applyFill="1" applyBorder="1" applyAlignment="1">
      <alignment horizontal="center"/>
    </xf>
    <xf numFmtId="0" fontId="20" fillId="12" borderId="7" xfId="0" applyFont="1" applyFill="1" applyBorder="1" applyAlignment="1">
      <alignment horizontal="center"/>
    </xf>
    <xf numFmtId="0" fontId="19" fillId="11" borderId="18" xfId="0" applyFont="1" applyFill="1" applyBorder="1" applyAlignment="1">
      <alignment horizontal="center"/>
    </xf>
    <xf numFmtId="0" fontId="19" fillId="11" borderId="19" xfId="0" applyFont="1" applyFill="1" applyBorder="1" applyAlignment="1">
      <alignment horizontal="center"/>
    </xf>
    <xf numFmtId="0" fontId="19" fillId="11" borderId="12" xfId="0" applyFont="1" applyFill="1" applyBorder="1" applyAlignment="1">
      <alignment horizontal="center"/>
    </xf>
    <xf numFmtId="0" fontId="19" fillId="11" borderId="10" xfId="0" applyFont="1" applyFill="1" applyBorder="1" applyAlignment="1">
      <alignment horizontal="center"/>
    </xf>
    <xf numFmtId="0" fontId="19" fillId="11" borderId="13" xfId="0" applyFont="1" applyFill="1" applyBorder="1" applyAlignment="1">
      <alignment horizontal="center"/>
    </xf>
    <xf numFmtId="0" fontId="19" fillId="11" borderId="14" xfId="0" applyFont="1" applyFill="1" applyBorder="1" applyAlignment="1">
      <alignment horizontal="center"/>
    </xf>
    <xf numFmtId="0" fontId="19" fillId="11" borderId="9" xfId="0" applyFont="1" applyFill="1" applyBorder="1" applyAlignment="1">
      <alignment horizontal="center"/>
    </xf>
    <xf numFmtId="0" fontId="19" fillId="11" borderId="7" xfId="0" applyFont="1" applyFill="1" applyBorder="1" applyAlignment="1">
      <alignment horizontal="center"/>
    </xf>
    <xf numFmtId="0" fontId="20" fillId="13" borderId="18" xfId="0" applyFont="1" applyFill="1" applyBorder="1" applyAlignment="1">
      <alignment horizontal="center"/>
    </xf>
    <xf numFmtId="0" fontId="20" fillId="13" borderId="19" xfId="0" applyFont="1" applyFill="1" applyBorder="1" applyAlignment="1">
      <alignment horizontal="center"/>
    </xf>
    <xf numFmtId="0" fontId="20" fillId="13" borderId="12" xfId="0" applyFont="1" applyFill="1" applyBorder="1" applyAlignment="1">
      <alignment horizontal="center"/>
    </xf>
    <xf numFmtId="0" fontId="20" fillId="13" borderId="10" xfId="0" applyFont="1" applyFill="1" applyBorder="1" applyAlignment="1">
      <alignment horizontal="center"/>
    </xf>
    <xf numFmtId="0" fontId="20" fillId="13" borderId="13" xfId="0" applyFont="1" applyFill="1" applyBorder="1" applyAlignment="1">
      <alignment horizontal="center"/>
    </xf>
    <xf numFmtId="0" fontId="20" fillId="13" borderId="14" xfId="0" applyFont="1" applyFill="1" applyBorder="1" applyAlignment="1">
      <alignment horizontal="center"/>
    </xf>
    <xf numFmtId="0" fontId="20" fillId="13" borderId="9" xfId="0" applyFont="1" applyFill="1" applyBorder="1" applyAlignment="1">
      <alignment horizontal="center"/>
    </xf>
    <xf numFmtId="0" fontId="20" fillId="13" borderId="7" xfId="0" applyFont="1" applyFill="1" applyBorder="1" applyAlignment="1">
      <alignment horizontal="center"/>
    </xf>
    <xf numFmtId="0" fontId="29" fillId="0" borderId="58" xfId="0" applyFont="1" applyBorder="1" applyAlignment="1">
      <alignment horizontal="center" vertical="top" wrapText="1"/>
    </xf>
  </cellXfs>
  <cellStyles count="236">
    <cellStyle name="Currency" xfId="163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/>
    <cellStyle name="Normal" xfId="0" builtinId="0"/>
    <cellStyle name="Normal 10" xfId="232"/>
    <cellStyle name="Normal 11" xfId="233"/>
    <cellStyle name="Normal 12" xfId="234"/>
    <cellStyle name="Normal 13" xfId="235"/>
    <cellStyle name="Normal 2" xfId="224"/>
    <cellStyle name="Normal 3" xfId="225"/>
    <cellStyle name="Normal 4" xfId="226"/>
    <cellStyle name="Normal 5" xfId="227"/>
    <cellStyle name="Normal 6" xfId="228"/>
    <cellStyle name="Normal 7" xfId="229"/>
    <cellStyle name="Normal 8" xfId="230"/>
    <cellStyle name="Normal 9" xfId="231"/>
  </cellStyles>
  <dxfs count="0"/>
  <tableStyles count="0" defaultTableStyle="TableStyleMedium9" defaultPivotStyle="PivotStyleMedium4"/>
  <colors>
    <mruColors>
      <color rgb="FF0000FF"/>
      <color rgb="FFFFFF66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Jan!$W$42:$W$51</c:f>
              <c:strCache>
                <c:ptCount val="10"/>
                <c:pt idx="0">
                  <c:v>food</c:v>
                </c:pt>
                <c:pt idx="1">
                  <c:v>bar</c:v>
                </c:pt>
                <c:pt idx="2">
                  <c:v>shopping</c:v>
                </c:pt>
                <c:pt idx="3">
                  <c:v>groceries</c:v>
                </c:pt>
                <c:pt idx="4">
                  <c:v>gas</c:v>
                </c:pt>
                <c:pt idx="5">
                  <c:v>insurance</c:v>
                </c:pt>
                <c:pt idx="6">
                  <c:v>rent</c:v>
                </c:pt>
                <c:pt idx="7">
                  <c:v>utilities</c:v>
                </c:pt>
                <c:pt idx="8">
                  <c:v>bad habits</c:v>
                </c:pt>
                <c:pt idx="9">
                  <c:v>vehicles</c:v>
                </c:pt>
              </c:strCache>
            </c:strRef>
          </c:cat>
          <c:val>
            <c:numRef>
              <c:f>Jan!$V$42:$V$51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0593664"/>
        <c:axId val="220257024"/>
      </c:barChart>
      <c:catAx>
        <c:axId val="220593664"/>
        <c:scaling>
          <c:orientation val="minMax"/>
        </c:scaling>
        <c:delete val="0"/>
        <c:axPos val="b"/>
        <c:majorTickMark val="out"/>
        <c:minorTickMark val="none"/>
        <c:tickLblPos val="nextTo"/>
        <c:crossAx val="220257024"/>
        <c:crosses val="autoZero"/>
        <c:auto val="1"/>
        <c:lblAlgn val="ctr"/>
        <c:lblOffset val="100"/>
        <c:noMultiLvlLbl val="0"/>
      </c:catAx>
      <c:valAx>
        <c:axId val="220257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593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Feb!$W$42:$W$51</c:f>
              <c:strCache>
                <c:ptCount val="10"/>
                <c:pt idx="0">
                  <c:v>food</c:v>
                </c:pt>
                <c:pt idx="1">
                  <c:v>bar</c:v>
                </c:pt>
                <c:pt idx="2">
                  <c:v>shopping</c:v>
                </c:pt>
                <c:pt idx="3">
                  <c:v>groceries</c:v>
                </c:pt>
                <c:pt idx="4">
                  <c:v>gas</c:v>
                </c:pt>
                <c:pt idx="5">
                  <c:v>insurance</c:v>
                </c:pt>
                <c:pt idx="6">
                  <c:v>rent</c:v>
                </c:pt>
                <c:pt idx="7">
                  <c:v>utilities</c:v>
                </c:pt>
                <c:pt idx="8">
                  <c:v>bad habits</c:v>
                </c:pt>
                <c:pt idx="9">
                  <c:v>vehicles</c:v>
                </c:pt>
              </c:strCache>
            </c:strRef>
          </c:cat>
          <c:val>
            <c:numRef>
              <c:f>Feb!$V$42:$V$51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181440"/>
        <c:axId val="129273216"/>
      </c:barChart>
      <c:catAx>
        <c:axId val="221181440"/>
        <c:scaling>
          <c:orientation val="minMax"/>
        </c:scaling>
        <c:delete val="0"/>
        <c:axPos val="b"/>
        <c:majorTickMark val="out"/>
        <c:minorTickMark val="none"/>
        <c:tickLblPos val="nextTo"/>
        <c:crossAx val="129273216"/>
        <c:crosses val="autoZero"/>
        <c:auto val="1"/>
        <c:lblAlgn val="ctr"/>
        <c:lblOffset val="100"/>
        <c:noMultiLvlLbl val="0"/>
      </c:catAx>
      <c:valAx>
        <c:axId val="129273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1814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Mar!$W$42:$W$51</c:f>
              <c:strCache>
                <c:ptCount val="10"/>
                <c:pt idx="0">
                  <c:v>food</c:v>
                </c:pt>
                <c:pt idx="1">
                  <c:v>bar</c:v>
                </c:pt>
                <c:pt idx="2">
                  <c:v>shopping</c:v>
                </c:pt>
                <c:pt idx="3">
                  <c:v>groceries</c:v>
                </c:pt>
                <c:pt idx="4">
                  <c:v>gas</c:v>
                </c:pt>
                <c:pt idx="5">
                  <c:v>insurance</c:v>
                </c:pt>
                <c:pt idx="6">
                  <c:v>rent</c:v>
                </c:pt>
                <c:pt idx="7">
                  <c:v>utilities</c:v>
                </c:pt>
                <c:pt idx="8">
                  <c:v>bad habits</c:v>
                </c:pt>
                <c:pt idx="9">
                  <c:v>vehicles</c:v>
                </c:pt>
              </c:strCache>
            </c:strRef>
          </c:cat>
          <c:val>
            <c:numRef>
              <c:f>Mar!$V$42:$V$51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224640"/>
        <c:axId val="129276672"/>
      </c:barChart>
      <c:catAx>
        <c:axId val="90224640"/>
        <c:scaling>
          <c:orientation val="minMax"/>
        </c:scaling>
        <c:delete val="0"/>
        <c:axPos val="b"/>
        <c:majorTickMark val="out"/>
        <c:minorTickMark val="none"/>
        <c:tickLblPos val="nextTo"/>
        <c:crossAx val="129276672"/>
        <c:crosses val="autoZero"/>
        <c:auto val="1"/>
        <c:lblAlgn val="ctr"/>
        <c:lblOffset val="100"/>
        <c:noMultiLvlLbl val="0"/>
      </c:catAx>
      <c:valAx>
        <c:axId val="129276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02246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Apr!$W$42:$W$51</c:f>
              <c:strCache>
                <c:ptCount val="10"/>
                <c:pt idx="0">
                  <c:v>food</c:v>
                </c:pt>
                <c:pt idx="1">
                  <c:v>bar</c:v>
                </c:pt>
                <c:pt idx="2">
                  <c:v>shopping</c:v>
                </c:pt>
                <c:pt idx="3">
                  <c:v>groceries</c:v>
                </c:pt>
                <c:pt idx="4">
                  <c:v>gas</c:v>
                </c:pt>
                <c:pt idx="5">
                  <c:v>insurance</c:v>
                </c:pt>
                <c:pt idx="6">
                  <c:v>rent</c:v>
                </c:pt>
                <c:pt idx="7">
                  <c:v>utilities</c:v>
                </c:pt>
                <c:pt idx="8">
                  <c:v>bad habits</c:v>
                </c:pt>
                <c:pt idx="9">
                  <c:v>vehicles</c:v>
                </c:pt>
              </c:strCache>
            </c:strRef>
          </c:cat>
          <c:val>
            <c:numRef>
              <c:f>Apr!$V$42:$V$51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1359232"/>
        <c:axId val="220629824"/>
      </c:barChart>
      <c:catAx>
        <c:axId val="91359232"/>
        <c:scaling>
          <c:orientation val="minMax"/>
        </c:scaling>
        <c:delete val="0"/>
        <c:axPos val="b"/>
        <c:majorTickMark val="out"/>
        <c:minorTickMark val="none"/>
        <c:tickLblPos val="nextTo"/>
        <c:crossAx val="220629824"/>
        <c:crosses val="autoZero"/>
        <c:auto val="1"/>
        <c:lblAlgn val="ctr"/>
        <c:lblOffset val="100"/>
        <c:noMultiLvlLbl val="0"/>
      </c:catAx>
      <c:valAx>
        <c:axId val="220629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13592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ln w="28575">
              <a:noFill/>
            </a:ln>
          </c:spPr>
          <c:invertIfNegative val="0"/>
          <c:cat>
            <c:strRef>
              <c:f>May!$W$42:$W$51</c:f>
              <c:strCache>
                <c:ptCount val="10"/>
                <c:pt idx="0">
                  <c:v>food</c:v>
                </c:pt>
                <c:pt idx="1">
                  <c:v>bar</c:v>
                </c:pt>
                <c:pt idx="2">
                  <c:v>shopping</c:v>
                </c:pt>
                <c:pt idx="3">
                  <c:v>groceries</c:v>
                </c:pt>
                <c:pt idx="4">
                  <c:v>gas</c:v>
                </c:pt>
                <c:pt idx="5">
                  <c:v>insurance</c:v>
                </c:pt>
                <c:pt idx="6">
                  <c:v>rent</c:v>
                </c:pt>
                <c:pt idx="7">
                  <c:v>utilities</c:v>
                </c:pt>
                <c:pt idx="8">
                  <c:v>bad habits</c:v>
                </c:pt>
                <c:pt idx="9">
                  <c:v>vehicles</c:v>
                </c:pt>
              </c:strCache>
            </c:strRef>
          </c:cat>
          <c:val>
            <c:numRef>
              <c:f>May!$V$42:$V$51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1308544"/>
        <c:axId val="220633280"/>
      </c:barChart>
      <c:catAx>
        <c:axId val="91308544"/>
        <c:scaling>
          <c:orientation val="minMax"/>
        </c:scaling>
        <c:delete val="0"/>
        <c:axPos val="b"/>
        <c:majorTickMark val="out"/>
        <c:minorTickMark val="none"/>
        <c:tickLblPos val="nextTo"/>
        <c:crossAx val="220633280"/>
        <c:crosses val="autoZero"/>
        <c:auto val="1"/>
        <c:lblAlgn val="ctr"/>
        <c:lblOffset val="100"/>
        <c:noMultiLvlLbl val="0"/>
      </c:catAx>
      <c:valAx>
        <c:axId val="220633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13085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Jun!$W$42:$W$51</c:f>
              <c:strCache>
                <c:ptCount val="10"/>
                <c:pt idx="0">
                  <c:v>food</c:v>
                </c:pt>
                <c:pt idx="1">
                  <c:v>bar</c:v>
                </c:pt>
                <c:pt idx="2">
                  <c:v>shopping</c:v>
                </c:pt>
                <c:pt idx="3">
                  <c:v>groceries</c:v>
                </c:pt>
                <c:pt idx="4">
                  <c:v>gas</c:v>
                </c:pt>
                <c:pt idx="5">
                  <c:v>insurance</c:v>
                </c:pt>
                <c:pt idx="6">
                  <c:v>rent</c:v>
                </c:pt>
                <c:pt idx="7">
                  <c:v>utilities</c:v>
                </c:pt>
                <c:pt idx="8">
                  <c:v>bad habits</c:v>
                </c:pt>
                <c:pt idx="9">
                  <c:v>vehicles</c:v>
                </c:pt>
              </c:strCache>
            </c:strRef>
          </c:cat>
          <c:val>
            <c:numRef>
              <c:f>Jun!$V$42:$V$51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436416"/>
        <c:axId val="221038848"/>
      </c:barChart>
      <c:catAx>
        <c:axId val="93436416"/>
        <c:scaling>
          <c:orientation val="minMax"/>
        </c:scaling>
        <c:delete val="0"/>
        <c:axPos val="b"/>
        <c:majorTickMark val="out"/>
        <c:minorTickMark val="none"/>
        <c:tickLblPos val="nextTo"/>
        <c:crossAx val="221038848"/>
        <c:crosses val="autoZero"/>
        <c:auto val="1"/>
        <c:lblAlgn val="ctr"/>
        <c:lblOffset val="100"/>
        <c:noMultiLvlLbl val="0"/>
      </c:catAx>
      <c:valAx>
        <c:axId val="221038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34364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Jul!$W$42:$W$51</c:f>
              <c:strCache>
                <c:ptCount val="10"/>
                <c:pt idx="0">
                  <c:v>food</c:v>
                </c:pt>
                <c:pt idx="1">
                  <c:v>bar</c:v>
                </c:pt>
                <c:pt idx="2">
                  <c:v>shopping</c:v>
                </c:pt>
                <c:pt idx="3">
                  <c:v>groceries</c:v>
                </c:pt>
                <c:pt idx="4">
                  <c:v>gas</c:v>
                </c:pt>
                <c:pt idx="5">
                  <c:v>insurance</c:v>
                </c:pt>
                <c:pt idx="6">
                  <c:v>rent</c:v>
                </c:pt>
                <c:pt idx="7">
                  <c:v>utilities</c:v>
                </c:pt>
                <c:pt idx="8">
                  <c:v>bad habits</c:v>
                </c:pt>
                <c:pt idx="9">
                  <c:v>vehicles</c:v>
                </c:pt>
              </c:strCache>
            </c:strRef>
          </c:cat>
          <c:val>
            <c:numRef>
              <c:f>Jul!$V$42:$V$51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129088"/>
        <c:axId val="221042880"/>
      </c:barChart>
      <c:catAx>
        <c:axId val="95129088"/>
        <c:scaling>
          <c:orientation val="minMax"/>
        </c:scaling>
        <c:delete val="0"/>
        <c:axPos val="b"/>
        <c:majorTickMark val="out"/>
        <c:minorTickMark val="none"/>
        <c:tickLblPos val="nextTo"/>
        <c:crossAx val="221042880"/>
        <c:crosses val="autoZero"/>
        <c:auto val="1"/>
        <c:lblAlgn val="ctr"/>
        <c:lblOffset val="100"/>
        <c:noMultiLvlLbl val="0"/>
      </c:catAx>
      <c:valAx>
        <c:axId val="221042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1290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Aug!$W$42:$W$51</c:f>
              <c:strCache>
                <c:ptCount val="10"/>
                <c:pt idx="0">
                  <c:v>food</c:v>
                </c:pt>
                <c:pt idx="1">
                  <c:v>bar</c:v>
                </c:pt>
                <c:pt idx="2">
                  <c:v>shopping</c:v>
                </c:pt>
                <c:pt idx="3">
                  <c:v>groceries</c:v>
                </c:pt>
                <c:pt idx="4">
                  <c:v>gas</c:v>
                </c:pt>
                <c:pt idx="5">
                  <c:v>insurance</c:v>
                </c:pt>
                <c:pt idx="6">
                  <c:v>rent</c:v>
                </c:pt>
                <c:pt idx="7">
                  <c:v>utilities</c:v>
                </c:pt>
                <c:pt idx="8">
                  <c:v>bad habits</c:v>
                </c:pt>
                <c:pt idx="9">
                  <c:v>vehicles</c:v>
                </c:pt>
              </c:strCache>
            </c:strRef>
          </c:cat>
          <c:val>
            <c:numRef>
              <c:f>Aug!$V$42:$V$51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471616"/>
        <c:axId val="221063424"/>
      </c:barChart>
      <c:catAx>
        <c:axId val="95471616"/>
        <c:scaling>
          <c:orientation val="minMax"/>
        </c:scaling>
        <c:delete val="0"/>
        <c:axPos val="b"/>
        <c:majorTickMark val="out"/>
        <c:minorTickMark val="none"/>
        <c:tickLblPos val="nextTo"/>
        <c:crossAx val="221063424"/>
        <c:crosses val="autoZero"/>
        <c:auto val="1"/>
        <c:lblAlgn val="ctr"/>
        <c:lblOffset val="100"/>
        <c:noMultiLvlLbl val="0"/>
      </c:catAx>
      <c:valAx>
        <c:axId val="221063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4716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Sep!$W$42:$W$51</c:f>
              <c:strCache>
                <c:ptCount val="10"/>
                <c:pt idx="0">
                  <c:v>food</c:v>
                </c:pt>
                <c:pt idx="1">
                  <c:v>bar</c:v>
                </c:pt>
                <c:pt idx="2">
                  <c:v>shopping</c:v>
                </c:pt>
                <c:pt idx="3">
                  <c:v>groceries</c:v>
                </c:pt>
                <c:pt idx="4">
                  <c:v>gas</c:v>
                </c:pt>
                <c:pt idx="5">
                  <c:v>insurance</c:v>
                </c:pt>
                <c:pt idx="6">
                  <c:v>rent</c:v>
                </c:pt>
                <c:pt idx="7">
                  <c:v>utilities</c:v>
                </c:pt>
                <c:pt idx="8">
                  <c:v>bad habits</c:v>
                </c:pt>
                <c:pt idx="9">
                  <c:v>vehicles</c:v>
                </c:pt>
              </c:strCache>
            </c:strRef>
          </c:cat>
          <c:val>
            <c:numRef>
              <c:f>Sep!$V$42:$V$51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260032"/>
        <c:axId val="221067456"/>
      </c:barChart>
      <c:catAx>
        <c:axId val="97260032"/>
        <c:scaling>
          <c:orientation val="minMax"/>
        </c:scaling>
        <c:delete val="0"/>
        <c:axPos val="b"/>
        <c:majorTickMark val="out"/>
        <c:minorTickMark val="none"/>
        <c:tickLblPos val="nextTo"/>
        <c:crossAx val="221067456"/>
        <c:crosses val="autoZero"/>
        <c:auto val="1"/>
        <c:lblAlgn val="ctr"/>
        <c:lblOffset val="100"/>
        <c:noMultiLvlLbl val="0"/>
      </c:catAx>
      <c:valAx>
        <c:axId val="221067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72600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Oct!$W$42:$W$51</c:f>
              <c:strCache>
                <c:ptCount val="10"/>
                <c:pt idx="0">
                  <c:v>food</c:v>
                </c:pt>
                <c:pt idx="1">
                  <c:v>bar</c:v>
                </c:pt>
                <c:pt idx="2">
                  <c:v>shopping</c:v>
                </c:pt>
                <c:pt idx="3">
                  <c:v>groceries</c:v>
                </c:pt>
                <c:pt idx="4">
                  <c:v>gas</c:v>
                </c:pt>
                <c:pt idx="5">
                  <c:v>insurance</c:v>
                </c:pt>
                <c:pt idx="6">
                  <c:v>rent</c:v>
                </c:pt>
                <c:pt idx="7">
                  <c:v>utilities</c:v>
                </c:pt>
                <c:pt idx="8">
                  <c:v>bad habits</c:v>
                </c:pt>
                <c:pt idx="9">
                  <c:v>vehicles</c:v>
                </c:pt>
              </c:strCache>
            </c:strRef>
          </c:cat>
          <c:val>
            <c:numRef>
              <c:f>Oct!$V$42:$V$51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8639872"/>
        <c:axId val="93276416"/>
      </c:barChart>
      <c:catAx>
        <c:axId val="98639872"/>
        <c:scaling>
          <c:orientation val="minMax"/>
        </c:scaling>
        <c:delete val="0"/>
        <c:axPos val="b"/>
        <c:majorTickMark val="out"/>
        <c:minorTickMark val="none"/>
        <c:tickLblPos val="nextTo"/>
        <c:crossAx val="93276416"/>
        <c:crosses val="autoZero"/>
        <c:auto val="1"/>
        <c:lblAlgn val="ctr"/>
        <c:lblOffset val="100"/>
        <c:noMultiLvlLbl val="0"/>
      </c:catAx>
      <c:valAx>
        <c:axId val="93276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86398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Nov!$W$42:$W$51</c:f>
              <c:strCache>
                <c:ptCount val="10"/>
                <c:pt idx="0">
                  <c:v>food</c:v>
                </c:pt>
                <c:pt idx="1">
                  <c:v>bar</c:v>
                </c:pt>
                <c:pt idx="2">
                  <c:v>shopping</c:v>
                </c:pt>
                <c:pt idx="3">
                  <c:v>groceries</c:v>
                </c:pt>
                <c:pt idx="4">
                  <c:v>gas</c:v>
                </c:pt>
                <c:pt idx="5">
                  <c:v>insurance</c:v>
                </c:pt>
                <c:pt idx="6">
                  <c:v>rent</c:v>
                </c:pt>
                <c:pt idx="7">
                  <c:v>utilities</c:v>
                </c:pt>
                <c:pt idx="8">
                  <c:v>bad habits</c:v>
                </c:pt>
                <c:pt idx="9">
                  <c:v>vehicles</c:v>
                </c:pt>
              </c:strCache>
            </c:strRef>
          </c:cat>
          <c:val>
            <c:numRef>
              <c:f>Nov!$V$42:$V$51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332032"/>
        <c:axId val="93280448"/>
      </c:barChart>
      <c:catAx>
        <c:axId val="100332032"/>
        <c:scaling>
          <c:orientation val="minMax"/>
        </c:scaling>
        <c:delete val="0"/>
        <c:axPos val="b"/>
        <c:majorTickMark val="out"/>
        <c:minorTickMark val="none"/>
        <c:tickLblPos val="nextTo"/>
        <c:crossAx val="93280448"/>
        <c:crosses val="autoZero"/>
        <c:auto val="1"/>
        <c:lblAlgn val="ctr"/>
        <c:lblOffset val="100"/>
        <c:noMultiLvlLbl val="0"/>
      </c:catAx>
      <c:valAx>
        <c:axId val="93280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03320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Dec!$W$42:$W$51</c:f>
              <c:strCache>
                <c:ptCount val="10"/>
                <c:pt idx="0">
                  <c:v>food</c:v>
                </c:pt>
                <c:pt idx="1">
                  <c:v>bar</c:v>
                </c:pt>
                <c:pt idx="2">
                  <c:v>shopping</c:v>
                </c:pt>
                <c:pt idx="3">
                  <c:v>groceries</c:v>
                </c:pt>
                <c:pt idx="4">
                  <c:v>gas</c:v>
                </c:pt>
                <c:pt idx="5">
                  <c:v>insurance</c:v>
                </c:pt>
                <c:pt idx="6">
                  <c:v>rent</c:v>
                </c:pt>
                <c:pt idx="7">
                  <c:v>utilities</c:v>
                </c:pt>
                <c:pt idx="8">
                  <c:v>bad habits</c:v>
                </c:pt>
                <c:pt idx="9">
                  <c:v>vehicles</c:v>
                </c:pt>
              </c:strCache>
            </c:strRef>
          </c:cat>
          <c:val>
            <c:numRef>
              <c:f>Dec!$V$42:$V$51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196672"/>
        <c:axId val="93300992"/>
      </c:barChart>
      <c:catAx>
        <c:axId val="103196672"/>
        <c:scaling>
          <c:orientation val="minMax"/>
        </c:scaling>
        <c:delete val="0"/>
        <c:axPos val="b"/>
        <c:majorTickMark val="out"/>
        <c:minorTickMark val="none"/>
        <c:tickLblPos val="nextTo"/>
        <c:crossAx val="93300992"/>
        <c:crosses val="autoZero"/>
        <c:auto val="1"/>
        <c:lblAlgn val="ctr"/>
        <c:lblOffset val="100"/>
        <c:noMultiLvlLbl val="0"/>
      </c:catAx>
      <c:valAx>
        <c:axId val="93300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3196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Year!$A$2:$A$15</c:f>
              <c:strCache>
                <c:ptCount val="14"/>
                <c:pt idx="0">
                  <c:v>Check Spent</c:v>
                </c:pt>
                <c:pt idx="1">
                  <c:v>Check Made</c:v>
                </c:pt>
                <c:pt idx="2">
                  <c:v>Credit Spent</c:v>
                </c:pt>
                <c:pt idx="3">
                  <c:v>Credit Paid</c:v>
                </c:pt>
                <c:pt idx="4">
                  <c:v>Saving W.D</c:v>
                </c:pt>
                <c:pt idx="5">
                  <c:v>Saving Dep.</c:v>
                </c:pt>
                <c:pt idx="6">
                  <c:v>Total Spent</c:v>
                </c:pt>
                <c:pt idx="7">
                  <c:v>Total Made</c:v>
                </c:pt>
                <c:pt idx="8">
                  <c:v>NET</c:v>
                </c:pt>
                <c:pt idx="9">
                  <c:v>Checking</c:v>
                </c:pt>
                <c:pt idx="10">
                  <c:v>Credit</c:v>
                </c:pt>
                <c:pt idx="11">
                  <c:v>Saving</c:v>
                </c:pt>
                <c:pt idx="12">
                  <c:v>Brokerage</c:v>
                </c:pt>
                <c:pt idx="13">
                  <c:v>Total $</c:v>
                </c:pt>
              </c:strCache>
            </c:strRef>
          </c:cat>
          <c:val>
            <c:numRef>
              <c:f>Year!$N$2:$N$15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062336"/>
        <c:axId val="93303296"/>
      </c:barChart>
      <c:catAx>
        <c:axId val="106062336"/>
        <c:scaling>
          <c:orientation val="minMax"/>
        </c:scaling>
        <c:delete val="0"/>
        <c:axPos val="b"/>
        <c:majorTickMark val="out"/>
        <c:minorTickMark val="none"/>
        <c:tickLblPos val="nextTo"/>
        <c:crossAx val="93303296"/>
        <c:crosses val="autoZero"/>
        <c:auto val="1"/>
        <c:lblAlgn val="ctr"/>
        <c:lblOffset val="100"/>
        <c:noMultiLvlLbl val="0"/>
      </c:catAx>
      <c:valAx>
        <c:axId val="93303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0623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Year!$A$18:$A$27</c:f>
              <c:strCache>
                <c:ptCount val="10"/>
                <c:pt idx="0">
                  <c:v>food</c:v>
                </c:pt>
                <c:pt idx="1">
                  <c:v>bar</c:v>
                </c:pt>
                <c:pt idx="2">
                  <c:v>shopping</c:v>
                </c:pt>
                <c:pt idx="3">
                  <c:v>groceries</c:v>
                </c:pt>
                <c:pt idx="4">
                  <c:v>gas</c:v>
                </c:pt>
                <c:pt idx="5">
                  <c:v>insurance</c:v>
                </c:pt>
                <c:pt idx="6">
                  <c:v>rent</c:v>
                </c:pt>
                <c:pt idx="7">
                  <c:v>utilities</c:v>
                </c:pt>
                <c:pt idx="8">
                  <c:v>bad habits</c:v>
                </c:pt>
                <c:pt idx="9">
                  <c:v>vehicles</c:v>
                </c:pt>
              </c:strCache>
            </c:strRef>
          </c:cat>
          <c:val>
            <c:numRef>
              <c:f>Year!$N$18:$N$27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063872"/>
        <c:axId val="93305024"/>
      </c:barChart>
      <c:catAx>
        <c:axId val="106063872"/>
        <c:scaling>
          <c:orientation val="minMax"/>
        </c:scaling>
        <c:delete val="0"/>
        <c:axPos val="b"/>
        <c:majorTickMark val="out"/>
        <c:minorTickMark val="none"/>
        <c:tickLblPos val="nextTo"/>
        <c:crossAx val="93305024"/>
        <c:crosses val="autoZero"/>
        <c:auto val="1"/>
        <c:lblAlgn val="ctr"/>
        <c:lblOffset val="100"/>
        <c:noMultiLvlLbl val="0"/>
      </c:catAx>
      <c:valAx>
        <c:axId val="93305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0638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94" dropStyle="combo" dx="16" fmlaLink="W5" fmlaRange="May!$AKR$1:$AKR$5" sel="5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94" dropStyle="combo" dx="16" fmlaLink="W5" fmlaRange="$AKR$1:$AKR$5" sel="5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94" dropStyle="combo" dx="16" fmlaLink="W5" fmlaRange="May!$AKR$1:$AKR$5" sel="5" val="0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Drop" dropLines="94" dropStyle="combo" dx="16" fmlaLink="W5" fmlaRange="May!$AKR$1:$AKR$5" sel="5" val="0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Drop" dropLines="94" dropStyle="combo" dx="16" fmlaLink="W5" fmlaRange="$AKR$1:$AKR$5" sel="5" val="0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Drop" dropLines="94" dropStyle="combo" dx="16" fmlaLink="W5" fmlaRange="May!$AKR$1:$AKR$5" sel="5" val="0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Drop" dropLines="94" dropStyle="combo" dx="16" fmlaLink="W5" fmlaRange="$AKR$1:$AKR$5" sel="5" val="0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Drop" dropLines="94" dropStyle="combo" dx="16" fmlaLink="W5" fmlaRange="May!$AKR$1:$AKR$5" sel="5" val="0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Lines="94" dropStyle="combo" dx="16" fmlaLink="W5" fmlaRange="May!$AKR$1:$AKR$5" sel="5" val="0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Drop" dropLines="94" dropStyle="combo" dx="16" fmlaLink="W5" fmlaRange="$AKR$1:$AKR$5" sel="5" val="0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Drop" dropLines="94" dropStyle="combo" dx="16" fmlaLink="W5" fmlaRange="May!$AKR$1:$AKR$5" sel="5" val="0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Drop" dropLines="94" dropStyle="combo" dx="16" fmlaLink="W5" fmlaRange="$AKR$1:$AKR$5" sel="5" val="0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Drop" dropLines="94" dropStyle="combo" dx="16" fmlaLink="W5" fmlaRange="May!$AKR$1:$AKR$5" sel="5" val="0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Drop" dropLines="94" dropStyle="combo" dx="16" fmlaLink="W5" fmlaRange="May!$AKR$1:$AKR$5" sel="5" val="0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Drop" dropLines="94" dropStyle="combo" dx="16" fmlaLink="W5" fmlaRange="$AKR$1:$AKR$5" sel="5" val="0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Drop" dropLines="94" dropStyle="combo" dx="16" fmlaLink="W5" fmlaRange="$AKR$1:$AKR$5" sel="5" val="0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Drop" dropLines="94" dropStyle="combo" dx="16" fmlaLink="W5" fmlaRange="May!$AKR$1:$AKR$5" sel="5" val="0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Drop" dropLines="94" dropStyle="combo" dx="16" fmlaLink="W5" fmlaRange="May!$AKR$1:$AKR$5" sel="5" val="0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Drop" dropLines="94" dropStyle="combo" dx="16" fmlaLink="W5" fmlaRange="$AKR$1:$AKR$5" sel="5" val="0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Drop" dropLines="94" dropStyle="combo" dx="16" fmlaLink="W5" fmlaRange="May!$AKR$1:$AKR$5" sel="5" val="0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Drop" dropLines="94" dropStyle="combo" dx="16" fmlaLink="W5" fmlaRange="$AKR$1:$AKR$5" sel="5" val="0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Drop" dropLines="94" dropStyle="combo" dx="16" fmlaLink="W5" fmlaRange="May!$AKR$1:$AKR$5" sel="5" val="0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Drop" dropLines="94" dropStyle="combo" dx="16" fmlaLink="W5" fmlaRange="May!$AKR$1:$AKR$5" sel="5" val="0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Drop" dropLines="94" dropStyle="combo" dx="16" fmlaLink="W5" fmlaRange="$AKR$1:$AKR$5" sel="5" val="0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Drop" dropLines="94" dropStyle="combo" dx="16" fmlaLink="W5" fmlaRange="May!$AKR$1:$AKR$5" sel="5" val="0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Drop" dropLines="94" dropStyle="combo" dx="16" fmlaLink="W5" fmlaRange="$AKR$1:$AKR$5" sel="5" val="0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Drop" dropLines="94" dropStyle="combo" dx="16" fmlaLink="W5" fmlaRange="May!$AKR$1:$AKR$5" sel="5" val="0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Drop" dropLines="94" dropStyle="combo" dx="16" fmlaLink="W5" fmlaRange="May!$AKR$1:$AKR$5" sel="5" val="0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Drop" dropLines="94" dropStyle="combo" dx="16" fmlaLink="W5" fmlaRange="$AKR$1:$AKR$5" sel="5" val="0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Drop" dropLines="94" dropStyle="combo" dx="16" fmlaLink="W5" fmlaRange="May!$AKR$1:$AKR$5" sel="5" val="0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Drop" dropLines="94" dropStyle="combo" dx="16" fmlaLink="W5" fmlaRange="$AKR$1:$AKR$5" sel="5" val="0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Drop" dropLines="94" dropStyle="combo" dx="16" fmlaLink="W5" fmlaRange="May!$AKR$1:$AKR$5" sel="5" val="0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Drop" dropLines="94" dropStyle="combo" dx="16" fmlaLink="W5" fmlaRange="May!$AKR$1:$AKR$5" sel="5" val="0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Drop" dropLines="94" dropStyle="combo" dx="16" fmlaLink="W5" fmlaRange="$AKR$1:$AKR$5" sel="5" val="0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Drop" dropLines="94" dropStyle="combo" dx="16" fmlaLink="W5" fmlaRange="May!$AKR$1:$AKR$5" sel="5" val="0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Drop" dropLines="94" dropStyle="combo" dx="16" fmlaLink="W5" fmlaRange="$AKR$1:$AKR$5" sel="5" val="0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Drop" dropLines="94" dropStyle="combo" dx="16" fmlaLink="W5" fmlaRange="May!$AKR$1:$AKR$5" sel="5" val="0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Drop" dropLines="94" dropStyle="combo" dx="16" fmlaLink="W5" fmlaRange="May!$AKR$1:$AKR$5" sel="5" val="0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Drop" dropLines="94" dropStyle="combo" dx="16" fmlaLink="W5" fmlaRange="$AKR$1:$AKR$5" sel="5" val="0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Drop" dropLines="94" dropStyle="combo" dx="16" fmlaLink="W5" fmlaRange="May!$AKR$1:$AKR$5" sel="5" val="0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Drop" dropLines="94" dropStyle="combo" dx="16" fmlaLink="W5" fmlaRange="$AKR$1:$AKR$5" sel="5" val="0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Drop" dropLines="94" dropStyle="combo" dx="16" fmlaLink="W5" fmlaRange="May!$AKR$1:$AKR$5" sel="5" val="0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Drop" dropLines="94" dropStyle="combo" dx="16" fmlaLink="W5" fmlaRange="May!$AKR$1:$AKR$5" sel="5" val="0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Drop" dropLines="94" dropStyle="combo" dx="16" fmlaLink="W5" fmlaRange="$AKR$1:$AKR$5" sel="5" val="0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Drop" dropLines="94" dropStyle="combo" dx="16" fmlaLink="W5" fmlaRange="May!$AKR$1:$AKR$5" sel="5" val="0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Drop" dropLines="94" dropStyle="combo" dx="16" fmlaLink="W5" fmlaRange="$AKR$1:$AKR$5" sel="5" val="0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Drop" dropLines="94" dropStyle="combo" dx="16" fmlaLink="W5" fmlaRange="May!$AKR$1:$AKR$5" sel="5" val="0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Drop" dropLines="94" dropStyle="combo" dx="16" fmlaLink="W5" fmlaRange="May!$AKR$1:$AKR$5" sel="5" val="0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Drop" dropLines="94" dropStyle="combo" dx="16" fmlaLink="W5" fmlaRange="$AKR$1:$AKR$5" sel="5" val="0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Drop" dropLines="94" dropStyle="combo" dx="16" fmlaLink="W5" fmlaRange="May!$AKR$1:$AKR$5" sel="5" val="0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Drop" dropLines="94" dropStyle="combo" dx="16" fmlaLink="W5" fmlaRange="$AKR$1:$AKR$5" sel="5" val="0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Drop" dropLines="94" dropStyle="combo" dx="16" fmlaLink="W5" fmlaRange="May!$AKR$1:$AKR$5" sel="5" val="0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Drop" dropLines="94" dropStyle="combo" dx="16" fmlaLink="W5" fmlaRange="May!$AKR$1:$AKR$5" sel="5" val="0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8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982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3</xdr:row>
      <xdr:rowOff>2628</xdr:rowOff>
    </xdr:from>
    <xdr:to>
      <xdr:col>22</xdr:col>
      <xdr:colOff>29195</xdr:colOff>
      <xdr:row>4</xdr:row>
      <xdr:rowOff>14598</xdr:rowOff>
    </xdr:to>
    <xdr:sp macro="" textlink="">
      <xdr:nvSpPr>
        <xdr:cNvPr id="9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9828"/>
          <a:ext cx="838200" cy="221520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4</xdr:row>
      <xdr:rowOff>2628</xdr:rowOff>
    </xdr:from>
    <xdr:to>
      <xdr:col>22</xdr:col>
      <xdr:colOff>29195</xdr:colOff>
      <xdr:row>5</xdr:row>
      <xdr:rowOff>14598</xdr:rowOff>
    </xdr:to>
    <xdr:sp macro="" textlink="">
      <xdr:nvSpPr>
        <xdr:cNvPr id="10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9828"/>
          <a:ext cx="838200" cy="221520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5</xdr:row>
      <xdr:rowOff>2628</xdr:rowOff>
    </xdr:from>
    <xdr:to>
      <xdr:col>22</xdr:col>
      <xdr:colOff>29195</xdr:colOff>
      <xdr:row>6</xdr:row>
      <xdr:rowOff>14598</xdr:rowOff>
    </xdr:to>
    <xdr:sp macro="" textlink="">
      <xdr:nvSpPr>
        <xdr:cNvPr id="11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9828"/>
          <a:ext cx="838200" cy="221520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6</xdr:row>
      <xdr:rowOff>2628</xdr:rowOff>
    </xdr:from>
    <xdr:to>
      <xdr:col>22</xdr:col>
      <xdr:colOff>29195</xdr:colOff>
      <xdr:row>7</xdr:row>
      <xdr:rowOff>14598</xdr:rowOff>
    </xdr:to>
    <xdr:sp macro="" textlink="">
      <xdr:nvSpPr>
        <xdr:cNvPr id="12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9828"/>
          <a:ext cx="838200" cy="221520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7</xdr:row>
      <xdr:rowOff>2628</xdr:rowOff>
    </xdr:from>
    <xdr:to>
      <xdr:col>22</xdr:col>
      <xdr:colOff>29195</xdr:colOff>
      <xdr:row>8</xdr:row>
      <xdr:rowOff>14598</xdr:rowOff>
    </xdr:to>
    <xdr:sp macro="" textlink="">
      <xdr:nvSpPr>
        <xdr:cNvPr id="13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9828"/>
          <a:ext cx="838200" cy="221520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8</xdr:row>
      <xdr:rowOff>2628</xdr:rowOff>
    </xdr:from>
    <xdr:to>
      <xdr:col>22</xdr:col>
      <xdr:colOff>29195</xdr:colOff>
      <xdr:row>9</xdr:row>
      <xdr:rowOff>14598</xdr:rowOff>
    </xdr:to>
    <xdr:sp macro="" textlink="">
      <xdr:nvSpPr>
        <xdr:cNvPr id="14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9828"/>
          <a:ext cx="838200" cy="221520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9</xdr:row>
      <xdr:rowOff>2628</xdr:rowOff>
    </xdr:from>
    <xdr:to>
      <xdr:col>22</xdr:col>
      <xdr:colOff>29195</xdr:colOff>
      <xdr:row>10</xdr:row>
      <xdr:rowOff>14598</xdr:rowOff>
    </xdr:to>
    <xdr:sp macro="" textlink="">
      <xdr:nvSpPr>
        <xdr:cNvPr id="15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9828"/>
          <a:ext cx="838200" cy="221520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10</xdr:row>
      <xdr:rowOff>2628</xdr:rowOff>
    </xdr:from>
    <xdr:to>
      <xdr:col>22</xdr:col>
      <xdr:colOff>29195</xdr:colOff>
      <xdr:row>11</xdr:row>
      <xdr:rowOff>14598</xdr:rowOff>
    </xdr:to>
    <xdr:sp macro="" textlink="">
      <xdr:nvSpPr>
        <xdr:cNvPr id="16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9828"/>
          <a:ext cx="838200" cy="221520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11</xdr:row>
      <xdr:rowOff>2628</xdr:rowOff>
    </xdr:from>
    <xdr:to>
      <xdr:col>22</xdr:col>
      <xdr:colOff>29195</xdr:colOff>
      <xdr:row>12</xdr:row>
      <xdr:rowOff>14598</xdr:rowOff>
    </xdr:to>
    <xdr:sp macro="" textlink="">
      <xdr:nvSpPr>
        <xdr:cNvPr id="17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9828"/>
          <a:ext cx="838200" cy="221520"/>
        </a:xfrm>
        <a:prstGeom prst="rect">
          <a:avLst/>
        </a:prstGeom>
      </xdr:spPr>
    </xdr:sp>
    <xdr:clientData fPrintsWithSheet="0"/>
  </xdr:twoCellAnchor>
  <xdr:twoCellAnchor>
    <xdr:from>
      <xdr:col>14</xdr:col>
      <xdr:colOff>830791</xdr:colOff>
      <xdr:row>45</xdr:row>
      <xdr:rowOff>146050</xdr:rowOff>
    </xdr:from>
    <xdr:to>
      <xdr:col>20</xdr:col>
      <xdr:colOff>630767</xdr:colOff>
      <xdr:row>60</xdr:row>
      <xdr:rowOff>2117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609600</xdr:colOff>
          <xdr:row>4</xdr:row>
          <xdr:rowOff>28575</xdr:rowOff>
        </xdr:from>
        <xdr:to>
          <xdr:col>24</xdr:col>
          <xdr:colOff>609600</xdr:colOff>
          <xdr:row>5</xdr:row>
          <xdr:rowOff>38100</xdr:rowOff>
        </xdr:to>
        <xdr:sp macro="" textlink="">
          <xdr:nvSpPr>
            <xdr:cNvPr id="87642" name="Button 602" hidden="1">
              <a:extLst>
                <a:ext uri="{63B3BB69-23CF-44E3-9099-C40C66FF867C}">
                  <a14:compatExt spid="_x0000_s876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CREDIT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609600</xdr:colOff>
          <xdr:row>6</xdr:row>
          <xdr:rowOff>19050</xdr:rowOff>
        </xdr:from>
        <xdr:to>
          <xdr:col>24</xdr:col>
          <xdr:colOff>609600</xdr:colOff>
          <xdr:row>7</xdr:row>
          <xdr:rowOff>19050</xdr:rowOff>
        </xdr:to>
        <xdr:sp macro="" textlink="">
          <xdr:nvSpPr>
            <xdr:cNvPr id="87643" name="Button 603" hidden="1">
              <a:extLst>
                <a:ext uri="{63B3BB69-23CF-44E3-9099-C40C66FF867C}">
                  <a14:compatExt spid="_x0000_s876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SAVINGS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87644" name="Drop Down 604" hidden="1">
              <a:extLst>
                <a:ext uri="{63B3BB69-23CF-44E3-9099-C40C66FF867C}">
                  <a14:compatExt spid="_x0000_s876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2</xdr:row>
          <xdr:rowOff>0</xdr:rowOff>
        </xdr:from>
        <xdr:to>
          <xdr:col>25</xdr:col>
          <xdr:colOff>9525</xdr:colOff>
          <xdr:row>3</xdr:row>
          <xdr:rowOff>9525</xdr:rowOff>
        </xdr:to>
        <xdr:sp macro="" textlink="">
          <xdr:nvSpPr>
            <xdr:cNvPr id="87645" name="Button 605" hidden="1">
              <a:extLst>
                <a:ext uri="{63B3BB69-23CF-44E3-9099-C40C66FF867C}">
                  <a14:compatExt spid="_x0000_s876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CHECKING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87646" name="Button 606" hidden="1">
              <a:extLst>
                <a:ext uri="{63B3BB69-23CF-44E3-9099-C40C66FF867C}">
                  <a14:compatExt spid="_x0000_s87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8</xdr:row>
          <xdr:rowOff>114300</xdr:rowOff>
        </xdr:from>
        <xdr:to>
          <xdr:col>23</xdr:col>
          <xdr:colOff>333375</xdr:colOff>
          <xdr:row>9</xdr:row>
          <xdr:rowOff>180975</xdr:rowOff>
        </xdr:to>
        <xdr:sp macro="" textlink="">
          <xdr:nvSpPr>
            <xdr:cNvPr id="87647" name="Button 607" hidden="1">
              <a:extLst>
                <a:ext uri="{63B3BB69-23CF-44E3-9099-C40C66FF867C}">
                  <a14:compatExt spid="_x0000_s87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8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982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14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30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3</xdr:row>
      <xdr:rowOff>2628</xdr:rowOff>
    </xdr:from>
    <xdr:to>
      <xdr:col>22</xdr:col>
      <xdr:colOff>29195</xdr:colOff>
      <xdr:row>4</xdr:row>
      <xdr:rowOff>14598</xdr:rowOff>
    </xdr:to>
    <xdr:sp macro="" textlink="">
      <xdr:nvSpPr>
        <xdr:cNvPr id="36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650328"/>
          <a:ext cx="838200" cy="2500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4</xdr:row>
      <xdr:rowOff>2628</xdr:rowOff>
    </xdr:from>
    <xdr:to>
      <xdr:col>22</xdr:col>
      <xdr:colOff>29195</xdr:colOff>
      <xdr:row>5</xdr:row>
      <xdr:rowOff>14598</xdr:rowOff>
    </xdr:to>
    <xdr:sp macro="" textlink="">
      <xdr:nvSpPr>
        <xdr:cNvPr id="37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88845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5</xdr:row>
      <xdr:rowOff>2628</xdr:rowOff>
    </xdr:from>
    <xdr:to>
      <xdr:col>22</xdr:col>
      <xdr:colOff>29195</xdr:colOff>
      <xdr:row>6</xdr:row>
      <xdr:rowOff>14598</xdr:rowOff>
    </xdr:to>
    <xdr:sp macro="" textlink="">
      <xdr:nvSpPr>
        <xdr:cNvPr id="38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08847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6</xdr:row>
      <xdr:rowOff>2628</xdr:rowOff>
    </xdr:from>
    <xdr:to>
      <xdr:col>22</xdr:col>
      <xdr:colOff>29195</xdr:colOff>
      <xdr:row>7</xdr:row>
      <xdr:rowOff>14598</xdr:rowOff>
    </xdr:to>
    <xdr:sp macro="" textlink="">
      <xdr:nvSpPr>
        <xdr:cNvPr id="39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288503"/>
          <a:ext cx="838200" cy="221520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7</xdr:row>
      <xdr:rowOff>2628</xdr:rowOff>
    </xdr:from>
    <xdr:to>
      <xdr:col>22</xdr:col>
      <xdr:colOff>29195</xdr:colOff>
      <xdr:row>8</xdr:row>
      <xdr:rowOff>14598</xdr:rowOff>
    </xdr:to>
    <xdr:sp macro="" textlink="">
      <xdr:nvSpPr>
        <xdr:cNvPr id="40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49805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8</xdr:row>
      <xdr:rowOff>2628</xdr:rowOff>
    </xdr:from>
    <xdr:to>
      <xdr:col>22</xdr:col>
      <xdr:colOff>29195</xdr:colOff>
      <xdr:row>9</xdr:row>
      <xdr:rowOff>14598</xdr:rowOff>
    </xdr:to>
    <xdr:sp macro="" textlink="">
      <xdr:nvSpPr>
        <xdr:cNvPr id="41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69807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9</xdr:row>
      <xdr:rowOff>2628</xdr:rowOff>
    </xdr:from>
    <xdr:to>
      <xdr:col>22</xdr:col>
      <xdr:colOff>29195</xdr:colOff>
      <xdr:row>10</xdr:row>
      <xdr:rowOff>14598</xdr:rowOff>
    </xdr:to>
    <xdr:sp macro="" textlink="">
      <xdr:nvSpPr>
        <xdr:cNvPr id="42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8981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10</xdr:row>
      <xdr:rowOff>2628</xdr:rowOff>
    </xdr:from>
    <xdr:to>
      <xdr:col>22</xdr:col>
      <xdr:colOff>29195</xdr:colOff>
      <xdr:row>11</xdr:row>
      <xdr:rowOff>14598</xdr:rowOff>
    </xdr:to>
    <xdr:sp macro="" textlink="">
      <xdr:nvSpPr>
        <xdr:cNvPr id="43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209812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11</xdr:row>
      <xdr:rowOff>2628</xdr:rowOff>
    </xdr:from>
    <xdr:to>
      <xdr:col>22</xdr:col>
      <xdr:colOff>29195</xdr:colOff>
      <xdr:row>12</xdr:row>
      <xdr:rowOff>14598</xdr:rowOff>
    </xdr:to>
    <xdr:sp macro="" textlink="">
      <xdr:nvSpPr>
        <xdr:cNvPr id="44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229815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14</xdr:col>
      <xdr:colOff>695325</xdr:colOff>
      <xdr:row>45</xdr:row>
      <xdr:rowOff>196850</xdr:rowOff>
    </xdr:from>
    <xdr:to>
      <xdr:col>20</xdr:col>
      <xdr:colOff>495301</xdr:colOff>
      <xdr:row>60</xdr:row>
      <xdr:rowOff>69849</xdr:rowOff>
    </xdr:to>
    <xdr:graphicFrame macro="">
      <xdr:nvGraphicFramePr>
        <xdr:cNvPr id="45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86620" name="Drop Down 604" hidden="1">
              <a:extLst>
                <a:ext uri="{63B3BB69-23CF-44E3-9099-C40C66FF867C}">
                  <a14:compatExt spid="_x0000_s86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86622" name="Button 606" hidden="1">
              <a:extLst>
                <a:ext uri="{63B3BB69-23CF-44E3-9099-C40C66FF867C}">
                  <a14:compatExt spid="_x0000_s86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86625" name="Drop Down 609" hidden="1">
              <a:extLst>
                <a:ext uri="{63B3BB69-23CF-44E3-9099-C40C66FF867C}">
                  <a14:compatExt spid="_x0000_s8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86627" name="Button 611" hidden="1">
              <a:extLst>
                <a:ext uri="{63B3BB69-23CF-44E3-9099-C40C66FF867C}">
                  <a14:compatExt spid="_x0000_s86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609600</xdr:colOff>
          <xdr:row>4</xdr:row>
          <xdr:rowOff>28575</xdr:rowOff>
        </xdr:from>
        <xdr:to>
          <xdr:col>24</xdr:col>
          <xdr:colOff>609600</xdr:colOff>
          <xdr:row>5</xdr:row>
          <xdr:rowOff>38100</xdr:rowOff>
        </xdr:to>
        <xdr:sp macro="" textlink="">
          <xdr:nvSpPr>
            <xdr:cNvPr id="86633" name="Button 617" hidden="1">
              <a:extLst>
                <a:ext uri="{63B3BB69-23CF-44E3-9099-C40C66FF867C}">
                  <a14:compatExt spid="_x0000_s86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CREDIT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609600</xdr:colOff>
          <xdr:row>6</xdr:row>
          <xdr:rowOff>19050</xdr:rowOff>
        </xdr:from>
        <xdr:to>
          <xdr:col>24</xdr:col>
          <xdr:colOff>609600</xdr:colOff>
          <xdr:row>7</xdr:row>
          <xdr:rowOff>19050</xdr:rowOff>
        </xdr:to>
        <xdr:sp macro="" textlink="">
          <xdr:nvSpPr>
            <xdr:cNvPr id="86634" name="Button 618" hidden="1">
              <a:extLst>
                <a:ext uri="{63B3BB69-23CF-44E3-9099-C40C66FF867C}">
                  <a14:compatExt spid="_x0000_s86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SAVINGS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86635" name="Drop Down 619" hidden="1">
              <a:extLst>
                <a:ext uri="{63B3BB69-23CF-44E3-9099-C40C66FF867C}">
                  <a14:compatExt spid="_x0000_s86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2</xdr:row>
          <xdr:rowOff>0</xdr:rowOff>
        </xdr:from>
        <xdr:to>
          <xdr:col>25</xdr:col>
          <xdr:colOff>9525</xdr:colOff>
          <xdr:row>3</xdr:row>
          <xdr:rowOff>9525</xdr:rowOff>
        </xdr:to>
        <xdr:sp macro="" textlink="">
          <xdr:nvSpPr>
            <xdr:cNvPr id="86636" name="Button 620" hidden="1">
              <a:extLst>
                <a:ext uri="{63B3BB69-23CF-44E3-9099-C40C66FF867C}">
                  <a14:compatExt spid="_x0000_s86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CHECKING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86637" name="Button 621" hidden="1">
              <a:extLst>
                <a:ext uri="{63B3BB69-23CF-44E3-9099-C40C66FF867C}">
                  <a14:compatExt spid="_x0000_s86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8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982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14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30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36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41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3</xdr:row>
      <xdr:rowOff>2628</xdr:rowOff>
    </xdr:from>
    <xdr:to>
      <xdr:col>22</xdr:col>
      <xdr:colOff>29195</xdr:colOff>
      <xdr:row>4</xdr:row>
      <xdr:rowOff>14598</xdr:rowOff>
    </xdr:to>
    <xdr:sp macro="" textlink="">
      <xdr:nvSpPr>
        <xdr:cNvPr id="47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650328"/>
          <a:ext cx="838200" cy="2500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4</xdr:row>
      <xdr:rowOff>2628</xdr:rowOff>
    </xdr:from>
    <xdr:to>
      <xdr:col>22</xdr:col>
      <xdr:colOff>29195</xdr:colOff>
      <xdr:row>5</xdr:row>
      <xdr:rowOff>14598</xdr:rowOff>
    </xdr:to>
    <xdr:sp macro="" textlink="">
      <xdr:nvSpPr>
        <xdr:cNvPr id="48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88845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5</xdr:row>
      <xdr:rowOff>2628</xdr:rowOff>
    </xdr:from>
    <xdr:to>
      <xdr:col>22</xdr:col>
      <xdr:colOff>29195</xdr:colOff>
      <xdr:row>6</xdr:row>
      <xdr:rowOff>14598</xdr:rowOff>
    </xdr:to>
    <xdr:sp macro="" textlink="">
      <xdr:nvSpPr>
        <xdr:cNvPr id="49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08847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6</xdr:row>
      <xdr:rowOff>2628</xdr:rowOff>
    </xdr:from>
    <xdr:to>
      <xdr:col>22</xdr:col>
      <xdr:colOff>29195</xdr:colOff>
      <xdr:row>7</xdr:row>
      <xdr:rowOff>14598</xdr:rowOff>
    </xdr:to>
    <xdr:sp macro="" textlink="">
      <xdr:nvSpPr>
        <xdr:cNvPr id="50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288503"/>
          <a:ext cx="838200" cy="221520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7</xdr:row>
      <xdr:rowOff>2628</xdr:rowOff>
    </xdr:from>
    <xdr:to>
      <xdr:col>22</xdr:col>
      <xdr:colOff>29195</xdr:colOff>
      <xdr:row>8</xdr:row>
      <xdr:rowOff>14598</xdr:rowOff>
    </xdr:to>
    <xdr:sp macro="" textlink="">
      <xdr:nvSpPr>
        <xdr:cNvPr id="51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49805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8</xdr:row>
      <xdr:rowOff>2628</xdr:rowOff>
    </xdr:from>
    <xdr:to>
      <xdr:col>22</xdr:col>
      <xdr:colOff>29195</xdr:colOff>
      <xdr:row>9</xdr:row>
      <xdr:rowOff>14598</xdr:rowOff>
    </xdr:to>
    <xdr:sp macro="" textlink="">
      <xdr:nvSpPr>
        <xdr:cNvPr id="52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69807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9</xdr:row>
      <xdr:rowOff>2628</xdr:rowOff>
    </xdr:from>
    <xdr:to>
      <xdr:col>22</xdr:col>
      <xdr:colOff>29195</xdr:colOff>
      <xdr:row>10</xdr:row>
      <xdr:rowOff>14598</xdr:rowOff>
    </xdr:to>
    <xdr:sp macro="" textlink="">
      <xdr:nvSpPr>
        <xdr:cNvPr id="53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8981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10</xdr:row>
      <xdr:rowOff>2628</xdr:rowOff>
    </xdr:from>
    <xdr:to>
      <xdr:col>22</xdr:col>
      <xdr:colOff>29195</xdr:colOff>
      <xdr:row>11</xdr:row>
      <xdr:rowOff>14598</xdr:rowOff>
    </xdr:to>
    <xdr:sp macro="" textlink="">
      <xdr:nvSpPr>
        <xdr:cNvPr id="54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209812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11</xdr:row>
      <xdr:rowOff>2628</xdr:rowOff>
    </xdr:from>
    <xdr:to>
      <xdr:col>22</xdr:col>
      <xdr:colOff>29195</xdr:colOff>
      <xdr:row>12</xdr:row>
      <xdr:rowOff>14598</xdr:rowOff>
    </xdr:to>
    <xdr:sp macro="" textlink="">
      <xdr:nvSpPr>
        <xdr:cNvPr id="55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229815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14</xdr:col>
      <xdr:colOff>779992</xdr:colOff>
      <xdr:row>46</xdr:row>
      <xdr:rowOff>196850</xdr:rowOff>
    </xdr:from>
    <xdr:to>
      <xdr:col>20</xdr:col>
      <xdr:colOff>579968</xdr:colOff>
      <xdr:row>61</xdr:row>
      <xdr:rowOff>86783</xdr:rowOff>
    </xdr:to>
    <xdr:graphicFrame macro="">
      <xdr:nvGraphicFramePr>
        <xdr:cNvPr id="56" name="Chart 5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57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85596" name="Drop Down 604" hidden="1">
              <a:extLst>
                <a:ext uri="{63B3BB69-23CF-44E3-9099-C40C66FF867C}">
                  <a14:compatExt spid="_x0000_s85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85598" name="Button 606" hidden="1">
              <a:extLst>
                <a:ext uri="{63B3BB69-23CF-44E3-9099-C40C66FF867C}">
                  <a14:compatExt spid="_x0000_s8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85601" name="Drop Down 609" hidden="1">
              <a:extLst>
                <a:ext uri="{63B3BB69-23CF-44E3-9099-C40C66FF867C}">
                  <a14:compatExt spid="_x0000_s8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85603" name="Button 611" hidden="1">
              <a:extLst>
                <a:ext uri="{63B3BB69-23CF-44E3-9099-C40C66FF867C}">
                  <a14:compatExt spid="_x0000_s8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85611" name="Drop Down 619" hidden="1">
              <a:extLst>
                <a:ext uri="{63B3BB69-23CF-44E3-9099-C40C66FF867C}">
                  <a14:compatExt spid="_x0000_s856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85613" name="Button 621" hidden="1">
              <a:extLst>
                <a:ext uri="{63B3BB69-23CF-44E3-9099-C40C66FF867C}">
                  <a14:compatExt spid="_x0000_s85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85616" name="Drop Down 624" hidden="1">
              <a:extLst>
                <a:ext uri="{63B3BB69-23CF-44E3-9099-C40C66FF867C}">
                  <a14:compatExt spid="_x0000_s856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85617" name="Button 625" hidden="1">
              <a:extLst>
                <a:ext uri="{63B3BB69-23CF-44E3-9099-C40C66FF867C}">
                  <a14:compatExt spid="_x0000_s856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609600</xdr:colOff>
          <xdr:row>4</xdr:row>
          <xdr:rowOff>28575</xdr:rowOff>
        </xdr:from>
        <xdr:to>
          <xdr:col>24</xdr:col>
          <xdr:colOff>609600</xdr:colOff>
          <xdr:row>5</xdr:row>
          <xdr:rowOff>38100</xdr:rowOff>
        </xdr:to>
        <xdr:sp macro="" textlink="">
          <xdr:nvSpPr>
            <xdr:cNvPr id="85618" name="Button 626" hidden="1">
              <a:extLst>
                <a:ext uri="{63B3BB69-23CF-44E3-9099-C40C66FF867C}">
                  <a14:compatExt spid="_x0000_s856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CREDIT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609600</xdr:colOff>
          <xdr:row>6</xdr:row>
          <xdr:rowOff>19050</xdr:rowOff>
        </xdr:from>
        <xdr:to>
          <xdr:col>24</xdr:col>
          <xdr:colOff>609600</xdr:colOff>
          <xdr:row>7</xdr:row>
          <xdr:rowOff>19050</xdr:rowOff>
        </xdr:to>
        <xdr:sp macro="" textlink="">
          <xdr:nvSpPr>
            <xdr:cNvPr id="85619" name="Button 627" hidden="1">
              <a:extLst>
                <a:ext uri="{63B3BB69-23CF-44E3-9099-C40C66FF867C}">
                  <a14:compatExt spid="_x0000_s85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SAVINGS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85620" name="Drop Down 628" hidden="1">
              <a:extLst>
                <a:ext uri="{63B3BB69-23CF-44E3-9099-C40C66FF867C}">
                  <a14:compatExt spid="_x0000_s85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2</xdr:row>
          <xdr:rowOff>0</xdr:rowOff>
        </xdr:from>
        <xdr:to>
          <xdr:col>25</xdr:col>
          <xdr:colOff>9525</xdr:colOff>
          <xdr:row>3</xdr:row>
          <xdr:rowOff>9525</xdr:rowOff>
        </xdr:to>
        <xdr:sp macro="" textlink="">
          <xdr:nvSpPr>
            <xdr:cNvPr id="85621" name="Button 629" hidden="1">
              <a:extLst>
                <a:ext uri="{63B3BB69-23CF-44E3-9099-C40C66FF867C}">
                  <a14:compatExt spid="_x0000_s85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CHECKING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85622" name="Button 630" hidden="1">
              <a:extLst>
                <a:ext uri="{63B3BB69-23CF-44E3-9099-C40C66FF867C}">
                  <a14:compatExt spid="_x0000_s85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8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982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20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31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36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41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3</xdr:row>
      <xdr:rowOff>2628</xdr:rowOff>
    </xdr:from>
    <xdr:to>
      <xdr:col>22</xdr:col>
      <xdr:colOff>29195</xdr:colOff>
      <xdr:row>4</xdr:row>
      <xdr:rowOff>14598</xdr:rowOff>
    </xdr:to>
    <xdr:sp macro="" textlink="">
      <xdr:nvSpPr>
        <xdr:cNvPr id="47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650328"/>
          <a:ext cx="838200" cy="2500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4</xdr:row>
      <xdr:rowOff>2628</xdr:rowOff>
    </xdr:from>
    <xdr:to>
      <xdr:col>22</xdr:col>
      <xdr:colOff>29195</xdr:colOff>
      <xdr:row>5</xdr:row>
      <xdr:rowOff>14598</xdr:rowOff>
    </xdr:to>
    <xdr:sp macro="" textlink="">
      <xdr:nvSpPr>
        <xdr:cNvPr id="48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88845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5</xdr:row>
      <xdr:rowOff>2628</xdr:rowOff>
    </xdr:from>
    <xdr:to>
      <xdr:col>22</xdr:col>
      <xdr:colOff>29195</xdr:colOff>
      <xdr:row>6</xdr:row>
      <xdr:rowOff>14598</xdr:rowOff>
    </xdr:to>
    <xdr:sp macro="" textlink="">
      <xdr:nvSpPr>
        <xdr:cNvPr id="49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08847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6</xdr:row>
      <xdr:rowOff>2628</xdr:rowOff>
    </xdr:from>
    <xdr:to>
      <xdr:col>22</xdr:col>
      <xdr:colOff>29195</xdr:colOff>
      <xdr:row>7</xdr:row>
      <xdr:rowOff>14598</xdr:rowOff>
    </xdr:to>
    <xdr:sp macro="" textlink="">
      <xdr:nvSpPr>
        <xdr:cNvPr id="50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288503"/>
          <a:ext cx="838200" cy="221520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7</xdr:row>
      <xdr:rowOff>2628</xdr:rowOff>
    </xdr:from>
    <xdr:to>
      <xdr:col>22</xdr:col>
      <xdr:colOff>29195</xdr:colOff>
      <xdr:row>8</xdr:row>
      <xdr:rowOff>14598</xdr:rowOff>
    </xdr:to>
    <xdr:sp macro="" textlink="">
      <xdr:nvSpPr>
        <xdr:cNvPr id="51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49805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8</xdr:row>
      <xdr:rowOff>2628</xdr:rowOff>
    </xdr:from>
    <xdr:to>
      <xdr:col>22</xdr:col>
      <xdr:colOff>29195</xdr:colOff>
      <xdr:row>9</xdr:row>
      <xdr:rowOff>14598</xdr:rowOff>
    </xdr:to>
    <xdr:sp macro="" textlink="">
      <xdr:nvSpPr>
        <xdr:cNvPr id="52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69807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9</xdr:row>
      <xdr:rowOff>2628</xdr:rowOff>
    </xdr:from>
    <xdr:to>
      <xdr:col>22</xdr:col>
      <xdr:colOff>29195</xdr:colOff>
      <xdr:row>10</xdr:row>
      <xdr:rowOff>14598</xdr:rowOff>
    </xdr:to>
    <xdr:sp macro="" textlink="">
      <xdr:nvSpPr>
        <xdr:cNvPr id="53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8981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10</xdr:row>
      <xdr:rowOff>2628</xdr:rowOff>
    </xdr:from>
    <xdr:to>
      <xdr:col>22</xdr:col>
      <xdr:colOff>29195</xdr:colOff>
      <xdr:row>11</xdr:row>
      <xdr:rowOff>14598</xdr:rowOff>
    </xdr:to>
    <xdr:sp macro="" textlink="">
      <xdr:nvSpPr>
        <xdr:cNvPr id="54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209812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11</xdr:row>
      <xdr:rowOff>2628</xdr:rowOff>
    </xdr:from>
    <xdr:to>
      <xdr:col>22</xdr:col>
      <xdr:colOff>29195</xdr:colOff>
      <xdr:row>12</xdr:row>
      <xdr:rowOff>14598</xdr:rowOff>
    </xdr:to>
    <xdr:sp macro="" textlink="">
      <xdr:nvSpPr>
        <xdr:cNvPr id="55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229815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14</xdr:col>
      <xdr:colOff>720724</xdr:colOff>
      <xdr:row>45</xdr:row>
      <xdr:rowOff>196850</xdr:rowOff>
    </xdr:from>
    <xdr:to>
      <xdr:col>20</xdr:col>
      <xdr:colOff>520700</xdr:colOff>
      <xdr:row>60</xdr:row>
      <xdr:rowOff>95250</xdr:rowOff>
    </xdr:to>
    <xdr:graphicFrame macro="">
      <xdr:nvGraphicFramePr>
        <xdr:cNvPr id="56" name="Chart 5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57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84604" name="Drop Down 636" hidden="1">
              <a:extLst>
                <a:ext uri="{63B3BB69-23CF-44E3-9099-C40C66FF867C}">
                  <a14:compatExt spid="_x0000_s84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84606" name="Button 638" hidden="1">
              <a:extLst>
                <a:ext uri="{63B3BB69-23CF-44E3-9099-C40C66FF867C}">
                  <a14:compatExt spid="_x0000_s84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84614" name="Drop Down 646" hidden="1">
              <a:extLst>
                <a:ext uri="{63B3BB69-23CF-44E3-9099-C40C66FF867C}">
                  <a14:compatExt spid="_x0000_s84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84616" name="Button 648" hidden="1">
              <a:extLst>
                <a:ext uri="{63B3BB69-23CF-44E3-9099-C40C66FF867C}">
                  <a14:compatExt spid="_x0000_s846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84624" name="Drop Down 656" hidden="1">
              <a:extLst>
                <a:ext uri="{63B3BB69-23CF-44E3-9099-C40C66FF867C}">
                  <a14:compatExt spid="_x0000_s846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84626" name="Button 658" hidden="1">
              <a:extLst>
                <a:ext uri="{63B3BB69-23CF-44E3-9099-C40C66FF867C}">
                  <a14:compatExt spid="_x0000_s84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84629" name="Drop Down 661" hidden="1">
              <a:extLst>
                <a:ext uri="{63B3BB69-23CF-44E3-9099-C40C66FF867C}">
                  <a14:compatExt spid="_x0000_s84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84630" name="Button 662" hidden="1">
              <a:extLst>
                <a:ext uri="{63B3BB69-23CF-44E3-9099-C40C66FF867C}">
                  <a14:compatExt spid="_x0000_s84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609600</xdr:colOff>
          <xdr:row>4</xdr:row>
          <xdr:rowOff>28575</xdr:rowOff>
        </xdr:from>
        <xdr:to>
          <xdr:col>24</xdr:col>
          <xdr:colOff>609600</xdr:colOff>
          <xdr:row>5</xdr:row>
          <xdr:rowOff>38100</xdr:rowOff>
        </xdr:to>
        <xdr:sp macro="" textlink="">
          <xdr:nvSpPr>
            <xdr:cNvPr id="84631" name="Button 663" hidden="1">
              <a:extLst>
                <a:ext uri="{63B3BB69-23CF-44E3-9099-C40C66FF867C}">
                  <a14:compatExt spid="_x0000_s84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CREDIT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609600</xdr:colOff>
          <xdr:row>6</xdr:row>
          <xdr:rowOff>19050</xdr:rowOff>
        </xdr:from>
        <xdr:to>
          <xdr:col>24</xdr:col>
          <xdr:colOff>609600</xdr:colOff>
          <xdr:row>7</xdr:row>
          <xdr:rowOff>19050</xdr:rowOff>
        </xdr:to>
        <xdr:sp macro="" textlink="">
          <xdr:nvSpPr>
            <xdr:cNvPr id="84632" name="Button 664" hidden="1">
              <a:extLst>
                <a:ext uri="{63B3BB69-23CF-44E3-9099-C40C66FF867C}">
                  <a14:compatExt spid="_x0000_s84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SAVINGS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84633" name="Drop Down 665" hidden="1">
              <a:extLst>
                <a:ext uri="{63B3BB69-23CF-44E3-9099-C40C66FF867C}">
                  <a14:compatExt spid="_x0000_s84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2</xdr:row>
          <xdr:rowOff>0</xdr:rowOff>
        </xdr:from>
        <xdr:to>
          <xdr:col>25</xdr:col>
          <xdr:colOff>9525</xdr:colOff>
          <xdr:row>3</xdr:row>
          <xdr:rowOff>9525</xdr:rowOff>
        </xdr:to>
        <xdr:sp macro="" textlink="">
          <xdr:nvSpPr>
            <xdr:cNvPr id="84634" name="Button 666" hidden="1">
              <a:extLst>
                <a:ext uri="{63B3BB69-23CF-44E3-9099-C40C66FF867C}">
                  <a14:compatExt spid="_x0000_s84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CHECKING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84635" name="Button 667" hidden="1">
              <a:extLst>
                <a:ext uri="{63B3BB69-23CF-44E3-9099-C40C66FF867C}">
                  <a14:compatExt spid="_x0000_s84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7205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24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30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35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3</xdr:row>
      <xdr:rowOff>2628</xdr:rowOff>
    </xdr:from>
    <xdr:to>
      <xdr:col>22</xdr:col>
      <xdr:colOff>29195</xdr:colOff>
      <xdr:row>4</xdr:row>
      <xdr:rowOff>14598</xdr:rowOff>
    </xdr:to>
    <xdr:sp macro="" textlink="">
      <xdr:nvSpPr>
        <xdr:cNvPr id="41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650328"/>
          <a:ext cx="838200" cy="2500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4</xdr:row>
      <xdr:rowOff>2628</xdr:rowOff>
    </xdr:from>
    <xdr:to>
      <xdr:col>22</xdr:col>
      <xdr:colOff>29195</xdr:colOff>
      <xdr:row>5</xdr:row>
      <xdr:rowOff>14598</xdr:rowOff>
    </xdr:to>
    <xdr:sp macro="" textlink="">
      <xdr:nvSpPr>
        <xdr:cNvPr id="42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88845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5</xdr:row>
      <xdr:rowOff>2628</xdr:rowOff>
    </xdr:from>
    <xdr:to>
      <xdr:col>22</xdr:col>
      <xdr:colOff>29195</xdr:colOff>
      <xdr:row>6</xdr:row>
      <xdr:rowOff>14598</xdr:rowOff>
    </xdr:to>
    <xdr:sp macro="" textlink="">
      <xdr:nvSpPr>
        <xdr:cNvPr id="43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08847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6</xdr:row>
      <xdr:rowOff>2628</xdr:rowOff>
    </xdr:from>
    <xdr:to>
      <xdr:col>22</xdr:col>
      <xdr:colOff>29195</xdr:colOff>
      <xdr:row>7</xdr:row>
      <xdr:rowOff>14598</xdr:rowOff>
    </xdr:to>
    <xdr:sp macro="" textlink="">
      <xdr:nvSpPr>
        <xdr:cNvPr id="44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288503"/>
          <a:ext cx="838200" cy="221520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7</xdr:row>
      <xdr:rowOff>2628</xdr:rowOff>
    </xdr:from>
    <xdr:to>
      <xdr:col>22</xdr:col>
      <xdr:colOff>29195</xdr:colOff>
      <xdr:row>8</xdr:row>
      <xdr:rowOff>14598</xdr:rowOff>
    </xdr:to>
    <xdr:sp macro="" textlink="">
      <xdr:nvSpPr>
        <xdr:cNvPr id="45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49805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8</xdr:row>
      <xdr:rowOff>2628</xdr:rowOff>
    </xdr:from>
    <xdr:to>
      <xdr:col>22</xdr:col>
      <xdr:colOff>29195</xdr:colOff>
      <xdr:row>9</xdr:row>
      <xdr:rowOff>14598</xdr:rowOff>
    </xdr:to>
    <xdr:sp macro="" textlink="">
      <xdr:nvSpPr>
        <xdr:cNvPr id="46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69807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9</xdr:row>
      <xdr:rowOff>2628</xdr:rowOff>
    </xdr:from>
    <xdr:to>
      <xdr:col>22</xdr:col>
      <xdr:colOff>29195</xdr:colOff>
      <xdr:row>10</xdr:row>
      <xdr:rowOff>14598</xdr:rowOff>
    </xdr:to>
    <xdr:sp macro="" textlink="">
      <xdr:nvSpPr>
        <xdr:cNvPr id="47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8981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10</xdr:row>
      <xdr:rowOff>2628</xdr:rowOff>
    </xdr:from>
    <xdr:to>
      <xdr:col>22</xdr:col>
      <xdr:colOff>29195</xdr:colOff>
      <xdr:row>11</xdr:row>
      <xdr:rowOff>14598</xdr:rowOff>
    </xdr:to>
    <xdr:sp macro="" textlink="">
      <xdr:nvSpPr>
        <xdr:cNvPr id="48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209812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11</xdr:row>
      <xdr:rowOff>2628</xdr:rowOff>
    </xdr:from>
    <xdr:to>
      <xdr:col>22</xdr:col>
      <xdr:colOff>29195</xdr:colOff>
      <xdr:row>12</xdr:row>
      <xdr:rowOff>14598</xdr:rowOff>
    </xdr:to>
    <xdr:sp macro="" textlink="">
      <xdr:nvSpPr>
        <xdr:cNvPr id="49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229815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14</xdr:col>
      <xdr:colOff>259996</xdr:colOff>
      <xdr:row>46</xdr:row>
      <xdr:rowOff>95249</xdr:rowOff>
    </xdr:from>
    <xdr:to>
      <xdr:col>20</xdr:col>
      <xdr:colOff>183444</xdr:colOff>
      <xdr:row>60</xdr:row>
      <xdr:rowOff>171449</xdr:rowOff>
    </xdr:to>
    <xdr:graphicFrame macro="">
      <xdr:nvGraphicFramePr>
        <xdr:cNvPr id="50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51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7512" name="Drop Down 344" hidden="1">
              <a:extLst>
                <a:ext uri="{63B3BB69-23CF-44E3-9099-C40C66FF867C}">
                  <a14:compatExt spid="_x0000_s75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7695" name="Button 527" hidden="1">
              <a:extLst>
                <a:ext uri="{63B3BB69-23CF-44E3-9099-C40C66FF867C}">
                  <a14:compatExt spid="_x0000_s7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7703" name="Drop Down 535" hidden="1">
              <a:extLst>
                <a:ext uri="{63B3BB69-23CF-44E3-9099-C40C66FF867C}">
                  <a14:compatExt spid="_x0000_s7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7705" name="Button 537" hidden="1">
              <a:extLst>
                <a:ext uri="{63B3BB69-23CF-44E3-9099-C40C66FF867C}">
                  <a14:compatExt spid="_x0000_s7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7708" name="Drop Down 540" hidden="1">
              <a:extLst>
                <a:ext uri="{63B3BB69-23CF-44E3-9099-C40C66FF867C}">
                  <a14:compatExt spid="_x0000_s7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7709" name="Button 541" hidden="1">
              <a:extLst>
                <a:ext uri="{63B3BB69-23CF-44E3-9099-C40C66FF867C}">
                  <a14:compatExt spid="_x0000_s7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609600</xdr:colOff>
          <xdr:row>4</xdr:row>
          <xdr:rowOff>28575</xdr:rowOff>
        </xdr:from>
        <xdr:to>
          <xdr:col>24</xdr:col>
          <xdr:colOff>609600</xdr:colOff>
          <xdr:row>5</xdr:row>
          <xdr:rowOff>38100</xdr:rowOff>
        </xdr:to>
        <xdr:sp macro="" textlink="">
          <xdr:nvSpPr>
            <xdr:cNvPr id="7710" name="Button 542" hidden="1">
              <a:extLst>
                <a:ext uri="{63B3BB69-23CF-44E3-9099-C40C66FF867C}">
                  <a14:compatExt spid="_x0000_s7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CREDIT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609600</xdr:colOff>
          <xdr:row>6</xdr:row>
          <xdr:rowOff>19050</xdr:rowOff>
        </xdr:from>
        <xdr:to>
          <xdr:col>24</xdr:col>
          <xdr:colOff>609600</xdr:colOff>
          <xdr:row>7</xdr:row>
          <xdr:rowOff>19050</xdr:rowOff>
        </xdr:to>
        <xdr:sp macro="" textlink="">
          <xdr:nvSpPr>
            <xdr:cNvPr id="7711" name="Button 543" hidden="1">
              <a:extLst>
                <a:ext uri="{63B3BB69-23CF-44E3-9099-C40C66FF867C}">
                  <a14:compatExt spid="_x0000_s7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SAVINGS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7712" name="Drop Down 544" hidden="1">
              <a:extLst>
                <a:ext uri="{63B3BB69-23CF-44E3-9099-C40C66FF867C}">
                  <a14:compatExt spid="_x0000_s7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2</xdr:row>
          <xdr:rowOff>0</xdr:rowOff>
        </xdr:from>
        <xdr:to>
          <xdr:col>25</xdr:col>
          <xdr:colOff>9525</xdr:colOff>
          <xdr:row>3</xdr:row>
          <xdr:rowOff>9525</xdr:rowOff>
        </xdr:to>
        <xdr:sp macro="" textlink="">
          <xdr:nvSpPr>
            <xdr:cNvPr id="7713" name="Button 545" hidden="1">
              <a:extLst>
                <a:ext uri="{63B3BB69-23CF-44E3-9099-C40C66FF867C}">
                  <a14:compatExt spid="_x0000_s7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CHECKING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7714" name="Button 546" hidden="1">
              <a:extLst>
                <a:ext uri="{63B3BB69-23CF-44E3-9099-C40C66FF867C}">
                  <a14:compatExt spid="_x0000_s7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2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982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8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30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36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41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3</xdr:row>
      <xdr:rowOff>2628</xdr:rowOff>
    </xdr:from>
    <xdr:to>
      <xdr:col>22</xdr:col>
      <xdr:colOff>29195</xdr:colOff>
      <xdr:row>4</xdr:row>
      <xdr:rowOff>14598</xdr:rowOff>
    </xdr:to>
    <xdr:sp macro="" textlink="">
      <xdr:nvSpPr>
        <xdr:cNvPr id="47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650328"/>
          <a:ext cx="838200" cy="2500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4</xdr:row>
      <xdr:rowOff>2628</xdr:rowOff>
    </xdr:from>
    <xdr:to>
      <xdr:col>22</xdr:col>
      <xdr:colOff>29195</xdr:colOff>
      <xdr:row>5</xdr:row>
      <xdr:rowOff>14598</xdr:rowOff>
    </xdr:to>
    <xdr:sp macro="" textlink="">
      <xdr:nvSpPr>
        <xdr:cNvPr id="48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88845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5</xdr:row>
      <xdr:rowOff>2628</xdr:rowOff>
    </xdr:from>
    <xdr:to>
      <xdr:col>22</xdr:col>
      <xdr:colOff>29195</xdr:colOff>
      <xdr:row>6</xdr:row>
      <xdr:rowOff>14598</xdr:rowOff>
    </xdr:to>
    <xdr:sp macro="" textlink="">
      <xdr:nvSpPr>
        <xdr:cNvPr id="49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08847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6</xdr:row>
      <xdr:rowOff>2628</xdr:rowOff>
    </xdr:from>
    <xdr:to>
      <xdr:col>22</xdr:col>
      <xdr:colOff>29195</xdr:colOff>
      <xdr:row>7</xdr:row>
      <xdr:rowOff>14598</xdr:rowOff>
    </xdr:to>
    <xdr:sp macro="" textlink="">
      <xdr:nvSpPr>
        <xdr:cNvPr id="50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288503"/>
          <a:ext cx="838200" cy="221520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7</xdr:row>
      <xdr:rowOff>2628</xdr:rowOff>
    </xdr:from>
    <xdr:to>
      <xdr:col>22</xdr:col>
      <xdr:colOff>29195</xdr:colOff>
      <xdr:row>8</xdr:row>
      <xdr:rowOff>14598</xdr:rowOff>
    </xdr:to>
    <xdr:sp macro="" textlink="">
      <xdr:nvSpPr>
        <xdr:cNvPr id="51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49805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8</xdr:row>
      <xdr:rowOff>2628</xdr:rowOff>
    </xdr:from>
    <xdr:to>
      <xdr:col>22</xdr:col>
      <xdr:colOff>29195</xdr:colOff>
      <xdr:row>9</xdr:row>
      <xdr:rowOff>14598</xdr:rowOff>
    </xdr:to>
    <xdr:sp macro="" textlink="">
      <xdr:nvSpPr>
        <xdr:cNvPr id="52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69807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9</xdr:row>
      <xdr:rowOff>2628</xdr:rowOff>
    </xdr:from>
    <xdr:to>
      <xdr:col>22</xdr:col>
      <xdr:colOff>29195</xdr:colOff>
      <xdr:row>10</xdr:row>
      <xdr:rowOff>14598</xdr:rowOff>
    </xdr:to>
    <xdr:sp macro="" textlink="">
      <xdr:nvSpPr>
        <xdr:cNvPr id="53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8981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10</xdr:row>
      <xdr:rowOff>2628</xdr:rowOff>
    </xdr:from>
    <xdr:to>
      <xdr:col>22</xdr:col>
      <xdr:colOff>29195</xdr:colOff>
      <xdr:row>11</xdr:row>
      <xdr:rowOff>14598</xdr:rowOff>
    </xdr:to>
    <xdr:sp macro="" textlink="">
      <xdr:nvSpPr>
        <xdr:cNvPr id="54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209812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11</xdr:row>
      <xdr:rowOff>2628</xdr:rowOff>
    </xdr:from>
    <xdr:to>
      <xdr:col>22</xdr:col>
      <xdr:colOff>29195</xdr:colOff>
      <xdr:row>12</xdr:row>
      <xdr:rowOff>14598</xdr:rowOff>
    </xdr:to>
    <xdr:sp macro="" textlink="">
      <xdr:nvSpPr>
        <xdr:cNvPr id="55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229815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14</xdr:col>
      <xdr:colOff>695325</xdr:colOff>
      <xdr:row>45</xdr:row>
      <xdr:rowOff>95250</xdr:rowOff>
    </xdr:from>
    <xdr:to>
      <xdr:col>20</xdr:col>
      <xdr:colOff>495301</xdr:colOff>
      <xdr:row>59</xdr:row>
      <xdr:rowOff>154516</xdr:rowOff>
    </xdr:to>
    <xdr:graphicFrame macro="">
      <xdr:nvGraphicFramePr>
        <xdr:cNvPr id="56" name="Chart 5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57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94839" name="Drop Down 631" hidden="1">
              <a:extLst>
                <a:ext uri="{63B3BB69-23CF-44E3-9099-C40C66FF867C}">
                  <a14:compatExt spid="_x0000_s9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94841" name="Button 633" hidden="1">
              <a:extLst>
                <a:ext uri="{63B3BB69-23CF-44E3-9099-C40C66FF867C}">
                  <a14:compatExt spid="_x0000_s94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94844" name="Drop Down 636" hidden="1">
              <a:extLst>
                <a:ext uri="{63B3BB69-23CF-44E3-9099-C40C66FF867C}">
                  <a14:compatExt spid="_x0000_s9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94846" name="Button 638" hidden="1">
              <a:extLst>
                <a:ext uri="{63B3BB69-23CF-44E3-9099-C40C66FF867C}">
                  <a14:compatExt spid="_x0000_s9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94854" name="Drop Down 646" hidden="1">
              <a:extLst>
                <a:ext uri="{63B3BB69-23CF-44E3-9099-C40C66FF867C}">
                  <a14:compatExt spid="_x0000_s9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94856" name="Button 648" hidden="1">
              <a:extLst>
                <a:ext uri="{63B3BB69-23CF-44E3-9099-C40C66FF867C}">
                  <a14:compatExt spid="_x0000_s94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94859" name="Drop Down 651" hidden="1">
              <a:extLst>
                <a:ext uri="{63B3BB69-23CF-44E3-9099-C40C66FF867C}">
                  <a14:compatExt spid="_x0000_s9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94860" name="Button 652" hidden="1">
              <a:extLst>
                <a:ext uri="{63B3BB69-23CF-44E3-9099-C40C66FF867C}">
                  <a14:compatExt spid="_x0000_s9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609600</xdr:colOff>
          <xdr:row>4</xdr:row>
          <xdr:rowOff>28575</xdr:rowOff>
        </xdr:from>
        <xdr:to>
          <xdr:col>24</xdr:col>
          <xdr:colOff>609600</xdr:colOff>
          <xdr:row>5</xdr:row>
          <xdr:rowOff>38100</xdr:rowOff>
        </xdr:to>
        <xdr:sp macro="" textlink="">
          <xdr:nvSpPr>
            <xdr:cNvPr id="94861" name="Button 653" hidden="1">
              <a:extLst>
                <a:ext uri="{63B3BB69-23CF-44E3-9099-C40C66FF867C}">
                  <a14:compatExt spid="_x0000_s9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CREDIT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609600</xdr:colOff>
          <xdr:row>6</xdr:row>
          <xdr:rowOff>19050</xdr:rowOff>
        </xdr:from>
        <xdr:to>
          <xdr:col>24</xdr:col>
          <xdr:colOff>609600</xdr:colOff>
          <xdr:row>7</xdr:row>
          <xdr:rowOff>19050</xdr:rowOff>
        </xdr:to>
        <xdr:sp macro="" textlink="">
          <xdr:nvSpPr>
            <xdr:cNvPr id="94862" name="Button 654" hidden="1">
              <a:extLst>
                <a:ext uri="{63B3BB69-23CF-44E3-9099-C40C66FF867C}">
                  <a14:compatExt spid="_x0000_s94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SAVINGS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94863" name="Drop Down 655" hidden="1">
              <a:extLst>
                <a:ext uri="{63B3BB69-23CF-44E3-9099-C40C66FF867C}">
                  <a14:compatExt spid="_x0000_s94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2</xdr:row>
          <xdr:rowOff>0</xdr:rowOff>
        </xdr:from>
        <xdr:to>
          <xdr:col>25</xdr:col>
          <xdr:colOff>9525</xdr:colOff>
          <xdr:row>3</xdr:row>
          <xdr:rowOff>9525</xdr:rowOff>
        </xdr:to>
        <xdr:sp macro="" textlink="">
          <xdr:nvSpPr>
            <xdr:cNvPr id="94864" name="Button 656" hidden="1">
              <a:extLst>
                <a:ext uri="{63B3BB69-23CF-44E3-9099-C40C66FF867C}">
                  <a14:compatExt spid="_x0000_s9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CHECKING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94865" name="Button 657" hidden="1">
              <a:extLst>
                <a:ext uri="{63B3BB69-23CF-44E3-9099-C40C66FF867C}">
                  <a14:compatExt spid="_x0000_s9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2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982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8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14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20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25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3</xdr:row>
      <xdr:rowOff>2628</xdr:rowOff>
    </xdr:from>
    <xdr:to>
      <xdr:col>22</xdr:col>
      <xdr:colOff>29195</xdr:colOff>
      <xdr:row>4</xdr:row>
      <xdr:rowOff>14598</xdr:rowOff>
    </xdr:to>
    <xdr:sp macro="" textlink="">
      <xdr:nvSpPr>
        <xdr:cNvPr id="31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650328"/>
          <a:ext cx="838200" cy="2500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4</xdr:row>
      <xdr:rowOff>2628</xdr:rowOff>
    </xdr:from>
    <xdr:to>
      <xdr:col>22</xdr:col>
      <xdr:colOff>29195</xdr:colOff>
      <xdr:row>5</xdr:row>
      <xdr:rowOff>14598</xdr:rowOff>
    </xdr:to>
    <xdr:sp macro="" textlink="">
      <xdr:nvSpPr>
        <xdr:cNvPr id="32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88845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5</xdr:row>
      <xdr:rowOff>2628</xdr:rowOff>
    </xdr:from>
    <xdr:to>
      <xdr:col>22</xdr:col>
      <xdr:colOff>29195</xdr:colOff>
      <xdr:row>6</xdr:row>
      <xdr:rowOff>14598</xdr:rowOff>
    </xdr:to>
    <xdr:sp macro="" textlink="">
      <xdr:nvSpPr>
        <xdr:cNvPr id="33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08847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6</xdr:row>
      <xdr:rowOff>2628</xdr:rowOff>
    </xdr:from>
    <xdr:to>
      <xdr:col>22</xdr:col>
      <xdr:colOff>29195</xdr:colOff>
      <xdr:row>7</xdr:row>
      <xdr:rowOff>14598</xdr:rowOff>
    </xdr:to>
    <xdr:sp macro="" textlink="">
      <xdr:nvSpPr>
        <xdr:cNvPr id="34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288503"/>
          <a:ext cx="838200" cy="221520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7</xdr:row>
      <xdr:rowOff>2628</xdr:rowOff>
    </xdr:from>
    <xdr:to>
      <xdr:col>22</xdr:col>
      <xdr:colOff>29195</xdr:colOff>
      <xdr:row>8</xdr:row>
      <xdr:rowOff>14598</xdr:rowOff>
    </xdr:to>
    <xdr:sp macro="" textlink="">
      <xdr:nvSpPr>
        <xdr:cNvPr id="35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49805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8</xdr:row>
      <xdr:rowOff>2628</xdr:rowOff>
    </xdr:from>
    <xdr:to>
      <xdr:col>22</xdr:col>
      <xdr:colOff>29195</xdr:colOff>
      <xdr:row>9</xdr:row>
      <xdr:rowOff>14598</xdr:rowOff>
    </xdr:to>
    <xdr:sp macro="" textlink="">
      <xdr:nvSpPr>
        <xdr:cNvPr id="36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69807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9</xdr:row>
      <xdr:rowOff>2628</xdr:rowOff>
    </xdr:from>
    <xdr:to>
      <xdr:col>22</xdr:col>
      <xdr:colOff>29195</xdr:colOff>
      <xdr:row>10</xdr:row>
      <xdr:rowOff>14598</xdr:rowOff>
    </xdr:to>
    <xdr:sp macro="" textlink="">
      <xdr:nvSpPr>
        <xdr:cNvPr id="37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8981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10</xdr:row>
      <xdr:rowOff>2628</xdr:rowOff>
    </xdr:from>
    <xdr:to>
      <xdr:col>22</xdr:col>
      <xdr:colOff>29195</xdr:colOff>
      <xdr:row>11</xdr:row>
      <xdr:rowOff>14598</xdr:rowOff>
    </xdr:to>
    <xdr:sp macro="" textlink="">
      <xdr:nvSpPr>
        <xdr:cNvPr id="38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209812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11</xdr:row>
      <xdr:rowOff>2628</xdr:rowOff>
    </xdr:from>
    <xdr:to>
      <xdr:col>22</xdr:col>
      <xdr:colOff>29195</xdr:colOff>
      <xdr:row>12</xdr:row>
      <xdr:rowOff>14598</xdr:rowOff>
    </xdr:to>
    <xdr:sp macro="" textlink="">
      <xdr:nvSpPr>
        <xdr:cNvPr id="39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229815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15</xdr:col>
      <xdr:colOff>17991</xdr:colOff>
      <xdr:row>45</xdr:row>
      <xdr:rowOff>112183</xdr:rowOff>
    </xdr:from>
    <xdr:to>
      <xdr:col>20</xdr:col>
      <xdr:colOff>664634</xdr:colOff>
      <xdr:row>59</xdr:row>
      <xdr:rowOff>171449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41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93815" name="Drop Down 631" hidden="1">
              <a:extLst>
                <a:ext uri="{63B3BB69-23CF-44E3-9099-C40C66FF867C}">
                  <a14:compatExt spid="_x0000_s93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93817" name="Button 633" hidden="1">
              <a:extLst>
                <a:ext uri="{63B3BB69-23CF-44E3-9099-C40C66FF867C}">
                  <a14:compatExt spid="_x0000_s93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93820" name="Drop Down 636" hidden="1">
              <a:extLst>
                <a:ext uri="{63B3BB69-23CF-44E3-9099-C40C66FF867C}">
                  <a14:compatExt spid="_x0000_s93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93822" name="Button 638" hidden="1">
              <a:extLst>
                <a:ext uri="{63B3BB69-23CF-44E3-9099-C40C66FF867C}">
                  <a14:compatExt spid="_x0000_s93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93825" name="Drop Down 641" hidden="1">
              <a:extLst>
                <a:ext uri="{63B3BB69-23CF-44E3-9099-C40C66FF867C}">
                  <a14:compatExt spid="_x0000_s93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93827" name="Button 643" hidden="1">
              <a:extLst>
                <a:ext uri="{63B3BB69-23CF-44E3-9099-C40C66FF867C}">
                  <a14:compatExt spid="_x0000_s93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93830" name="Drop Down 646" hidden="1">
              <a:extLst>
                <a:ext uri="{63B3BB69-23CF-44E3-9099-C40C66FF867C}">
                  <a14:compatExt spid="_x0000_s93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93831" name="Button 647" hidden="1">
              <a:extLst>
                <a:ext uri="{63B3BB69-23CF-44E3-9099-C40C66FF867C}">
                  <a14:compatExt spid="_x0000_s93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609600</xdr:colOff>
          <xdr:row>4</xdr:row>
          <xdr:rowOff>28575</xdr:rowOff>
        </xdr:from>
        <xdr:to>
          <xdr:col>24</xdr:col>
          <xdr:colOff>609600</xdr:colOff>
          <xdr:row>5</xdr:row>
          <xdr:rowOff>38100</xdr:rowOff>
        </xdr:to>
        <xdr:sp macro="" textlink="">
          <xdr:nvSpPr>
            <xdr:cNvPr id="93832" name="Button 648" hidden="1">
              <a:extLst>
                <a:ext uri="{63B3BB69-23CF-44E3-9099-C40C66FF867C}">
                  <a14:compatExt spid="_x0000_s93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CREDIT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609600</xdr:colOff>
          <xdr:row>6</xdr:row>
          <xdr:rowOff>19050</xdr:rowOff>
        </xdr:from>
        <xdr:to>
          <xdr:col>24</xdr:col>
          <xdr:colOff>609600</xdr:colOff>
          <xdr:row>7</xdr:row>
          <xdr:rowOff>19050</xdr:rowOff>
        </xdr:to>
        <xdr:sp macro="" textlink="">
          <xdr:nvSpPr>
            <xdr:cNvPr id="93833" name="Button 649" hidden="1">
              <a:extLst>
                <a:ext uri="{63B3BB69-23CF-44E3-9099-C40C66FF867C}">
                  <a14:compatExt spid="_x0000_s93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SAVINGS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93834" name="Drop Down 650" hidden="1">
              <a:extLst>
                <a:ext uri="{63B3BB69-23CF-44E3-9099-C40C66FF867C}">
                  <a14:compatExt spid="_x0000_s938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2</xdr:row>
          <xdr:rowOff>0</xdr:rowOff>
        </xdr:from>
        <xdr:to>
          <xdr:col>25</xdr:col>
          <xdr:colOff>9525</xdr:colOff>
          <xdr:row>3</xdr:row>
          <xdr:rowOff>9525</xdr:rowOff>
        </xdr:to>
        <xdr:sp macro="" textlink="">
          <xdr:nvSpPr>
            <xdr:cNvPr id="93835" name="Button 651" hidden="1">
              <a:extLst>
                <a:ext uri="{63B3BB69-23CF-44E3-9099-C40C66FF867C}">
                  <a14:compatExt spid="_x0000_s93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CHECKING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93836" name="Button 652" hidden="1">
              <a:extLst>
                <a:ext uri="{63B3BB69-23CF-44E3-9099-C40C66FF867C}">
                  <a14:compatExt spid="_x0000_s93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2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982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8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14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20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25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3</xdr:row>
      <xdr:rowOff>2628</xdr:rowOff>
    </xdr:from>
    <xdr:to>
      <xdr:col>22</xdr:col>
      <xdr:colOff>29195</xdr:colOff>
      <xdr:row>4</xdr:row>
      <xdr:rowOff>14598</xdr:rowOff>
    </xdr:to>
    <xdr:sp macro="" textlink="">
      <xdr:nvSpPr>
        <xdr:cNvPr id="31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650328"/>
          <a:ext cx="838200" cy="2500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4</xdr:row>
      <xdr:rowOff>2628</xdr:rowOff>
    </xdr:from>
    <xdr:to>
      <xdr:col>22</xdr:col>
      <xdr:colOff>29195</xdr:colOff>
      <xdr:row>5</xdr:row>
      <xdr:rowOff>14598</xdr:rowOff>
    </xdr:to>
    <xdr:sp macro="" textlink="">
      <xdr:nvSpPr>
        <xdr:cNvPr id="32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88845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5</xdr:row>
      <xdr:rowOff>2628</xdr:rowOff>
    </xdr:from>
    <xdr:to>
      <xdr:col>22</xdr:col>
      <xdr:colOff>29195</xdr:colOff>
      <xdr:row>6</xdr:row>
      <xdr:rowOff>14598</xdr:rowOff>
    </xdr:to>
    <xdr:sp macro="" textlink="">
      <xdr:nvSpPr>
        <xdr:cNvPr id="33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08847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6</xdr:row>
      <xdr:rowOff>2628</xdr:rowOff>
    </xdr:from>
    <xdr:to>
      <xdr:col>22</xdr:col>
      <xdr:colOff>29195</xdr:colOff>
      <xdr:row>7</xdr:row>
      <xdr:rowOff>14598</xdr:rowOff>
    </xdr:to>
    <xdr:sp macro="" textlink="">
      <xdr:nvSpPr>
        <xdr:cNvPr id="34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288503"/>
          <a:ext cx="838200" cy="221520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7</xdr:row>
      <xdr:rowOff>2628</xdr:rowOff>
    </xdr:from>
    <xdr:to>
      <xdr:col>22</xdr:col>
      <xdr:colOff>29195</xdr:colOff>
      <xdr:row>8</xdr:row>
      <xdr:rowOff>14598</xdr:rowOff>
    </xdr:to>
    <xdr:sp macro="" textlink="">
      <xdr:nvSpPr>
        <xdr:cNvPr id="35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49805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8</xdr:row>
      <xdr:rowOff>2628</xdr:rowOff>
    </xdr:from>
    <xdr:to>
      <xdr:col>22</xdr:col>
      <xdr:colOff>29195</xdr:colOff>
      <xdr:row>9</xdr:row>
      <xdr:rowOff>14598</xdr:rowOff>
    </xdr:to>
    <xdr:sp macro="" textlink="">
      <xdr:nvSpPr>
        <xdr:cNvPr id="36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69807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9</xdr:row>
      <xdr:rowOff>2628</xdr:rowOff>
    </xdr:from>
    <xdr:to>
      <xdr:col>22</xdr:col>
      <xdr:colOff>29195</xdr:colOff>
      <xdr:row>10</xdr:row>
      <xdr:rowOff>14598</xdr:rowOff>
    </xdr:to>
    <xdr:sp macro="" textlink="">
      <xdr:nvSpPr>
        <xdr:cNvPr id="37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8981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10</xdr:row>
      <xdr:rowOff>2628</xdr:rowOff>
    </xdr:from>
    <xdr:to>
      <xdr:col>22</xdr:col>
      <xdr:colOff>29195</xdr:colOff>
      <xdr:row>11</xdr:row>
      <xdr:rowOff>14598</xdr:rowOff>
    </xdr:to>
    <xdr:sp macro="" textlink="">
      <xdr:nvSpPr>
        <xdr:cNvPr id="38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209812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11</xdr:row>
      <xdr:rowOff>2628</xdr:rowOff>
    </xdr:from>
    <xdr:to>
      <xdr:col>22</xdr:col>
      <xdr:colOff>29195</xdr:colOff>
      <xdr:row>12</xdr:row>
      <xdr:rowOff>14598</xdr:rowOff>
    </xdr:to>
    <xdr:sp macro="" textlink="">
      <xdr:nvSpPr>
        <xdr:cNvPr id="39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229815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14</xdr:col>
      <xdr:colOff>746124</xdr:colOff>
      <xdr:row>46</xdr:row>
      <xdr:rowOff>61384</xdr:rowOff>
    </xdr:from>
    <xdr:to>
      <xdr:col>20</xdr:col>
      <xdr:colOff>546100</xdr:colOff>
      <xdr:row>60</xdr:row>
      <xdr:rowOff>137583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41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92791" name="Drop Down 631" hidden="1">
              <a:extLst>
                <a:ext uri="{63B3BB69-23CF-44E3-9099-C40C66FF867C}">
                  <a14:compatExt spid="_x0000_s927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92793" name="Button 633" hidden="1">
              <a:extLst>
                <a:ext uri="{63B3BB69-23CF-44E3-9099-C40C66FF867C}">
                  <a14:compatExt spid="_x0000_s92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92796" name="Drop Down 636" hidden="1">
              <a:extLst>
                <a:ext uri="{63B3BB69-23CF-44E3-9099-C40C66FF867C}">
                  <a14:compatExt spid="_x0000_s92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92798" name="Button 638" hidden="1">
              <a:extLst>
                <a:ext uri="{63B3BB69-23CF-44E3-9099-C40C66FF867C}">
                  <a14:compatExt spid="_x0000_s92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92801" name="Drop Down 641" hidden="1">
              <a:extLst>
                <a:ext uri="{63B3BB69-23CF-44E3-9099-C40C66FF867C}">
                  <a14:compatExt spid="_x0000_s92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92803" name="Button 643" hidden="1">
              <a:extLst>
                <a:ext uri="{63B3BB69-23CF-44E3-9099-C40C66FF867C}">
                  <a14:compatExt spid="_x0000_s92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92806" name="Drop Down 646" hidden="1">
              <a:extLst>
                <a:ext uri="{63B3BB69-23CF-44E3-9099-C40C66FF867C}">
                  <a14:compatExt spid="_x0000_s928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92807" name="Button 647" hidden="1">
              <a:extLst>
                <a:ext uri="{63B3BB69-23CF-44E3-9099-C40C66FF867C}">
                  <a14:compatExt spid="_x0000_s92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609600</xdr:colOff>
          <xdr:row>4</xdr:row>
          <xdr:rowOff>28575</xdr:rowOff>
        </xdr:from>
        <xdr:to>
          <xdr:col>24</xdr:col>
          <xdr:colOff>609600</xdr:colOff>
          <xdr:row>5</xdr:row>
          <xdr:rowOff>38100</xdr:rowOff>
        </xdr:to>
        <xdr:sp macro="" textlink="">
          <xdr:nvSpPr>
            <xdr:cNvPr id="92808" name="Button 648" hidden="1">
              <a:extLst>
                <a:ext uri="{63B3BB69-23CF-44E3-9099-C40C66FF867C}">
                  <a14:compatExt spid="_x0000_s92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CREDIT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609600</xdr:colOff>
          <xdr:row>6</xdr:row>
          <xdr:rowOff>19050</xdr:rowOff>
        </xdr:from>
        <xdr:to>
          <xdr:col>24</xdr:col>
          <xdr:colOff>609600</xdr:colOff>
          <xdr:row>7</xdr:row>
          <xdr:rowOff>19050</xdr:rowOff>
        </xdr:to>
        <xdr:sp macro="" textlink="">
          <xdr:nvSpPr>
            <xdr:cNvPr id="92809" name="Button 649" hidden="1">
              <a:extLst>
                <a:ext uri="{63B3BB69-23CF-44E3-9099-C40C66FF867C}">
                  <a14:compatExt spid="_x0000_s92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SAVINGS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92810" name="Drop Down 650" hidden="1">
              <a:extLst>
                <a:ext uri="{63B3BB69-23CF-44E3-9099-C40C66FF867C}">
                  <a14:compatExt spid="_x0000_s92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2</xdr:row>
          <xdr:rowOff>0</xdr:rowOff>
        </xdr:from>
        <xdr:to>
          <xdr:col>25</xdr:col>
          <xdr:colOff>9525</xdr:colOff>
          <xdr:row>3</xdr:row>
          <xdr:rowOff>9525</xdr:rowOff>
        </xdr:to>
        <xdr:sp macro="" textlink="">
          <xdr:nvSpPr>
            <xdr:cNvPr id="92811" name="Button 651" hidden="1">
              <a:extLst>
                <a:ext uri="{63B3BB69-23CF-44E3-9099-C40C66FF867C}">
                  <a14:compatExt spid="_x0000_s92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CHECKING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92812" name="Button 652" hidden="1">
              <a:extLst>
                <a:ext uri="{63B3BB69-23CF-44E3-9099-C40C66FF867C}">
                  <a14:compatExt spid="_x0000_s92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2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982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8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14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20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25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3</xdr:row>
      <xdr:rowOff>2628</xdr:rowOff>
    </xdr:from>
    <xdr:to>
      <xdr:col>22</xdr:col>
      <xdr:colOff>29195</xdr:colOff>
      <xdr:row>4</xdr:row>
      <xdr:rowOff>14598</xdr:rowOff>
    </xdr:to>
    <xdr:sp macro="" textlink="">
      <xdr:nvSpPr>
        <xdr:cNvPr id="31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650328"/>
          <a:ext cx="838200" cy="2500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4</xdr:row>
      <xdr:rowOff>2628</xdr:rowOff>
    </xdr:from>
    <xdr:to>
      <xdr:col>22</xdr:col>
      <xdr:colOff>29195</xdr:colOff>
      <xdr:row>5</xdr:row>
      <xdr:rowOff>14598</xdr:rowOff>
    </xdr:to>
    <xdr:sp macro="" textlink="">
      <xdr:nvSpPr>
        <xdr:cNvPr id="32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88845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5</xdr:row>
      <xdr:rowOff>2628</xdr:rowOff>
    </xdr:from>
    <xdr:to>
      <xdr:col>22</xdr:col>
      <xdr:colOff>29195</xdr:colOff>
      <xdr:row>6</xdr:row>
      <xdr:rowOff>14598</xdr:rowOff>
    </xdr:to>
    <xdr:sp macro="" textlink="">
      <xdr:nvSpPr>
        <xdr:cNvPr id="33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08847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6</xdr:row>
      <xdr:rowOff>2628</xdr:rowOff>
    </xdr:from>
    <xdr:to>
      <xdr:col>22</xdr:col>
      <xdr:colOff>29195</xdr:colOff>
      <xdr:row>7</xdr:row>
      <xdr:rowOff>14598</xdr:rowOff>
    </xdr:to>
    <xdr:sp macro="" textlink="">
      <xdr:nvSpPr>
        <xdr:cNvPr id="34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288503"/>
          <a:ext cx="838200" cy="221520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7</xdr:row>
      <xdr:rowOff>2628</xdr:rowOff>
    </xdr:from>
    <xdr:to>
      <xdr:col>22</xdr:col>
      <xdr:colOff>29195</xdr:colOff>
      <xdr:row>8</xdr:row>
      <xdr:rowOff>14598</xdr:rowOff>
    </xdr:to>
    <xdr:sp macro="" textlink="">
      <xdr:nvSpPr>
        <xdr:cNvPr id="35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49805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8</xdr:row>
      <xdr:rowOff>2628</xdr:rowOff>
    </xdr:from>
    <xdr:to>
      <xdr:col>22</xdr:col>
      <xdr:colOff>29195</xdr:colOff>
      <xdr:row>9</xdr:row>
      <xdr:rowOff>14598</xdr:rowOff>
    </xdr:to>
    <xdr:sp macro="" textlink="">
      <xdr:nvSpPr>
        <xdr:cNvPr id="36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69807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9</xdr:row>
      <xdr:rowOff>2628</xdr:rowOff>
    </xdr:from>
    <xdr:to>
      <xdr:col>22</xdr:col>
      <xdr:colOff>29195</xdr:colOff>
      <xdr:row>10</xdr:row>
      <xdr:rowOff>14598</xdr:rowOff>
    </xdr:to>
    <xdr:sp macro="" textlink="">
      <xdr:nvSpPr>
        <xdr:cNvPr id="37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8981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10</xdr:row>
      <xdr:rowOff>2628</xdr:rowOff>
    </xdr:from>
    <xdr:to>
      <xdr:col>22</xdr:col>
      <xdr:colOff>29195</xdr:colOff>
      <xdr:row>11</xdr:row>
      <xdr:rowOff>14598</xdr:rowOff>
    </xdr:to>
    <xdr:sp macro="" textlink="">
      <xdr:nvSpPr>
        <xdr:cNvPr id="38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209812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11</xdr:row>
      <xdr:rowOff>2628</xdr:rowOff>
    </xdr:from>
    <xdr:to>
      <xdr:col>22</xdr:col>
      <xdr:colOff>29195</xdr:colOff>
      <xdr:row>12</xdr:row>
      <xdr:rowOff>14598</xdr:rowOff>
    </xdr:to>
    <xdr:sp macro="" textlink="">
      <xdr:nvSpPr>
        <xdr:cNvPr id="39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229815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14</xdr:col>
      <xdr:colOff>559858</xdr:colOff>
      <xdr:row>45</xdr:row>
      <xdr:rowOff>162984</xdr:rowOff>
    </xdr:from>
    <xdr:to>
      <xdr:col>20</xdr:col>
      <xdr:colOff>359834</xdr:colOff>
      <xdr:row>60</xdr:row>
      <xdr:rowOff>35983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41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91767" name="Drop Down 631" hidden="1">
              <a:extLst>
                <a:ext uri="{63B3BB69-23CF-44E3-9099-C40C66FF867C}">
                  <a14:compatExt spid="_x0000_s91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91769" name="Button 633" hidden="1">
              <a:extLst>
                <a:ext uri="{63B3BB69-23CF-44E3-9099-C40C66FF867C}">
                  <a14:compatExt spid="_x0000_s91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91772" name="Drop Down 636" hidden="1">
              <a:extLst>
                <a:ext uri="{63B3BB69-23CF-44E3-9099-C40C66FF867C}">
                  <a14:compatExt spid="_x0000_s917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91774" name="Button 638" hidden="1">
              <a:extLst>
                <a:ext uri="{63B3BB69-23CF-44E3-9099-C40C66FF867C}">
                  <a14:compatExt spid="_x0000_s91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91777" name="Drop Down 641" hidden="1">
              <a:extLst>
                <a:ext uri="{63B3BB69-23CF-44E3-9099-C40C66FF867C}">
                  <a14:compatExt spid="_x0000_s91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91779" name="Button 643" hidden="1">
              <a:extLst>
                <a:ext uri="{63B3BB69-23CF-44E3-9099-C40C66FF867C}">
                  <a14:compatExt spid="_x0000_s917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91782" name="Drop Down 646" hidden="1">
              <a:extLst>
                <a:ext uri="{63B3BB69-23CF-44E3-9099-C40C66FF867C}">
                  <a14:compatExt spid="_x0000_s91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91783" name="Button 647" hidden="1">
              <a:extLst>
                <a:ext uri="{63B3BB69-23CF-44E3-9099-C40C66FF867C}">
                  <a14:compatExt spid="_x0000_s91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609600</xdr:colOff>
          <xdr:row>4</xdr:row>
          <xdr:rowOff>28575</xdr:rowOff>
        </xdr:from>
        <xdr:to>
          <xdr:col>24</xdr:col>
          <xdr:colOff>609600</xdr:colOff>
          <xdr:row>5</xdr:row>
          <xdr:rowOff>38100</xdr:rowOff>
        </xdr:to>
        <xdr:sp macro="" textlink="">
          <xdr:nvSpPr>
            <xdr:cNvPr id="91784" name="Button 648" hidden="1">
              <a:extLst>
                <a:ext uri="{63B3BB69-23CF-44E3-9099-C40C66FF867C}">
                  <a14:compatExt spid="_x0000_s91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CREDIT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609600</xdr:colOff>
          <xdr:row>6</xdr:row>
          <xdr:rowOff>19050</xdr:rowOff>
        </xdr:from>
        <xdr:to>
          <xdr:col>24</xdr:col>
          <xdr:colOff>609600</xdr:colOff>
          <xdr:row>7</xdr:row>
          <xdr:rowOff>19050</xdr:rowOff>
        </xdr:to>
        <xdr:sp macro="" textlink="">
          <xdr:nvSpPr>
            <xdr:cNvPr id="91785" name="Button 649" hidden="1">
              <a:extLst>
                <a:ext uri="{63B3BB69-23CF-44E3-9099-C40C66FF867C}">
                  <a14:compatExt spid="_x0000_s91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SAVINGS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91786" name="Drop Down 650" hidden="1">
              <a:extLst>
                <a:ext uri="{63B3BB69-23CF-44E3-9099-C40C66FF867C}">
                  <a14:compatExt spid="_x0000_s91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2</xdr:row>
          <xdr:rowOff>0</xdr:rowOff>
        </xdr:from>
        <xdr:to>
          <xdr:col>25</xdr:col>
          <xdr:colOff>9525</xdr:colOff>
          <xdr:row>3</xdr:row>
          <xdr:rowOff>9525</xdr:rowOff>
        </xdr:to>
        <xdr:sp macro="" textlink="">
          <xdr:nvSpPr>
            <xdr:cNvPr id="91787" name="Button 651" hidden="1">
              <a:extLst>
                <a:ext uri="{63B3BB69-23CF-44E3-9099-C40C66FF867C}">
                  <a14:compatExt spid="_x0000_s91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CHECKING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91788" name="Button 652" hidden="1">
              <a:extLst>
                <a:ext uri="{63B3BB69-23CF-44E3-9099-C40C66FF867C}">
                  <a14:compatExt spid="_x0000_s917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2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982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8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14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20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25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3</xdr:row>
      <xdr:rowOff>2628</xdr:rowOff>
    </xdr:from>
    <xdr:to>
      <xdr:col>22</xdr:col>
      <xdr:colOff>29195</xdr:colOff>
      <xdr:row>4</xdr:row>
      <xdr:rowOff>14598</xdr:rowOff>
    </xdr:to>
    <xdr:sp macro="" textlink="">
      <xdr:nvSpPr>
        <xdr:cNvPr id="31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650328"/>
          <a:ext cx="838200" cy="2500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4</xdr:row>
      <xdr:rowOff>2628</xdr:rowOff>
    </xdr:from>
    <xdr:to>
      <xdr:col>22</xdr:col>
      <xdr:colOff>29195</xdr:colOff>
      <xdr:row>5</xdr:row>
      <xdr:rowOff>14598</xdr:rowOff>
    </xdr:to>
    <xdr:sp macro="" textlink="">
      <xdr:nvSpPr>
        <xdr:cNvPr id="32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88845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5</xdr:row>
      <xdr:rowOff>2628</xdr:rowOff>
    </xdr:from>
    <xdr:to>
      <xdr:col>22</xdr:col>
      <xdr:colOff>29195</xdr:colOff>
      <xdr:row>6</xdr:row>
      <xdr:rowOff>14598</xdr:rowOff>
    </xdr:to>
    <xdr:sp macro="" textlink="">
      <xdr:nvSpPr>
        <xdr:cNvPr id="33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08847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6</xdr:row>
      <xdr:rowOff>2628</xdr:rowOff>
    </xdr:from>
    <xdr:to>
      <xdr:col>22</xdr:col>
      <xdr:colOff>29195</xdr:colOff>
      <xdr:row>7</xdr:row>
      <xdr:rowOff>14598</xdr:rowOff>
    </xdr:to>
    <xdr:sp macro="" textlink="">
      <xdr:nvSpPr>
        <xdr:cNvPr id="34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288503"/>
          <a:ext cx="838200" cy="221520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7</xdr:row>
      <xdr:rowOff>2628</xdr:rowOff>
    </xdr:from>
    <xdr:to>
      <xdr:col>22</xdr:col>
      <xdr:colOff>29195</xdr:colOff>
      <xdr:row>8</xdr:row>
      <xdr:rowOff>14598</xdr:rowOff>
    </xdr:to>
    <xdr:sp macro="" textlink="">
      <xdr:nvSpPr>
        <xdr:cNvPr id="35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49805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8</xdr:row>
      <xdr:rowOff>2628</xdr:rowOff>
    </xdr:from>
    <xdr:to>
      <xdr:col>22</xdr:col>
      <xdr:colOff>29195</xdr:colOff>
      <xdr:row>9</xdr:row>
      <xdr:rowOff>14598</xdr:rowOff>
    </xdr:to>
    <xdr:sp macro="" textlink="">
      <xdr:nvSpPr>
        <xdr:cNvPr id="36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69807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9</xdr:row>
      <xdr:rowOff>2628</xdr:rowOff>
    </xdr:from>
    <xdr:to>
      <xdr:col>22</xdr:col>
      <xdr:colOff>29195</xdr:colOff>
      <xdr:row>10</xdr:row>
      <xdr:rowOff>14598</xdr:rowOff>
    </xdr:to>
    <xdr:sp macro="" textlink="">
      <xdr:nvSpPr>
        <xdr:cNvPr id="37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8981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10</xdr:row>
      <xdr:rowOff>2628</xdr:rowOff>
    </xdr:from>
    <xdr:to>
      <xdr:col>22</xdr:col>
      <xdr:colOff>29195</xdr:colOff>
      <xdr:row>11</xdr:row>
      <xdr:rowOff>14598</xdr:rowOff>
    </xdr:to>
    <xdr:sp macro="" textlink="">
      <xdr:nvSpPr>
        <xdr:cNvPr id="38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209812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11</xdr:row>
      <xdr:rowOff>2628</xdr:rowOff>
    </xdr:from>
    <xdr:to>
      <xdr:col>22</xdr:col>
      <xdr:colOff>29195</xdr:colOff>
      <xdr:row>12</xdr:row>
      <xdr:rowOff>14598</xdr:rowOff>
    </xdr:to>
    <xdr:sp macro="" textlink="">
      <xdr:nvSpPr>
        <xdr:cNvPr id="39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229815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14</xdr:col>
      <xdr:colOff>796923</xdr:colOff>
      <xdr:row>45</xdr:row>
      <xdr:rowOff>179917</xdr:rowOff>
    </xdr:from>
    <xdr:to>
      <xdr:col>20</xdr:col>
      <xdr:colOff>596899</xdr:colOff>
      <xdr:row>60</xdr:row>
      <xdr:rowOff>52916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41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89719" name="Drop Down 631" hidden="1">
              <a:extLst>
                <a:ext uri="{63B3BB69-23CF-44E3-9099-C40C66FF867C}">
                  <a14:compatExt spid="_x0000_s89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89721" name="Button 633" hidden="1">
              <a:extLst>
                <a:ext uri="{63B3BB69-23CF-44E3-9099-C40C66FF867C}">
                  <a14:compatExt spid="_x0000_s89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89724" name="Drop Down 636" hidden="1">
              <a:extLst>
                <a:ext uri="{63B3BB69-23CF-44E3-9099-C40C66FF867C}">
                  <a14:compatExt spid="_x0000_s89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89726" name="Button 638" hidden="1">
              <a:extLst>
                <a:ext uri="{63B3BB69-23CF-44E3-9099-C40C66FF867C}">
                  <a14:compatExt spid="_x0000_s89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89729" name="Drop Down 641" hidden="1">
              <a:extLst>
                <a:ext uri="{63B3BB69-23CF-44E3-9099-C40C66FF867C}">
                  <a14:compatExt spid="_x0000_s89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89731" name="Button 643" hidden="1">
              <a:extLst>
                <a:ext uri="{63B3BB69-23CF-44E3-9099-C40C66FF867C}">
                  <a14:compatExt spid="_x0000_s89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89734" name="Drop Down 646" hidden="1">
              <a:extLst>
                <a:ext uri="{63B3BB69-23CF-44E3-9099-C40C66FF867C}">
                  <a14:compatExt spid="_x0000_s89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89735" name="Button 647" hidden="1">
              <a:extLst>
                <a:ext uri="{63B3BB69-23CF-44E3-9099-C40C66FF867C}">
                  <a14:compatExt spid="_x0000_s89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609600</xdr:colOff>
          <xdr:row>4</xdr:row>
          <xdr:rowOff>28575</xdr:rowOff>
        </xdr:from>
        <xdr:to>
          <xdr:col>24</xdr:col>
          <xdr:colOff>609600</xdr:colOff>
          <xdr:row>5</xdr:row>
          <xdr:rowOff>38100</xdr:rowOff>
        </xdr:to>
        <xdr:sp macro="" textlink="">
          <xdr:nvSpPr>
            <xdr:cNvPr id="89736" name="Button 648" hidden="1">
              <a:extLst>
                <a:ext uri="{63B3BB69-23CF-44E3-9099-C40C66FF867C}">
                  <a14:compatExt spid="_x0000_s89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CREDIT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609600</xdr:colOff>
          <xdr:row>6</xdr:row>
          <xdr:rowOff>19050</xdr:rowOff>
        </xdr:from>
        <xdr:to>
          <xdr:col>24</xdr:col>
          <xdr:colOff>609600</xdr:colOff>
          <xdr:row>7</xdr:row>
          <xdr:rowOff>19050</xdr:rowOff>
        </xdr:to>
        <xdr:sp macro="" textlink="">
          <xdr:nvSpPr>
            <xdr:cNvPr id="89737" name="Button 649" hidden="1">
              <a:extLst>
                <a:ext uri="{63B3BB69-23CF-44E3-9099-C40C66FF867C}">
                  <a14:compatExt spid="_x0000_s89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SAVINGS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89738" name="Drop Down 650" hidden="1">
              <a:extLst>
                <a:ext uri="{63B3BB69-23CF-44E3-9099-C40C66FF867C}">
                  <a14:compatExt spid="_x0000_s89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2</xdr:row>
          <xdr:rowOff>0</xdr:rowOff>
        </xdr:from>
        <xdr:to>
          <xdr:col>25</xdr:col>
          <xdr:colOff>9525</xdr:colOff>
          <xdr:row>3</xdr:row>
          <xdr:rowOff>9525</xdr:rowOff>
        </xdr:to>
        <xdr:sp macro="" textlink="">
          <xdr:nvSpPr>
            <xdr:cNvPr id="89739" name="Button 651" hidden="1">
              <a:extLst>
                <a:ext uri="{63B3BB69-23CF-44E3-9099-C40C66FF867C}">
                  <a14:compatExt spid="_x0000_s89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CHECKING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89740" name="Button 652" hidden="1">
              <a:extLst>
                <a:ext uri="{63B3BB69-23CF-44E3-9099-C40C66FF867C}">
                  <a14:compatExt spid="_x0000_s89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2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982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8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14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20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25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3</xdr:row>
      <xdr:rowOff>2628</xdr:rowOff>
    </xdr:from>
    <xdr:to>
      <xdr:col>22</xdr:col>
      <xdr:colOff>29195</xdr:colOff>
      <xdr:row>4</xdr:row>
      <xdr:rowOff>14598</xdr:rowOff>
    </xdr:to>
    <xdr:sp macro="" textlink="">
      <xdr:nvSpPr>
        <xdr:cNvPr id="31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650328"/>
          <a:ext cx="838200" cy="2500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4</xdr:row>
      <xdr:rowOff>2628</xdr:rowOff>
    </xdr:from>
    <xdr:to>
      <xdr:col>22</xdr:col>
      <xdr:colOff>29195</xdr:colOff>
      <xdr:row>5</xdr:row>
      <xdr:rowOff>14598</xdr:rowOff>
    </xdr:to>
    <xdr:sp macro="" textlink="">
      <xdr:nvSpPr>
        <xdr:cNvPr id="32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88845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5</xdr:row>
      <xdr:rowOff>2628</xdr:rowOff>
    </xdr:from>
    <xdr:to>
      <xdr:col>22</xdr:col>
      <xdr:colOff>29195</xdr:colOff>
      <xdr:row>6</xdr:row>
      <xdr:rowOff>14598</xdr:rowOff>
    </xdr:to>
    <xdr:sp macro="" textlink="">
      <xdr:nvSpPr>
        <xdr:cNvPr id="33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08847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6</xdr:row>
      <xdr:rowOff>2628</xdr:rowOff>
    </xdr:from>
    <xdr:to>
      <xdr:col>22</xdr:col>
      <xdr:colOff>29195</xdr:colOff>
      <xdr:row>7</xdr:row>
      <xdr:rowOff>14598</xdr:rowOff>
    </xdr:to>
    <xdr:sp macro="" textlink="">
      <xdr:nvSpPr>
        <xdr:cNvPr id="34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288503"/>
          <a:ext cx="838200" cy="221520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7</xdr:row>
      <xdr:rowOff>2628</xdr:rowOff>
    </xdr:from>
    <xdr:to>
      <xdr:col>22</xdr:col>
      <xdr:colOff>29195</xdr:colOff>
      <xdr:row>8</xdr:row>
      <xdr:rowOff>14598</xdr:rowOff>
    </xdr:to>
    <xdr:sp macro="" textlink="">
      <xdr:nvSpPr>
        <xdr:cNvPr id="35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49805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8</xdr:row>
      <xdr:rowOff>2628</xdr:rowOff>
    </xdr:from>
    <xdr:to>
      <xdr:col>22</xdr:col>
      <xdr:colOff>29195</xdr:colOff>
      <xdr:row>9</xdr:row>
      <xdr:rowOff>14598</xdr:rowOff>
    </xdr:to>
    <xdr:sp macro="" textlink="">
      <xdr:nvSpPr>
        <xdr:cNvPr id="36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69807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9</xdr:row>
      <xdr:rowOff>2628</xdr:rowOff>
    </xdr:from>
    <xdr:to>
      <xdr:col>22</xdr:col>
      <xdr:colOff>29195</xdr:colOff>
      <xdr:row>10</xdr:row>
      <xdr:rowOff>14598</xdr:rowOff>
    </xdr:to>
    <xdr:sp macro="" textlink="">
      <xdr:nvSpPr>
        <xdr:cNvPr id="37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8981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10</xdr:row>
      <xdr:rowOff>2628</xdr:rowOff>
    </xdr:from>
    <xdr:to>
      <xdr:col>22</xdr:col>
      <xdr:colOff>29195</xdr:colOff>
      <xdr:row>11</xdr:row>
      <xdr:rowOff>14598</xdr:rowOff>
    </xdr:to>
    <xdr:sp macro="" textlink="">
      <xdr:nvSpPr>
        <xdr:cNvPr id="38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209812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11</xdr:row>
      <xdr:rowOff>2628</xdr:rowOff>
    </xdr:from>
    <xdr:to>
      <xdr:col>22</xdr:col>
      <xdr:colOff>29195</xdr:colOff>
      <xdr:row>12</xdr:row>
      <xdr:rowOff>14598</xdr:rowOff>
    </xdr:to>
    <xdr:sp macro="" textlink="">
      <xdr:nvSpPr>
        <xdr:cNvPr id="39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229815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14</xdr:col>
      <xdr:colOff>813858</xdr:colOff>
      <xdr:row>45</xdr:row>
      <xdr:rowOff>95250</xdr:rowOff>
    </xdr:from>
    <xdr:to>
      <xdr:col>20</xdr:col>
      <xdr:colOff>613834</xdr:colOff>
      <xdr:row>59</xdr:row>
      <xdr:rowOff>154516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41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90743" name="Drop Down 631" hidden="1">
              <a:extLst>
                <a:ext uri="{63B3BB69-23CF-44E3-9099-C40C66FF867C}">
                  <a14:compatExt spid="_x0000_s90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90745" name="Button 633" hidden="1">
              <a:extLst>
                <a:ext uri="{63B3BB69-23CF-44E3-9099-C40C66FF867C}">
                  <a14:compatExt spid="_x0000_s90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90748" name="Drop Down 636" hidden="1">
              <a:extLst>
                <a:ext uri="{63B3BB69-23CF-44E3-9099-C40C66FF867C}">
                  <a14:compatExt spid="_x0000_s90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90750" name="Button 638" hidden="1">
              <a:extLst>
                <a:ext uri="{63B3BB69-23CF-44E3-9099-C40C66FF867C}">
                  <a14:compatExt spid="_x0000_s90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90753" name="Drop Down 641" hidden="1">
              <a:extLst>
                <a:ext uri="{63B3BB69-23CF-44E3-9099-C40C66FF867C}">
                  <a14:compatExt spid="_x0000_s90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90755" name="Button 643" hidden="1">
              <a:extLst>
                <a:ext uri="{63B3BB69-23CF-44E3-9099-C40C66FF867C}">
                  <a14:compatExt spid="_x0000_s90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90758" name="Drop Down 646" hidden="1">
              <a:extLst>
                <a:ext uri="{63B3BB69-23CF-44E3-9099-C40C66FF867C}">
                  <a14:compatExt spid="_x0000_s90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90759" name="Button 647" hidden="1">
              <a:extLst>
                <a:ext uri="{63B3BB69-23CF-44E3-9099-C40C66FF867C}">
                  <a14:compatExt spid="_x0000_s90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609600</xdr:colOff>
          <xdr:row>4</xdr:row>
          <xdr:rowOff>28575</xdr:rowOff>
        </xdr:from>
        <xdr:to>
          <xdr:col>24</xdr:col>
          <xdr:colOff>609600</xdr:colOff>
          <xdr:row>5</xdr:row>
          <xdr:rowOff>38100</xdr:rowOff>
        </xdr:to>
        <xdr:sp macro="" textlink="">
          <xdr:nvSpPr>
            <xdr:cNvPr id="90760" name="Button 648" hidden="1">
              <a:extLst>
                <a:ext uri="{63B3BB69-23CF-44E3-9099-C40C66FF867C}">
                  <a14:compatExt spid="_x0000_s90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CREDIT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609600</xdr:colOff>
          <xdr:row>6</xdr:row>
          <xdr:rowOff>19050</xdr:rowOff>
        </xdr:from>
        <xdr:to>
          <xdr:col>24</xdr:col>
          <xdr:colOff>609600</xdr:colOff>
          <xdr:row>7</xdr:row>
          <xdr:rowOff>19050</xdr:rowOff>
        </xdr:to>
        <xdr:sp macro="" textlink="">
          <xdr:nvSpPr>
            <xdr:cNvPr id="90761" name="Button 649" hidden="1">
              <a:extLst>
                <a:ext uri="{63B3BB69-23CF-44E3-9099-C40C66FF867C}">
                  <a14:compatExt spid="_x0000_s90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SAVINGS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90762" name="Drop Down 650" hidden="1">
              <a:extLst>
                <a:ext uri="{63B3BB69-23CF-44E3-9099-C40C66FF867C}">
                  <a14:compatExt spid="_x0000_s90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2</xdr:row>
          <xdr:rowOff>0</xdr:rowOff>
        </xdr:from>
        <xdr:to>
          <xdr:col>25</xdr:col>
          <xdr:colOff>9525</xdr:colOff>
          <xdr:row>3</xdr:row>
          <xdr:rowOff>9525</xdr:rowOff>
        </xdr:to>
        <xdr:sp macro="" textlink="">
          <xdr:nvSpPr>
            <xdr:cNvPr id="90763" name="Button 651" hidden="1">
              <a:extLst>
                <a:ext uri="{63B3BB69-23CF-44E3-9099-C40C66FF867C}">
                  <a14:compatExt spid="_x0000_s90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CHECKING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90764" name="Button 652" hidden="1">
              <a:extLst>
                <a:ext uri="{63B3BB69-23CF-44E3-9099-C40C66FF867C}">
                  <a14:compatExt spid="_x0000_s90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2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982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8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14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20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25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3</xdr:row>
      <xdr:rowOff>2628</xdr:rowOff>
    </xdr:from>
    <xdr:to>
      <xdr:col>22</xdr:col>
      <xdr:colOff>29195</xdr:colOff>
      <xdr:row>4</xdr:row>
      <xdr:rowOff>14598</xdr:rowOff>
    </xdr:to>
    <xdr:sp macro="" textlink="">
      <xdr:nvSpPr>
        <xdr:cNvPr id="31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650328"/>
          <a:ext cx="838200" cy="2500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4</xdr:row>
      <xdr:rowOff>2628</xdr:rowOff>
    </xdr:from>
    <xdr:to>
      <xdr:col>22</xdr:col>
      <xdr:colOff>29195</xdr:colOff>
      <xdr:row>5</xdr:row>
      <xdr:rowOff>14598</xdr:rowOff>
    </xdr:to>
    <xdr:sp macro="" textlink="">
      <xdr:nvSpPr>
        <xdr:cNvPr id="32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88845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5</xdr:row>
      <xdr:rowOff>2628</xdr:rowOff>
    </xdr:from>
    <xdr:to>
      <xdr:col>22</xdr:col>
      <xdr:colOff>29195</xdr:colOff>
      <xdr:row>6</xdr:row>
      <xdr:rowOff>14598</xdr:rowOff>
    </xdr:to>
    <xdr:sp macro="" textlink="">
      <xdr:nvSpPr>
        <xdr:cNvPr id="33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08847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6</xdr:row>
      <xdr:rowOff>2628</xdr:rowOff>
    </xdr:from>
    <xdr:to>
      <xdr:col>22</xdr:col>
      <xdr:colOff>29195</xdr:colOff>
      <xdr:row>7</xdr:row>
      <xdr:rowOff>14598</xdr:rowOff>
    </xdr:to>
    <xdr:sp macro="" textlink="">
      <xdr:nvSpPr>
        <xdr:cNvPr id="34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288503"/>
          <a:ext cx="838200" cy="221520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7</xdr:row>
      <xdr:rowOff>2628</xdr:rowOff>
    </xdr:from>
    <xdr:to>
      <xdr:col>22</xdr:col>
      <xdr:colOff>29195</xdr:colOff>
      <xdr:row>8</xdr:row>
      <xdr:rowOff>14598</xdr:rowOff>
    </xdr:to>
    <xdr:sp macro="" textlink="">
      <xdr:nvSpPr>
        <xdr:cNvPr id="35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49805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8</xdr:row>
      <xdr:rowOff>2628</xdr:rowOff>
    </xdr:from>
    <xdr:to>
      <xdr:col>22</xdr:col>
      <xdr:colOff>29195</xdr:colOff>
      <xdr:row>9</xdr:row>
      <xdr:rowOff>14598</xdr:rowOff>
    </xdr:to>
    <xdr:sp macro="" textlink="">
      <xdr:nvSpPr>
        <xdr:cNvPr id="36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69807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9</xdr:row>
      <xdr:rowOff>2628</xdr:rowOff>
    </xdr:from>
    <xdr:to>
      <xdr:col>22</xdr:col>
      <xdr:colOff>29195</xdr:colOff>
      <xdr:row>10</xdr:row>
      <xdr:rowOff>14598</xdr:rowOff>
    </xdr:to>
    <xdr:sp macro="" textlink="">
      <xdr:nvSpPr>
        <xdr:cNvPr id="37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189810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10</xdr:row>
      <xdr:rowOff>2628</xdr:rowOff>
    </xdr:from>
    <xdr:to>
      <xdr:col>22</xdr:col>
      <xdr:colOff>29195</xdr:colOff>
      <xdr:row>11</xdr:row>
      <xdr:rowOff>14598</xdr:rowOff>
    </xdr:to>
    <xdr:sp macro="" textlink="">
      <xdr:nvSpPr>
        <xdr:cNvPr id="38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2098128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21</xdr:col>
      <xdr:colOff>29195</xdr:colOff>
      <xdr:row>11</xdr:row>
      <xdr:rowOff>2628</xdr:rowOff>
    </xdr:from>
    <xdr:to>
      <xdr:col>22</xdr:col>
      <xdr:colOff>29195</xdr:colOff>
      <xdr:row>12</xdr:row>
      <xdr:rowOff>14598</xdr:rowOff>
    </xdr:to>
    <xdr:sp macro="" textlink="">
      <xdr:nvSpPr>
        <xdr:cNvPr id="39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2298153"/>
          <a:ext cx="838200" cy="211995"/>
        </a:xfrm>
        <a:prstGeom prst="rect">
          <a:avLst/>
        </a:prstGeom>
      </xdr:spPr>
    </xdr:sp>
    <xdr:clientData fPrintsWithSheet="0"/>
  </xdr:twoCellAnchor>
  <xdr:twoCellAnchor>
    <xdr:from>
      <xdr:col>14</xdr:col>
      <xdr:colOff>559858</xdr:colOff>
      <xdr:row>46</xdr:row>
      <xdr:rowOff>10584</xdr:rowOff>
    </xdr:from>
    <xdr:to>
      <xdr:col>20</xdr:col>
      <xdr:colOff>359834</xdr:colOff>
      <xdr:row>60</xdr:row>
      <xdr:rowOff>86783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29195</xdr:colOff>
      <xdr:row>2</xdr:row>
      <xdr:rowOff>2628</xdr:rowOff>
    </xdr:from>
    <xdr:to>
      <xdr:col>22</xdr:col>
      <xdr:colOff>29195</xdr:colOff>
      <xdr:row>3</xdr:row>
      <xdr:rowOff>14598</xdr:rowOff>
    </xdr:to>
    <xdr:sp macro="" textlink="">
      <xdr:nvSpPr>
        <xdr:cNvPr id="41" name="Button 37" hidden="1">
          <a:extLst>
            <a:ext uri="{63B3BB69-23CF-44E3-9099-C40C66FF867C}">
              <a14:compatExt xmlns:a14="http://schemas.microsoft.com/office/drawing/2010/main" spid=""/>
            </a:ext>
          </a:extLst>
        </xdr:cNvPr>
        <xdr:cNvSpPr/>
      </xdr:nvSpPr>
      <xdr:spPr>
        <a:xfrm>
          <a:off x="17631395" y="450303"/>
          <a:ext cx="838200" cy="211995"/>
        </a:xfrm>
        <a:prstGeom prst="rect">
          <a:avLst/>
        </a:prstGeom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88695" name="Drop Down 631" hidden="1">
              <a:extLst>
                <a:ext uri="{63B3BB69-23CF-44E3-9099-C40C66FF867C}">
                  <a14:compatExt spid="_x0000_s88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88697" name="Button 633" hidden="1">
              <a:extLst>
                <a:ext uri="{63B3BB69-23CF-44E3-9099-C40C66FF867C}">
                  <a14:compatExt spid="_x0000_s88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88700" name="Drop Down 636" hidden="1">
              <a:extLst>
                <a:ext uri="{63B3BB69-23CF-44E3-9099-C40C66FF867C}">
                  <a14:compatExt spid="_x0000_s88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88702" name="Button 638" hidden="1">
              <a:extLst>
                <a:ext uri="{63B3BB69-23CF-44E3-9099-C40C66FF867C}">
                  <a14:compatExt spid="_x0000_s88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88705" name="Drop Down 641" hidden="1">
              <a:extLst>
                <a:ext uri="{63B3BB69-23CF-44E3-9099-C40C66FF867C}">
                  <a14:compatExt spid="_x0000_s88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88707" name="Button 643" hidden="1">
              <a:extLst>
                <a:ext uri="{63B3BB69-23CF-44E3-9099-C40C66FF867C}">
                  <a14:compatExt spid="_x0000_s88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88710" name="Drop Down 646" hidden="1">
              <a:extLst>
                <a:ext uri="{63B3BB69-23CF-44E3-9099-C40C66FF867C}">
                  <a14:compatExt spid="_x0000_s88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88711" name="Button 647" hidden="1">
              <a:extLst>
                <a:ext uri="{63B3BB69-23CF-44E3-9099-C40C66FF867C}">
                  <a14:compatExt spid="_x0000_s88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609600</xdr:colOff>
          <xdr:row>4</xdr:row>
          <xdr:rowOff>28575</xdr:rowOff>
        </xdr:from>
        <xdr:to>
          <xdr:col>24</xdr:col>
          <xdr:colOff>609600</xdr:colOff>
          <xdr:row>5</xdr:row>
          <xdr:rowOff>38100</xdr:rowOff>
        </xdr:to>
        <xdr:sp macro="" textlink="">
          <xdr:nvSpPr>
            <xdr:cNvPr id="88712" name="Button 648" hidden="1">
              <a:extLst>
                <a:ext uri="{63B3BB69-23CF-44E3-9099-C40C66FF867C}">
                  <a14:compatExt spid="_x0000_s88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CREDIT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609600</xdr:colOff>
          <xdr:row>6</xdr:row>
          <xdr:rowOff>19050</xdr:rowOff>
        </xdr:from>
        <xdr:to>
          <xdr:col>24</xdr:col>
          <xdr:colOff>609600</xdr:colOff>
          <xdr:row>7</xdr:row>
          <xdr:rowOff>19050</xdr:rowOff>
        </xdr:to>
        <xdr:sp macro="" textlink="">
          <xdr:nvSpPr>
            <xdr:cNvPr id="88713" name="Button 649" hidden="1">
              <a:extLst>
                <a:ext uri="{63B3BB69-23CF-44E3-9099-C40C66FF867C}">
                  <a14:compatExt spid="_x0000_s8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SAVINGS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4</xdr:row>
          <xdr:rowOff>38100</xdr:rowOff>
        </xdr:from>
        <xdr:to>
          <xdr:col>23</xdr:col>
          <xdr:colOff>581025</xdr:colOff>
          <xdr:row>5</xdr:row>
          <xdr:rowOff>76200</xdr:rowOff>
        </xdr:to>
        <xdr:sp macro="" textlink="">
          <xdr:nvSpPr>
            <xdr:cNvPr id="88714" name="Drop Down 650" hidden="1">
              <a:extLst>
                <a:ext uri="{63B3BB69-23CF-44E3-9099-C40C66FF867C}">
                  <a14:compatExt spid="_x0000_s88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2</xdr:row>
          <xdr:rowOff>0</xdr:rowOff>
        </xdr:from>
        <xdr:to>
          <xdr:col>25</xdr:col>
          <xdr:colOff>9525</xdr:colOff>
          <xdr:row>3</xdr:row>
          <xdr:rowOff>9525</xdr:rowOff>
        </xdr:to>
        <xdr:sp macro="" textlink="">
          <xdr:nvSpPr>
            <xdr:cNvPr id="88715" name="Button 651" hidden="1">
              <a:extLst>
                <a:ext uri="{63B3BB69-23CF-44E3-9099-C40C66FF867C}">
                  <a14:compatExt spid="_x0000_s88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CHECKING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5</xdr:row>
          <xdr:rowOff>133350</xdr:rowOff>
        </xdr:from>
        <xdr:to>
          <xdr:col>23</xdr:col>
          <xdr:colOff>371475</xdr:colOff>
          <xdr:row>6</xdr:row>
          <xdr:rowOff>142875</xdr:rowOff>
        </xdr:to>
        <xdr:sp macro="" textlink="">
          <xdr:nvSpPr>
            <xdr:cNvPr id="88716" name="Button 652" hidden="1">
              <a:extLst>
                <a:ext uri="{63B3BB69-23CF-44E3-9099-C40C66FF867C}">
                  <a14:compatExt spid="_x0000_s88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215900</xdr:colOff>
      <xdr:row>0</xdr:row>
      <xdr:rowOff>76200</xdr:rowOff>
    </xdr:from>
    <xdr:to>
      <xdr:col>20</xdr:col>
      <xdr:colOff>15876</xdr:colOff>
      <xdr:row>14</xdr:row>
      <xdr:rowOff>12699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381000</xdr:colOff>
      <xdr:row>16</xdr:row>
      <xdr:rowOff>165100</xdr:rowOff>
    </xdr:from>
    <xdr:to>
      <xdr:col>20</xdr:col>
      <xdr:colOff>180976</xdr:colOff>
      <xdr:row>31</xdr:row>
      <xdr:rowOff>76199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0</xdr:rowOff>
    </xdr:from>
    <xdr:to>
      <xdr:col>0</xdr:col>
      <xdr:colOff>762000</xdr:colOff>
      <xdr:row>10</xdr:row>
      <xdr:rowOff>95250</xdr:rowOff>
    </xdr:to>
    <xdr:pic>
      <xdr:nvPicPr>
        <xdr:cNvPr id="10137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457325"/>
          <a:ext cx="762000" cy="704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28575</xdr:rowOff>
        </xdr:from>
        <xdr:to>
          <xdr:col>0</xdr:col>
          <xdr:colOff>962025</xdr:colOff>
          <xdr:row>3</xdr:row>
          <xdr:rowOff>47625</xdr:rowOff>
        </xdr:to>
        <xdr:sp macro="" textlink="">
          <xdr:nvSpPr>
            <xdr:cNvPr id="101377" name="Button 1" hidden="1">
              <a:extLst>
                <a:ext uri="{63B3BB69-23CF-44E3-9099-C40C66FF867C}">
                  <a14:compatExt spid="_x0000_s101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Calendar 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819150</xdr:colOff>
          <xdr:row>7</xdr:row>
          <xdr:rowOff>0</xdr:rowOff>
        </xdr:from>
        <xdr:to>
          <xdr:col>0</xdr:col>
          <xdr:colOff>1390650</xdr:colOff>
          <xdr:row>10</xdr:row>
          <xdr:rowOff>76200</xdr:rowOff>
        </xdr:to>
        <xdr:sp macro="" textlink="">
          <xdr:nvSpPr>
            <xdr:cNvPr id="101379" name="Object 3" hidden="1">
              <a:extLst>
                <a:ext uri="{63B3BB69-23CF-44E3-9099-C40C66FF867C}">
                  <a14:compatExt spid="_x0000_s101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28575</xdr:colOff>
          <xdr:row>1</xdr:row>
          <xdr:rowOff>0</xdr:rowOff>
        </xdr:from>
        <xdr:to>
          <xdr:col>26</xdr:col>
          <xdr:colOff>666750</xdr:colOff>
          <xdr:row>1</xdr:row>
          <xdr:rowOff>228600</xdr:rowOff>
        </xdr:to>
        <xdr:sp macro="" textlink="">
          <xdr:nvSpPr>
            <xdr:cNvPr id="101380" name="Button 4" hidden="1">
              <a:extLst>
                <a:ext uri="{63B3BB69-23CF-44E3-9099-C40C66FF867C}">
                  <a14:compatExt spid="_x0000_s1013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457200</xdr:colOff>
          <xdr:row>0</xdr:row>
          <xdr:rowOff>180975</xdr:rowOff>
        </xdr:from>
        <xdr:to>
          <xdr:col>34</xdr:col>
          <xdr:colOff>219075</xdr:colOff>
          <xdr:row>3</xdr:row>
          <xdr:rowOff>190500</xdr:rowOff>
        </xdr:to>
        <xdr:sp macro="" textlink="">
          <xdr:nvSpPr>
            <xdr:cNvPr id="101381" name="Button 5" hidden="1">
              <a:extLst>
                <a:ext uri="{63B3BB69-23CF-44E3-9099-C40C66FF867C}">
                  <a14:compatExt spid="_x0000_s101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Update from XML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xpense_201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an"/>
      <sheetName val="Feb"/>
      <sheetName val="Mar"/>
      <sheetName val="Apr"/>
      <sheetName val="May"/>
      <sheetName val="Jun"/>
      <sheetName val="Jul"/>
      <sheetName val="Aug"/>
      <sheetName val="Sep"/>
      <sheetName val="Oct"/>
      <sheetName val="Nov"/>
      <sheetName val="Dec"/>
      <sheetName val="Year"/>
      <sheetName val="Preferences"/>
      <sheetName val="Expense_2011"/>
      <sheetName val="Expense_2011.xlsm"/>
    </sheetNames>
    <definedNames>
      <definedName name="AutoSizeColumn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13" Type="http://schemas.openxmlformats.org/officeDocument/2006/relationships/ctrlProp" Target="../ctrlProps/ctrlProp39.xml"/><Relationship Id="rId3" Type="http://schemas.openxmlformats.org/officeDocument/2006/relationships/ctrlProp" Target="../ctrlProps/ctrlProp29.xml"/><Relationship Id="rId7" Type="http://schemas.openxmlformats.org/officeDocument/2006/relationships/ctrlProp" Target="../ctrlProps/ctrlProp33.xml"/><Relationship Id="rId12" Type="http://schemas.openxmlformats.org/officeDocument/2006/relationships/ctrlProp" Target="../ctrlProps/ctrlProp3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32.xml"/><Relationship Id="rId11" Type="http://schemas.openxmlformats.org/officeDocument/2006/relationships/ctrlProp" Target="../ctrlProps/ctrlProp37.xml"/><Relationship Id="rId5" Type="http://schemas.openxmlformats.org/officeDocument/2006/relationships/ctrlProp" Target="../ctrlProps/ctrlProp31.xml"/><Relationship Id="rId15" Type="http://schemas.openxmlformats.org/officeDocument/2006/relationships/ctrlProp" Target="../ctrlProps/ctrlProp41.xml"/><Relationship Id="rId10" Type="http://schemas.openxmlformats.org/officeDocument/2006/relationships/ctrlProp" Target="../ctrlProps/ctrlProp36.xml"/><Relationship Id="rId4" Type="http://schemas.openxmlformats.org/officeDocument/2006/relationships/ctrlProp" Target="../ctrlProps/ctrlProp30.xml"/><Relationship Id="rId9" Type="http://schemas.openxmlformats.org/officeDocument/2006/relationships/ctrlProp" Target="../ctrlProps/ctrlProp35.xml"/><Relationship Id="rId14" Type="http://schemas.openxmlformats.org/officeDocument/2006/relationships/ctrlProp" Target="../ctrlProps/ctrlProp4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13" Type="http://schemas.openxmlformats.org/officeDocument/2006/relationships/ctrlProp" Target="../ctrlProps/ctrlProp52.xml"/><Relationship Id="rId3" Type="http://schemas.openxmlformats.org/officeDocument/2006/relationships/ctrlProp" Target="../ctrlProps/ctrlProp42.xml"/><Relationship Id="rId7" Type="http://schemas.openxmlformats.org/officeDocument/2006/relationships/ctrlProp" Target="../ctrlProps/ctrlProp46.xml"/><Relationship Id="rId12" Type="http://schemas.openxmlformats.org/officeDocument/2006/relationships/ctrlProp" Target="../ctrlProps/ctrlProp5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45.xml"/><Relationship Id="rId11" Type="http://schemas.openxmlformats.org/officeDocument/2006/relationships/ctrlProp" Target="../ctrlProps/ctrlProp50.xml"/><Relationship Id="rId5" Type="http://schemas.openxmlformats.org/officeDocument/2006/relationships/ctrlProp" Target="../ctrlProps/ctrlProp44.xml"/><Relationship Id="rId10" Type="http://schemas.openxmlformats.org/officeDocument/2006/relationships/ctrlProp" Target="../ctrlProps/ctrlProp49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13" Type="http://schemas.openxmlformats.org/officeDocument/2006/relationships/ctrlProp" Target="../ctrlProps/ctrlProp63.xml"/><Relationship Id="rId3" Type="http://schemas.openxmlformats.org/officeDocument/2006/relationships/ctrlProp" Target="../ctrlProps/ctrlProp53.xml"/><Relationship Id="rId7" Type="http://schemas.openxmlformats.org/officeDocument/2006/relationships/ctrlProp" Target="../ctrlProps/ctrlProp57.xml"/><Relationship Id="rId12" Type="http://schemas.openxmlformats.org/officeDocument/2006/relationships/ctrlProp" Target="../ctrlProps/ctrlProp6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56.xml"/><Relationship Id="rId11" Type="http://schemas.openxmlformats.org/officeDocument/2006/relationships/ctrlProp" Target="../ctrlProps/ctrlProp61.xml"/><Relationship Id="rId5" Type="http://schemas.openxmlformats.org/officeDocument/2006/relationships/ctrlProp" Target="../ctrlProps/ctrlProp55.xml"/><Relationship Id="rId15" Type="http://schemas.openxmlformats.org/officeDocument/2006/relationships/ctrlProp" Target="../ctrlProps/ctrlProp65.xml"/><Relationship Id="rId10" Type="http://schemas.openxmlformats.org/officeDocument/2006/relationships/ctrlProp" Target="../ctrlProps/ctrlProp60.xml"/><Relationship Id="rId4" Type="http://schemas.openxmlformats.org/officeDocument/2006/relationships/ctrlProp" Target="../ctrlProps/ctrlProp54.xml"/><Relationship Id="rId9" Type="http://schemas.openxmlformats.org/officeDocument/2006/relationships/ctrlProp" Target="../ctrlProps/ctrlProp59.xml"/><Relationship Id="rId14" Type="http://schemas.openxmlformats.org/officeDocument/2006/relationships/ctrlProp" Target="../ctrlProps/ctrlProp6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13" Type="http://schemas.openxmlformats.org/officeDocument/2006/relationships/ctrlProp" Target="../ctrlProps/ctrlProp76.xml"/><Relationship Id="rId3" Type="http://schemas.openxmlformats.org/officeDocument/2006/relationships/ctrlProp" Target="../ctrlProps/ctrlProp66.xml"/><Relationship Id="rId7" Type="http://schemas.openxmlformats.org/officeDocument/2006/relationships/ctrlProp" Target="../ctrlProps/ctrlProp70.xml"/><Relationship Id="rId12" Type="http://schemas.openxmlformats.org/officeDocument/2006/relationships/ctrlProp" Target="../ctrlProps/ctrlProp7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69.xml"/><Relationship Id="rId11" Type="http://schemas.openxmlformats.org/officeDocument/2006/relationships/ctrlProp" Target="../ctrlProps/ctrlProp74.xml"/><Relationship Id="rId5" Type="http://schemas.openxmlformats.org/officeDocument/2006/relationships/ctrlProp" Target="../ctrlProps/ctrlProp68.xml"/><Relationship Id="rId15" Type="http://schemas.openxmlformats.org/officeDocument/2006/relationships/ctrlProp" Target="../ctrlProps/ctrlProp78.xml"/><Relationship Id="rId10" Type="http://schemas.openxmlformats.org/officeDocument/2006/relationships/ctrlProp" Target="../ctrlProps/ctrlProp73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Relationship Id="rId14" Type="http://schemas.openxmlformats.org/officeDocument/2006/relationships/ctrlProp" Target="../ctrlProps/ctrlProp7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4.xml"/><Relationship Id="rId13" Type="http://schemas.openxmlformats.org/officeDocument/2006/relationships/ctrlProp" Target="../ctrlProps/ctrlProp89.xml"/><Relationship Id="rId3" Type="http://schemas.openxmlformats.org/officeDocument/2006/relationships/ctrlProp" Target="../ctrlProps/ctrlProp79.xml"/><Relationship Id="rId7" Type="http://schemas.openxmlformats.org/officeDocument/2006/relationships/ctrlProp" Target="../ctrlProps/ctrlProp83.xml"/><Relationship Id="rId12" Type="http://schemas.openxmlformats.org/officeDocument/2006/relationships/ctrlProp" Target="../ctrlProps/ctrlProp8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82.xml"/><Relationship Id="rId11" Type="http://schemas.openxmlformats.org/officeDocument/2006/relationships/ctrlProp" Target="../ctrlProps/ctrlProp87.xml"/><Relationship Id="rId5" Type="http://schemas.openxmlformats.org/officeDocument/2006/relationships/ctrlProp" Target="../ctrlProps/ctrlProp81.xml"/><Relationship Id="rId15" Type="http://schemas.openxmlformats.org/officeDocument/2006/relationships/ctrlProp" Target="../ctrlProps/ctrlProp91.xml"/><Relationship Id="rId10" Type="http://schemas.openxmlformats.org/officeDocument/2006/relationships/ctrlProp" Target="../ctrlProps/ctrlProp86.xml"/><Relationship Id="rId4" Type="http://schemas.openxmlformats.org/officeDocument/2006/relationships/ctrlProp" Target="../ctrlProps/ctrlProp80.xml"/><Relationship Id="rId9" Type="http://schemas.openxmlformats.org/officeDocument/2006/relationships/ctrlProp" Target="../ctrlProps/ctrlProp85.xml"/><Relationship Id="rId14" Type="http://schemas.openxmlformats.org/officeDocument/2006/relationships/ctrlProp" Target="../ctrlProps/ctrlProp9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13" Type="http://schemas.openxmlformats.org/officeDocument/2006/relationships/ctrlProp" Target="../ctrlProps/ctrlProp102.xml"/><Relationship Id="rId3" Type="http://schemas.openxmlformats.org/officeDocument/2006/relationships/ctrlProp" Target="../ctrlProps/ctrlProp92.xml"/><Relationship Id="rId7" Type="http://schemas.openxmlformats.org/officeDocument/2006/relationships/ctrlProp" Target="../ctrlProps/ctrlProp96.xml"/><Relationship Id="rId12" Type="http://schemas.openxmlformats.org/officeDocument/2006/relationships/ctrlProp" Target="../ctrlProps/ctrlProp101.xml"/><Relationship Id="rId2" Type="http://schemas.openxmlformats.org/officeDocument/2006/relationships/vmlDrawing" Target="../drawings/vmlDrawing9.vml"/><Relationship Id="rId16" Type="http://schemas.openxmlformats.org/officeDocument/2006/relationships/comments" Target="../comments1.x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95.xml"/><Relationship Id="rId11" Type="http://schemas.openxmlformats.org/officeDocument/2006/relationships/ctrlProp" Target="../ctrlProps/ctrlProp100.xml"/><Relationship Id="rId5" Type="http://schemas.openxmlformats.org/officeDocument/2006/relationships/ctrlProp" Target="../ctrlProps/ctrlProp94.xml"/><Relationship Id="rId15" Type="http://schemas.openxmlformats.org/officeDocument/2006/relationships/ctrlProp" Target="../ctrlProps/ctrlProp104.xml"/><Relationship Id="rId10" Type="http://schemas.openxmlformats.org/officeDocument/2006/relationships/ctrlProp" Target="../ctrlProps/ctrlProp99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Relationship Id="rId14" Type="http://schemas.openxmlformats.org/officeDocument/2006/relationships/ctrlProp" Target="../ctrlProps/ctrlProp10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0.xml"/><Relationship Id="rId13" Type="http://schemas.openxmlformats.org/officeDocument/2006/relationships/ctrlProp" Target="../ctrlProps/ctrlProp115.xml"/><Relationship Id="rId3" Type="http://schemas.openxmlformats.org/officeDocument/2006/relationships/ctrlProp" Target="../ctrlProps/ctrlProp105.xml"/><Relationship Id="rId7" Type="http://schemas.openxmlformats.org/officeDocument/2006/relationships/ctrlProp" Target="../ctrlProps/ctrlProp109.xml"/><Relationship Id="rId12" Type="http://schemas.openxmlformats.org/officeDocument/2006/relationships/ctrlProp" Target="../ctrlProps/ctrlProp114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08.xml"/><Relationship Id="rId11" Type="http://schemas.openxmlformats.org/officeDocument/2006/relationships/ctrlProp" Target="../ctrlProps/ctrlProp113.xml"/><Relationship Id="rId5" Type="http://schemas.openxmlformats.org/officeDocument/2006/relationships/ctrlProp" Target="../ctrlProps/ctrlProp107.xml"/><Relationship Id="rId15" Type="http://schemas.openxmlformats.org/officeDocument/2006/relationships/ctrlProp" Target="../ctrlProps/ctrlProp117.xml"/><Relationship Id="rId10" Type="http://schemas.openxmlformats.org/officeDocument/2006/relationships/ctrlProp" Target="../ctrlProps/ctrlProp112.xml"/><Relationship Id="rId4" Type="http://schemas.openxmlformats.org/officeDocument/2006/relationships/ctrlProp" Target="../ctrlProps/ctrlProp106.xml"/><Relationship Id="rId9" Type="http://schemas.openxmlformats.org/officeDocument/2006/relationships/ctrlProp" Target="../ctrlProps/ctrlProp111.xml"/><Relationship Id="rId14" Type="http://schemas.openxmlformats.org/officeDocument/2006/relationships/ctrlProp" Target="../ctrlProps/ctrlProp11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3.xml"/><Relationship Id="rId13" Type="http://schemas.openxmlformats.org/officeDocument/2006/relationships/ctrlProp" Target="../ctrlProps/ctrlProp128.xml"/><Relationship Id="rId3" Type="http://schemas.openxmlformats.org/officeDocument/2006/relationships/ctrlProp" Target="../ctrlProps/ctrlProp118.xml"/><Relationship Id="rId7" Type="http://schemas.openxmlformats.org/officeDocument/2006/relationships/ctrlProp" Target="../ctrlProps/ctrlProp122.xml"/><Relationship Id="rId12" Type="http://schemas.openxmlformats.org/officeDocument/2006/relationships/ctrlProp" Target="../ctrlProps/ctrlProp127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121.xml"/><Relationship Id="rId11" Type="http://schemas.openxmlformats.org/officeDocument/2006/relationships/ctrlProp" Target="../ctrlProps/ctrlProp126.xml"/><Relationship Id="rId5" Type="http://schemas.openxmlformats.org/officeDocument/2006/relationships/ctrlProp" Target="../ctrlProps/ctrlProp120.xml"/><Relationship Id="rId15" Type="http://schemas.openxmlformats.org/officeDocument/2006/relationships/ctrlProp" Target="../ctrlProps/ctrlProp130.xml"/><Relationship Id="rId10" Type="http://schemas.openxmlformats.org/officeDocument/2006/relationships/ctrlProp" Target="../ctrlProps/ctrlProp125.xml"/><Relationship Id="rId4" Type="http://schemas.openxmlformats.org/officeDocument/2006/relationships/ctrlProp" Target="../ctrlProps/ctrlProp119.xml"/><Relationship Id="rId9" Type="http://schemas.openxmlformats.org/officeDocument/2006/relationships/ctrlProp" Target="../ctrlProps/ctrlProp124.xml"/><Relationship Id="rId14" Type="http://schemas.openxmlformats.org/officeDocument/2006/relationships/ctrlProp" Target="../ctrlProps/ctrlProp12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6.xml"/><Relationship Id="rId13" Type="http://schemas.openxmlformats.org/officeDocument/2006/relationships/ctrlProp" Target="../ctrlProps/ctrlProp141.xml"/><Relationship Id="rId3" Type="http://schemas.openxmlformats.org/officeDocument/2006/relationships/ctrlProp" Target="../ctrlProps/ctrlProp131.xml"/><Relationship Id="rId7" Type="http://schemas.openxmlformats.org/officeDocument/2006/relationships/ctrlProp" Target="../ctrlProps/ctrlProp135.xml"/><Relationship Id="rId12" Type="http://schemas.openxmlformats.org/officeDocument/2006/relationships/ctrlProp" Target="../ctrlProps/ctrlProp140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134.xml"/><Relationship Id="rId11" Type="http://schemas.openxmlformats.org/officeDocument/2006/relationships/ctrlProp" Target="../ctrlProps/ctrlProp139.xml"/><Relationship Id="rId5" Type="http://schemas.openxmlformats.org/officeDocument/2006/relationships/ctrlProp" Target="../ctrlProps/ctrlProp133.xml"/><Relationship Id="rId15" Type="http://schemas.openxmlformats.org/officeDocument/2006/relationships/ctrlProp" Target="../ctrlProps/ctrlProp143.xml"/><Relationship Id="rId10" Type="http://schemas.openxmlformats.org/officeDocument/2006/relationships/ctrlProp" Target="../ctrlProps/ctrlProp138.xml"/><Relationship Id="rId4" Type="http://schemas.openxmlformats.org/officeDocument/2006/relationships/ctrlProp" Target="../ctrlProps/ctrlProp132.xml"/><Relationship Id="rId9" Type="http://schemas.openxmlformats.org/officeDocument/2006/relationships/ctrlProp" Target="../ctrlProps/ctrlProp137.xml"/><Relationship Id="rId14" Type="http://schemas.openxmlformats.org/officeDocument/2006/relationships/ctrlProp" Target="../ctrlProps/ctrlProp14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5.xml"/><Relationship Id="rId3" Type="http://schemas.openxmlformats.org/officeDocument/2006/relationships/drawing" Target="../drawings/drawing14.xml"/><Relationship Id="rId7" Type="http://schemas.openxmlformats.org/officeDocument/2006/relationships/ctrlProp" Target="../ctrlProps/ctrlProp144.xml"/><Relationship Id="rId2" Type="http://schemas.openxmlformats.org/officeDocument/2006/relationships/hyperlink" Target="http://www.blankcalendar.org/yearly_calendars/" TargetMode="External"/><Relationship Id="rId1" Type="http://schemas.openxmlformats.org/officeDocument/2006/relationships/hyperlink" Target="http://www.timeanddate.com/calendar/?year=2012&amp;country=1" TargetMode="External"/><Relationship Id="rId6" Type="http://schemas.openxmlformats.org/officeDocument/2006/relationships/image" Target="../media/image1.emf"/><Relationship Id="rId5" Type="http://schemas.openxmlformats.org/officeDocument/2006/relationships/oleObject" Target="../embeddings/Microsoft_Word_97_-_2003_Document1.doc"/><Relationship Id="rId4" Type="http://schemas.openxmlformats.org/officeDocument/2006/relationships/vmlDrawing" Target="../drawings/vmlDrawing13.vml"/><Relationship Id="rId9" Type="http://schemas.openxmlformats.org/officeDocument/2006/relationships/ctrlProp" Target="../ctrlProps/ctrlProp1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theme="7"/>
  </sheetPr>
  <dimension ref="A1:Y53"/>
  <sheetViews>
    <sheetView topLeftCell="A11" zoomScale="75" zoomScaleNormal="75" zoomScalePageLayoutView="75" workbookViewId="0">
      <selection activeCell="B56" sqref="B56"/>
    </sheetView>
  </sheetViews>
  <sheetFormatPr defaultColWidth="11" defaultRowHeight="15.75"/>
  <sheetData>
    <row r="1" spans="1:25" ht="18.95" customHeight="1" thickBot="1">
      <c r="A1" s="212"/>
      <c r="B1" s="213">
        <f>0+0+0+0</f>
        <v>0</v>
      </c>
      <c r="C1" s="190">
        <f>0</f>
        <v>0</v>
      </c>
      <c r="D1" s="189">
        <f>B$1-B$13</f>
        <v>0</v>
      </c>
      <c r="E1" s="190">
        <f>C$1+C$13</f>
        <v>0</v>
      </c>
      <c r="F1" s="189">
        <f t="shared" ref="F1:T1" si="0">D$1-D$13</f>
        <v>0</v>
      </c>
      <c r="G1" s="190">
        <f>E$1+E$13</f>
        <v>0</v>
      </c>
      <c r="H1" s="189">
        <f t="shared" si="0"/>
        <v>0</v>
      </c>
      <c r="I1" s="190">
        <f>G$1+G$13</f>
        <v>0</v>
      </c>
      <c r="J1" s="189">
        <f t="shared" si="0"/>
        <v>0</v>
      </c>
      <c r="K1" s="190">
        <f>I$1+I$13</f>
        <v>0</v>
      </c>
      <c r="L1" s="189">
        <f t="shared" si="0"/>
        <v>0</v>
      </c>
      <c r="M1" s="190">
        <f>K$1+K$13</f>
        <v>0</v>
      </c>
      <c r="N1" s="189">
        <f t="shared" si="0"/>
        <v>0</v>
      </c>
      <c r="O1" s="190">
        <f>M$1+M$13</f>
        <v>0</v>
      </c>
      <c r="P1" s="189">
        <f t="shared" si="0"/>
        <v>0</v>
      </c>
      <c r="Q1" s="190">
        <f>O$1+O$13</f>
        <v>0</v>
      </c>
      <c r="R1" s="189">
        <f t="shared" si="0"/>
        <v>0</v>
      </c>
      <c r="S1" s="190">
        <f>Q$1+Q$13</f>
        <v>0</v>
      </c>
      <c r="T1" s="189">
        <f t="shared" si="0"/>
        <v>0</v>
      </c>
      <c r="U1" s="190">
        <f>S$1+S$13</f>
        <v>0</v>
      </c>
      <c r="V1" s="237" t="s">
        <v>49</v>
      </c>
    </row>
    <row r="2" spans="1:25" ht="18.75">
      <c r="A2" s="1"/>
      <c r="B2" s="294">
        <v>1</v>
      </c>
      <c r="C2" s="295"/>
      <c r="D2" s="294">
        <v>2</v>
      </c>
      <c r="E2" s="295"/>
      <c r="F2" s="294">
        <v>3</v>
      </c>
      <c r="G2" s="295"/>
      <c r="H2" s="294">
        <v>4</v>
      </c>
      <c r="I2" s="295"/>
      <c r="J2" s="294">
        <v>5</v>
      </c>
      <c r="K2" s="295"/>
      <c r="L2" s="294">
        <v>6</v>
      </c>
      <c r="M2" s="296"/>
      <c r="N2" s="297">
        <v>7</v>
      </c>
      <c r="O2" s="298"/>
      <c r="P2" s="296">
        <v>8</v>
      </c>
      <c r="Q2" s="295"/>
      <c r="R2" s="294">
        <v>9</v>
      </c>
      <c r="S2" s="295"/>
      <c r="T2" s="294">
        <v>10</v>
      </c>
      <c r="U2" s="295"/>
      <c r="V2" s="238" t="s">
        <v>5</v>
      </c>
      <c r="W2" s="222" t="s">
        <v>38</v>
      </c>
      <c r="X2" s="180" t="s">
        <v>39</v>
      </c>
      <c r="Y2" s="225"/>
    </row>
    <row r="3" spans="1:25">
      <c r="A3" s="146" t="s">
        <v>0</v>
      </c>
      <c r="B3" s="147"/>
      <c r="C3" s="148"/>
      <c r="D3" s="147"/>
      <c r="E3" s="148"/>
      <c r="F3" s="147"/>
      <c r="G3" s="148"/>
      <c r="H3" s="147"/>
      <c r="I3" s="148"/>
      <c r="J3" s="147"/>
      <c r="K3" s="148"/>
      <c r="L3" s="147"/>
      <c r="M3" s="149"/>
      <c r="N3" s="150"/>
      <c r="O3" s="151"/>
      <c r="P3" s="149"/>
      <c r="Q3" s="148"/>
      <c r="R3" s="147"/>
      <c r="S3" s="148"/>
      <c r="T3" s="147"/>
      <c r="U3" s="148"/>
      <c r="V3" s="228">
        <f>SUM(B3:U3)</f>
        <v>0</v>
      </c>
      <c r="W3" s="241">
        <v>0</v>
      </c>
      <c r="X3" s="242">
        <v>40664</v>
      </c>
      <c r="Y3" s="226"/>
    </row>
    <row r="4" spans="1:25" ht="18.75">
      <c r="A4" t="s">
        <v>1</v>
      </c>
      <c r="B4" s="3"/>
      <c r="C4" s="4"/>
      <c r="D4" s="3"/>
      <c r="E4" s="4"/>
      <c r="F4" s="3"/>
      <c r="G4" s="4"/>
      <c r="H4" s="3"/>
      <c r="I4" s="4"/>
      <c r="J4" s="3"/>
      <c r="K4" s="4"/>
      <c r="L4" s="3"/>
      <c r="M4" s="8"/>
      <c r="N4" s="75"/>
      <c r="O4" s="76"/>
      <c r="P4" s="8"/>
      <c r="Q4" s="4"/>
      <c r="R4" s="3"/>
      <c r="S4" s="4"/>
      <c r="T4" s="3"/>
      <c r="U4" s="4"/>
      <c r="V4" s="229">
        <f t="shared" ref="V4:V12" si="1">SUM(B4:U4)</f>
        <v>0</v>
      </c>
      <c r="W4" s="291" t="s">
        <v>48</v>
      </c>
      <c r="X4" s="292"/>
      <c r="Y4" s="226"/>
    </row>
    <row r="5" spans="1:25">
      <c r="A5" s="146" t="s">
        <v>77</v>
      </c>
      <c r="B5" s="147"/>
      <c r="C5" s="148"/>
      <c r="D5" s="147"/>
      <c r="E5" s="148"/>
      <c r="F5" s="147"/>
      <c r="G5" s="148"/>
      <c r="H5" s="147"/>
      <c r="I5" s="148"/>
      <c r="J5" s="147"/>
      <c r="K5" s="148"/>
      <c r="L5" s="147"/>
      <c r="M5" s="149"/>
      <c r="N5" s="150"/>
      <c r="O5" s="151"/>
      <c r="P5" s="149"/>
      <c r="Q5" s="148"/>
      <c r="R5" s="147"/>
      <c r="S5" s="148"/>
      <c r="T5" s="147"/>
      <c r="U5" s="148"/>
      <c r="V5" s="228">
        <f t="shared" si="1"/>
        <v>0</v>
      </c>
      <c r="W5" s="223">
        <v>5</v>
      </c>
      <c r="X5" s="174"/>
      <c r="Y5" s="226"/>
    </row>
    <row r="6" spans="1:25">
      <c r="A6" t="s">
        <v>79</v>
      </c>
      <c r="B6" s="3"/>
      <c r="C6" s="4"/>
      <c r="D6" s="3"/>
      <c r="E6" s="4"/>
      <c r="F6" s="3"/>
      <c r="G6" s="4"/>
      <c r="H6" s="3"/>
      <c r="I6" s="4"/>
      <c r="J6" s="3"/>
      <c r="K6" s="4"/>
      <c r="L6" s="3"/>
      <c r="M6" s="8"/>
      <c r="N6" s="75"/>
      <c r="O6" s="76"/>
      <c r="P6" s="8"/>
      <c r="Q6" s="4"/>
      <c r="R6" s="3"/>
      <c r="S6" s="4"/>
      <c r="T6" s="3"/>
      <c r="U6" s="4"/>
      <c r="V6" s="229">
        <f t="shared" si="1"/>
        <v>0</v>
      </c>
      <c r="W6" s="223"/>
      <c r="X6" s="174"/>
      <c r="Y6" s="226"/>
    </row>
    <row r="7" spans="1:25" ht="16.5" thickBot="1">
      <c r="A7" s="146" t="s">
        <v>2</v>
      </c>
      <c r="B7" s="147"/>
      <c r="C7" s="148"/>
      <c r="D7" s="147"/>
      <c r="E7" s="148"/>
      <c r="F7" s="147"/>
      <c r="G7" s="148"/>
      <c r="H7" s="147"/>
      <c r="I7" s="148"/>
      <c r="J7" s="147"/>
      <c r="K7" s="148"/>
      <c r="L7" s="147"/>
      <c r="M7" s="149"/>
      <c r="N7" s="150"/>
      <c r="O7" s="151"/>
      <c r="P7" s="149"/>
      <c r="Q7" s="148"/>
      <c r="R7" s="147"/>
      <c r="S7" s="148"/>
      <c r="T7" s="147"/>
      <c r="U7" s="148"/>
      <c r="V7" s="228">
        <f t="shared" si="1"/>
        <v>0</v>
      </c>
      <c r="W7" s="224"/>
      <c r="X7" s="175"/>
      <c r="Y7" s="227"/>
    </row>
    <row r="8" spans="1:25" ht="18.95" customHeight="1">
      <c r="A8" t="s">
        <v>3</v>
      </c>
      <c r="B8" s="3"/>
      <c r="C8" s="4"/>
      <c r="D8" s="3"/>
      <c r="E8" s="4"/>
      <c r="F8" s="3"/>
      <c r="G8" s="4"/>
      <c r="H8" s="3"/>
      <c r="I8" s="4"/>
      <c r="J8" s="3"/>
      <c r="K8" s="4"/>
      <c r="L8" s="3"/>
      <c r="M8" s="8"/>
      <c r="N8" s="75"/>
      <c r="O8" s="76"/>
      <c r="P8" s="8"/>
      <c r="Q8" s="4"/>
      <c r="R8" s="3"/>
      <c r="S8" s="4"/>
      <c r="T8" s="3"/>
      <c r="U8" s="4"/>
      <c r="V8" s="229">
        <f t="shared" si="1"/>
        <v>0</v>
      </c>
    </row>
    <row r="9" spans="1:25">
      <c r="A9" s="146" t="s">
        <v>4</v>
      </c>
      <c r="B9" s="147"/>
      <c r="C9" s="148"/>
      <c r="D9" s="147"/>
      <c r="E9" s="148"/>
      <c r="F9" s="147"/>
      <c r="G9" s="148"/>
      <c r="H9" s="147"/>
      <c r="I9" s="148"/>
      <c r="J9" s="147"/>
      <c r="K9" s="148"/>
      <c r="L9" s="147"/>
      <c r="M9" s="149"/>
      <c r="N9" s="150"/>
      <c r="O9" s="151"/>
      <c r="P9" s="149"/>
      <c r="Q9" s="148"/>
      <c r="R9" s="147"/>
      <c r="S9" s="148"/>
      <c r="T9" s="147"/>
      <c r="U9" s="148"/>
      <c r="V9" s="228">
        <f t="shared" si="1"/>
        <v>0</v>
      </c>
    </row>
    <row r="10" spans="1:25">
      <c r="A10" t="s">
        <v>78</v>
      </c>
      <c r="B10" s="3"/>
      <c r="C10" s="4"/>
      <c r="D10" s="3"/>
      <c r="E10" s="4"/>
      <c r="F10" s="3"/>
      <c r="G10" s="4"/>
      <c r="H10" s="3"/>
      <c r="I10" s="4"/>
      <c r="J10" s="3"/>
      <c r="L10" s="3"/>
      <c r="M10" s="8"/>
      <c r="N10" s="75"/>
      <c r="O10" s="76"/>
      <c r="P10" s="8"/>
      <c r="Q10" s="4"/>
      <c r="R10" s="3"/>
      <c r="S10" s="4"/>
      <c r="T10" s="3"/>
      <c r="U10" s="4"/>
      <c r="V10" s="229">
        <f t="shared" si="1"/>
        <v>0</v>
      </c>
    </row>
    <row r="11" spans="1:25">
      <c r="A11" s="146" t="s">
        <v>6</v>
      </c>
      <c r="B11" s="147"/>
      <c r="C11" s="148"/>
      <c r="D11" s="147"/>
      <c r="E11" s="148"/>
      <c r="F11" s="147"/>
      <c r="G11" s="148"/>
      <c r="H11" s="147"/>
      <c r="I11" s="148"/>
      <c r="J11" s="147"/>
      <c r="K11" s="148"/>
      <c r="L11" s="147"/>
      <c r="M11" s="149"/>
      <c r="N11" s="150"/>
      <c r="O11" s="151"/>
      <c r="P11" s="149"/>
      <c r="Q11" s="148"/>
      <c r="R11" s="147"/>
      <c r="S11" s="148"/>
      <c r="T11" s="147"/>
      <c r="U11" s="148"/>
      <c r="V11" s="228">
        <f t="shared" si="1"/>
        <v>0</v>
      </c>
    </row>
    <row r="12" spans="1:25">
      <c r="A12" s="8" t="s">
        <v>72</v>
      </c>
      <c r="B12" s="3"/>
      <c r="C12" s="4"/>
      <c r="D12" s="3"/>
      <c r="E12" s="4"/>
      <c r="F12" s="3"/>
      <c r="G12" s="4"/>
      <c r="H12" s="3"/>
      <c r="I12" s="4"/>
      <c r="J12" s="3"/>
      <c r="L12" s="3"/>
      <c r="M12" s="8"/>
      <c r="N12" s="75"/>
      <c r="O12" s="76"/>
      <c r="P12" s="8"/>
      <c r="Q12" s="4"/>
      <c r="R12" s="3"/>
      <c r="S12" s="4"/>
      <c r="T12" s="3"/>
      <c r="U12" s="4"/>
      <c r="V12" s="232">
        <f t="shared" si="1"/>
        <v>0</v>
      </c>
    </row>
    <row r="13" spans="1:25" ht="16.5" thickBot="1">
      <c r="A13" s="220" t="s">
        <v>5</v>
      </c>
      <c r="B13" s="208">
        <f>SUM(B3:B12)</f>
        <v>0</v>
      </c>
      <c r="C13" s="221">
        <f>SUM(C3:C12)</f>
        <v>0</v>
      </c>
      <c r="D13" s="221">
        <f>SUM(D3:D12)</f>
        <v>0</v>
      </c>
      <c r="E13" s="221">
        <f>SUM(E3:E12)</f>
        <v>0</v>
      </c>
      <c r="F13" s="221">
        <f t="shared" ref="F13:T13" si="2">SUM(F3:F12)</f>
        <v>0</v>
      </c>
      <c r="G13" s="221">
        <f t="shared" si="2"/>
        <v>0</v>
      </c>
      <c r="H13" s="221">
        <f t="shared" si="2"/>
        <v>0</v>
      </c>
      <c r="I13" s="221">
        <f t="shared" si="2"/>
        <v>0</v>
      </c>
      <c r="J13" s="221">
        <f t="shared" si="2"/>
        <v>0</v>
      </c>
      <c r="K13" s="221">
        <f t="shared" si="2"/>
        <v>0</v>
      </c>
      <c r="L13" s="221">
        <f t="shared" si="2"/>
        <v>0</v>
      </c>
      <c r="M13" s="221">
        <f t="shared" si="2"/>
        <v>0</v>
      </c>
      <c r="N13" s="221">
        <f t="shared" si="2"/>
        <v>0</v>
      </c>
      <c r="O13" s="221">
        <f t="shared" si="2"/>
        <v>0</v>
      </c>
      <c r="P13" s="221">
        <f t="shared" si="2"/>
        <v>0</v>
      </c>
      <c r="Q13" s="221">
        <f t="shared" si="2"/>
        <v>0</v>
      </c>
      <c r="R13" s="221">
        <f t="shared" si="2"/>
        <v>0</v>
      </c>
      <c r="S13" s="221">
        <f t="shared" si="2"/>
        <v>0</v>
      </c>
      <c r="T13" s="208">
        <f t="shared" si="2"/>
        <v>0</v>
      </c>
      <c r="U13" s="230">
        <f>SUM(U3:U12)</f>
        <v>0</v>
      </c>
      <c r="V13" s="235"/>
    </row>
    <row r="14" spans="1:25" ht="16.5" thickTop="1">
      <c r="A14" s="215"/>
      <c r="B14" s="216">
        <f>T$1-T$13</f>
        <v>0</v>
      </c>
      <c r="C14" s="217">
        <f>U$1+U$13</f>
        <v>0</v>
      </c>
      <c r="D14" s="216">
        <f>B14-B26</f>
        <v>0</v>
      </c>
      <c r="E14" s="217">
        <f>C14+C26</f>
        <v>0</v>
      </c>
      <c r="F14" s="216">
        <f t="shared" ref="F14:T14" si="3">D14-D26</f>
        <v>0</v>
      </c>
      <c r="G14" s="217">
        <f>E14+E26</f>
        <v>0</v>
      </c>
      <c r="H14" s="216">
        <f t="shared" si="3"/>
        <v>0</v>
      </c>
      <c r="I14" s="217">
        <f>G14+G26</f>
        <v>0</v>
      </c>
      <c r="J14" s="216">
        <f t="shared" si="3"/>
        <v>0</v>
      </c>
      <c r="K14" s="217">
        <f>I14+I26</f>
        <v>0</v>
      </c>
      <c r="L14" s="216">
        <f t="shared" si="3"/>
        <v>0</v>
      </c>
      <c r="M14" s="217">
        <f>K14+K26</f>
        <v>0</v>
      </c>
      <c r="N14" s="216">
        <f t="shared" si="3"/>
        <v>0</v>
      </c>
      <c r="O14" s="217">
        <f>M14+M26</f>
        <v>0</v>
      </c>
      <c r="P14" s="216">
        <f t="shared" si="3"/>
        <v>0</v>
      </c>
      <c r="Q14" s="217">
        <f>O14+O26</f>
        <v>0</v>
      </c>
      <c r="R14" s="216">
        <f t="shared" si="3"/>
        <v>0</v>
      </c>
      <c r="S14" s="217">
        <f>Q14+Q26</f>
        <v>0</v>
      </c>
      <c r="T14" s="216">
        <f t="shared" si="3"/>
        <v>0</v>
      </c>
      <c r="U14" s="231">
        <f>S14+S26</f>
        <v>0</v>
      </c>
      <c r="V14" s="3"/>
    </row>
    <row r="15" spans="1:25">
      <c r="A15" s="1"/>
      <c r="B15" s="294">
        <v>11</v>
      </c>
      <c r="C15" s="295"/>
      <c r="D15" s="294">
        <v>12</v>
      </c>
      <c r="E15" s="295"/>
      <c r="F15" s="294">
        <v>13</v>
      </c>
      <c r="G15" s="296"/>
      <c r="H15" s="299">
        <v>14</v>
      </c>
      <c r="I15" s="300"/>
      <c r="J15" s="296">
        <v>15</v>
      </c>
      <c r="K15" s="295"/>
      <c r="L15" s="294">
        <v>16</v>
      </c>
      <c r="M15" s="295"/>
      <c r="N15" s="294">
        <v>17</v>
      </c>
      <c r="O15" s="295"/>
      <c r="P15" s="294">
        <v>18</v>
      </c>
      <c r="Q15" s="295"/>
      <c r="R15" s="294">
        <v>19</v>
      </c>
      <c r="S15" s="295"/>
      <c r="T15" s="294">
        <v>20</v>
      </c>
      <c r="U15" s="296"/>
      <c r="V15" s="236"/>
    </row>
    <row r="16" spans="1:25">
      <c r="A16" s="146" t="s">
        <v>0</v>
      </c>
      <c r="B16" s="147"/>
      <c r="C16" s="148"/>
      <c r="D16" s="147"/>
      <c r="E16" s="148"/>
      <c r="F16" s="147"/>
      <c r="G16" s="149"/>
      <c r="H16" s="161"/>
      <c r="I16" s="159"/>
      <c r="J16" s="149"/>
      <c r="K16" s="148"/>
      <c r="L16" s="147"/>
      <c r="M16" s="149"/>
      <c r="N16" s="157"/>
      <c r="O16" s="158"/>
      <c r="P16" s="149"/>
      <c r="Q16" s="148"/>
      <c r="R16" s="147"/>
      <c r="S16" s="148"/>
      <c r="T16" s="147"/>
      <c r="U16" s="148"/>
      <c r="V16" s="233">
        <f>SUM(B16:U16)</f>
        <v>0</v>
      </c>
    </row>
    <row r="17" spans="1:22">
      <c r="A17" t="s">
        <v>1</v>
      </c>
      <c r="B17" s="3"/>
      <c r="C17" s="4"/>
      <c r="D17" s="3"/>
      <c r="E17" s="4"/>
      <c r="F17" s="3"/>
      <c r="G17" s="8"/>
      <c r="H17" s="75"/>
      <c r="I17" s="76"/>
      <c r="J17" s="8"/>
      <c r="K17" s="4"/>
      <c r="L17" s="3"/>
      <c r="M17" s="8"/>
      <c r="N17" s="3"/>
      <c r="O17" s="4"/>
      <c r="P17" s="8"/>
      <c r="Q17" s="4"/>
      <c r="R17" s="3"/>
      <c r="S17" s="4"/>
      <c r="T17" s="3"/>
      <c r="U17" s="4"/>
      <c r="V17" s="229">
        <f t="shared" ref="V17:V25" si="4">SUM(B17:U17)</f>
        <v>0</v>
      </c>
    </row>
    <row r="18" spans="1:22">
      <c r="A18" s="146" t="s">
        <v>77</v>
      </c>
      <c r="B18" s="147"/>
      <c r="C18" s="148"/>
      <c r="D18" s="147"/>
      <c r="E18" s="148"/>
      <c r="F18" s="147"/>
      <c r="G18" s="149"/>
      <c r="H18" s="150"/>
      <c r="I18" s="151"/>
      <c r="J18" s="149"/>
      <c r="K18" s="148"/>
      <c r="L18" s="147"/>
      <c r="M18" s="149"/>
      <c r="N18" s="147"/>
      <c r="O18" s="148"/>
      <c r="P18" s="149"/>
      <c r="Q18" s="148"/>
      <c r="R18" s="147"/>
      <c r="S18" s="148"/>
      <c r="T18" s="147"/>
      <c r="U18" s="148"/>
      <c r="V18" s="228">
        <f t="shared" si="4"/>
        <v>0</v>
      </c>
    </row>
    <row r="19" spans="1:22">
      <c r="A19" t="s">
        <v>79</v>
      </c>
      <c r="B19" s="3"/>
      <c r="C19" s="4"/>
      <c r="D19" s="3"/>
      <c r="E19" s="4"/>
      <c r="F19" s="3"/>
      <c r="G19" s="8"/>
      <c r="H19" s="75"/>
      <c r="I19" s="76"/>
      <c r="J19" s="8"/>
      <c r="K19" s="4"/>
      <c r="L19" s="3"/>
      <c r="M19" s="8"/>
      <c r="N19" s="3"/>
      <c r="O19" s="4"/>
      <c r="P19" s="8"/>
      <c r="Q19" s="4"/>
      <c r="R19" s="3"/>
      <c r="S19" s="4"/>
      <c r="T19" s="3"/>
      <c r="U19" s="4"/>
      <c r="V19" s="229">
        <f t="shared" si="4"/>
        <v>0</v>
      </c>
    </row>
    <row r="20" spans="1:22">
      <c r="A20" s="146" t="s">
        <v>2</v>
      </c>
      <c r="B20" s="147"/>
      <c r="C20" s="148"/>
      <c r="D20" s="147"/>
      <c r="E20" s="148"/>
      <c r="F20" s="147"/>
      <c r="G20" s="149"/>
      <c r="H20" s="150"/>
      <c r="I20" s="151"/>
      <c r="J20" s="149"/>
      <c r="K20" s="148"/>
      <c r="L20" s="147"/>
      <c r="M20" s="149"/>
      <c r="N20" s="147"/>
      <c r="O20" s="148"/>
      <c r="P20" s="149"/>
      <c r="Q20" s="148"/>
      <c r="R20" s="147"/>
      <c r="S20" s="148"/>
      <c r="T20" s="147"/>
      <c r="U20" s="148"/>
      <c r="V20" s="228">
        <f t="shared" si="4"/>
        <v>0</v>
      </c>
    </row>
    <row r="21" spans="1:22">
      <c r="A21" t="s">
        <v>3</v>
      </c>
      <c r="B21" s="3"/>
      <c r="C21" s="4"/>
      <c r="D21" s="3"/>
      <c r="E21" s="4"/>
      <c r="F21" s="3"/>
      <c r="G21" s="8"/>
      <c r="H21" s="75"/>
      <c r="I21" s="76"/>
      <c r="J21" s="8"/>
      <c r="K21" s="4"/>
      <c r="L21" s="3"/>
      <c r="M21" s="8"/>
      <c r="N21" s="3"/>
      <c r="O21" s="4"/>
      <c r="P21" s="8"/>
      <c r="Q21" s="4"/>
      <c r="R21" s="3"/>
      <c r="S21" s="4"/>
      <c r="T21" s="3"/>
      <c r="U21" s="4"/>
      <c r="V21" s="229">
        <f t="shared" si="4"/>
        <v>0</v>
      </c>
    </row>
    <row r="22" spans="1:22">
      <c r="A22" s="146" t="s">
        <v>4</v>
      </c>
      <c r="B22" s="147"/>
      <c r="C22" s="148"/>
      <c r="D22" s="147"/>
      <c r="E22" s="148"/>
      <c r="F22" s="147"/>
      <c r="G22" s="149"/>
      <c r="H22" s="150"/>
      <c r="I22" s="151"/>
      <c r="J22" s="149"/>
      <c r="K22" s="148"/>
      <c r="L22" s="147"/>
      <c r="M22" s="149"/>
      <c r="N22" s="147"/>
      <c r="O22" s="148"/>
      <c r="P22" s="149"/>
      <c r="Q22" s="148"/>
      <c r="R22" s="147"/>
      <c r="S22" s="148"/>
      <c r="T22" s="147"/>
      <c r="U22" s="148"/>
      <c r="V22" s="228">
        <f t="shared" si="4"/>
        <v>0</v>
      </c>
    </row>
    <row r="23" spans="1:22">
      <c r="A23" t="s">
        <v>78</v>
      </c>
      <c r="B23" s="3"/>
      <c r="C23" s="4"/>
      <c r="D23" s="3"/>
      <c r="E23" s="4"/>
      <c r="F23" s="3"/>
      <c r="G23" s="8"/>
      <c r="H23" s="75"/>
      <c r="I23" s="76"/>
      <c r="J23" s="8"/>
      <c r="L23" s="3"/>
      <c r="M23" s="8"/>
      <c r="N23" s="3"/>
      <c r="O23" s="4"/>
      <c r="P23" s="8"/>
      <c r="Q23" s="4"/>
      <c r="R23" s="3"/>
      <c r="S23" s="4"/>
      <c r="T23" s="3"/>
      <c r="U23" s="4"/>
      <c r="V23" s="229">
        <f t="shared" si="4"/>
        <v>0</v>
      </c>
    </row>
    <row r="24" spans="1:22">
      <c r="A24" s="146" t="s">
        <v>6</v>
      </c>
      <c r="B24" s="147"/>
      <c r="C24" s="148"/>
      <c r="D24" s="147"/>
      <c r="E24" s="148"/>
      <c r="F24" s="147"/>
      <c r="G24" s="149"/>
      <c r="H24" s="150"/>
      <c r="I24" s="151"/>
      <c r="J24" s="149"/>
      <c r="K24" s="148"/>
      <c r="L24" s="147"/>
      <c r="M24" s="149"/>
      <c r="N24" s="147"/>
      <c r="O24" s="148"/>
      <c r="P24" s="149"/>
      <c r="Q24" s="148"/>
      <c r="R24" s="147"/>
      <c r="S24" s="148"/>
      <c r="T24" s="147"/>
      <c r="U24" s="148"/>
      <c r="V24" s="228">
        <f t="shared" si="4"/>
        <v>0</v>
      </c>
    </row>
    <row r="25" spans="1:22">
      <c r="A25" s="8" t="s">
        <v>72</v>
      </c>
      <c r="B25" s="3"/>
      <c r="C25" s="4"/>
      <c r="D25" s="3"/>
      <c r="E25" s="4"/>
      <c r="F25" s="3"/>
      <c r="G25" s="8"/>
      <c r="H25" s="75"/>
      <c r="I25" s="76"/>
      <c r="J25" s="8"/>
      <c r="K25" s="4"/>
      <c r="L25" s="3"/>
      <c r="M25" s="4"/>
      <c r="N25" s="3"/>
      <c r="O25" s="4"/>
      <c r="P25" s="3"/>
      <c r="Q25" s="4"/>
      <c r="R25" s="3"/>
      <c r="S25" s="4"/>
      <c r="T25" s="3"/>
      <c r="U25" s="4"/>
      <c r="V25" s="232">
        <f t="shared" si="4"/>
        <v>0</v>
      </c>
    </row>
    <row r="26" spans="1:22" ht="16.5" thickBot="1">
      <c r="A26" s="220" t="s">
        <v>5</v>
      </c>
      <c r="B26" s="208">
        <f>SUM(B16:B25)</f>
        <v>0</v>
      </c>
      <c r="C26" s="221">
        <f>SUM(C16:C25)</f>
        <v>0</v>
      </c>
      <c r="D26" s="221">
        <f>SUM(D16:D25)</f>
        <v>0</v>
      </c>
      <c r="E26" s="221">
        <f>SUM(E16:E25)</f>
        <v>0</v>
      </c>
      <c r="F26" s="221">
        <f t="shared" ref="F26:T26" si="5">SUM(F16:F25)</f>
        <v>0</v>
      </c>
      <c r="G26" s="221">
        <f t="shared" si="5"/>
        <v>0</v>
      </c>
      <c r="H26" s="221">
        <f t="shared" si="5"/>
        <v>0</v>
      </c>
      <c r="I26" s="221">
        <f t="shared" si="5"/>
        <v>0</v>
      </c>
      <c r="J26" s="221">
        <f t="shared" si="5"/>
        <v>0</v>
      </c>
      <c r="K26" s="221">
        <f t="shared" si="5"/>
        <v>0</v>
      </c>
      <c r="L26" s="221">
        <f t="shared" si="5"/>
        <v>0</v>
      </c>
      <c r="M26" s="221">
        <f t="shared" si="5"/>
        <v>0</v>
      </c>
      <c r="N26" s="221">
        <f t="shared" si="5"/>
        <v>0</v>
      </c>
      <c r="O26" s="221">
        <f t="shared" si="5"/>
        <v>0</v>
      </c>
      <c r="P26" s="221">
        <f t="shared" si="5"/>
        <v>0</v>
      </c>
      <c r="Q26" s="221">
        <f t="shared" si="5"/>
        <v>0</v>
      </c>
      <c r="R26" s="221">
        <f t="shared" si="5"/>
        <v>0</v>
      </c>
      <c r="S26" s="221">
        <f t="shared" si="5"/>
        <v>0</v>
      </c>
      <c r="T26" s="221">
        <f t="shared" si="5"/>
        <v>0</v>
      </c>
      <c r="U26" s="230">
        <f>SUM(U16:U25)</f>
        <v>0</v>
      </c>
      <c r="V26" s="235"/>
    </row>
    <row r="27" spans="1:22" ht="17.25" thickTop="1" thickBot="1">
      <c r="A27" s="215"/>
      <c r="B27" s="216">
        <f>T14-T26</f>
        <v>0</v>
      </c>
      <c r="C27" s="217">
        <f>U14+U26</f>
        <v>0</v>
      </c>
      <c r="D27" s="216">
        <f>B$27-B$39</f>
        <v>0</v>
      </c>
      <c r="E27" s="217">
        <f>C$27+C$39</f>
        <v>0</v>
      </c>
      <c r="F27" s="216">
        <f t="shared" ref="F27:T27" si="6">D$27-D$39</f>
        <v>0</v>
      </c>
      <c r="G27" s="217">
        <f>E$27+E$39</f>
        <v>0</v>
      </c>
      <c r="H27" s="216">
        <f t="shared" si="6"/>
        <v>0</v>
      </c>
      <c r="I27" s="217">
        <f>G$27+G$39</f>
        <v>0</v>
      </c>
      <c r="J27" s="216">
        <f t="shared" si="6"/>
        <v>0</v>
      </c>
      <c r="K27" s="217">
        <f>I$27+I$39</f>
        <v>0</v>
      </c>
      <c r="L27" s="216">
        <f t="shared" si="6"/>
        <v>0</v>
      </c>
      <c r="M27" s="217">
        <f>K$27+K$39</f>
        <v>0</v>
      </c>
      <c r="N27" s="216">
        <f t="shared" si="6"/>
        <v>0</v>
      </c>
      <c r="O27" s="217">
        <f>M$27+M$39</f>
        <v>0</v>
      </c>
      <c r="P27" s="216">
        <f t="shared" si="6"/>
        <v>0</v>
      </c>
      <c r="Q27" s="217">
        <f>O$27+O$39</f>
        <v>0</v>
      </c>
      <c r="R27" s="216">
        <f t="shared" si="6"/>
        <v>0</v>
      </c>
      <c r="S27" s="217">
        <f>Q$27+Q$39</f>
        <v>0</v>
      </c>
      <c r="T27" s="216">
        <f t="shared" si="6"/>
        <v>0</v>
      </c>
      <c r="U27" s="231">
        <f>S$27+S$39</f>
        <v>0</v>
      </c>
      <c r="V27" s="3"/>
    </row>
    <row r="28" spans="1:22">
      <c r="A28" s="1"/>
      <c r="B28" s="73">
        <v>21</v>
      </c>
      <c r="C28" s="74"/>
      <c r="D28" s="72">
        <v>22</v>
      </c>
      <c r="E28" s="40"/>
      <c r="F28" s="39">
        <v>23</v>
      </c>
      <c r="G28" s="40"/>
      <c r="H28" s="39">
        <v>24</v>
      </c>
      <c r="I28" s="40"/>
      <c r="J28" s="39">
        <v>25</v>
      </c>
      <c r="K28" s="40"/>
      <c r="L28" s="39">
        <v>26</v>
      </c>
      <c r="M28" s="40"/>
      <c r="N28" s="39">
        <v>27</v>
      </c>
      <c r="O28" s="72"/>
      <c r="P28" s="73">
        <v>28</v>
      </c>
      <c r="Q28" s="74"/>
      <c r="R28" s="72">
        <v>29</v>
      </c>
      <c r="S28" s="40"/>
      <c r="T28" s="5">
        <v>30</v>
      </c>
      <c r="U28" s="234"/>
      <c r="V28" s="236"/>
    </row>
    <row r="29" spans="1:22">
      <c r="A29" s="146" t="s">
        <v>0</v>
      </c>
      <c r="B29" s="161"/>
      <c r="C29" s="159"/>
      <c r="D29" s="147"/>
      <c r="E29" s="148"/>
      <c r="F29" s="147"/>
      <c r="G29" s="148"/>
      <c r="H29" s="147"/>
      <c r="I29" s="148"/>
      <c r="J29" s="147"/>
      <c r="K29" s="148"/>
      <c r="L29" s="147"/>
      <c r="M29" s="149"/>
      <c r="N29" s="157"/>
      <c r="O29" s="160"/>
      <c r="P29" s="161"/>
      <c r="Q29" s="159"/>
      <c r="R29" s="149"/>
      <c r="S29" s="148"/>
      <c r="T29" s="147"/>
      <c r="U29" s="148"/>
      <c r="V29" s="233">
        <f>SUM(B29:U29)</f>
        <v>0</v>
      </c>
    </row>
    <row r="30" spans="1:22">
      <c r="A30" t="s">
        <v>1</v>
      </c>
      <c r="B30" s="75"/>
      <c r="C30" s="76"/>
      <c r="D30" s="3"/>
      <c r="E30" s="4"/>
      <c r="F30" s="3"/>
      <c r="G30" s="4"/>
      <c r="H30" s="3"/>
      <c r="I30" s="4"/>
      <c r="J30" s="3"/>
      <c r="K30" s="4"/>
      <c r="L30" s="3"/>
      <c r="M30" s="8"/>
      <c r="N30" s="3"/>
      <c r="O30" s="8"/>
      <c r="P30" s="75"/>
      <c r="Q30" s="76"/>
      <c r="R30" s="8"/>
      <c r="S30" s="4"/>
      <c r="T30" s="3"/>
      <c r="U30" s="4"/>
      <c r="V30" s="229">
        <f t="shared" ref="V30:V38" si="7">SUM(B30:U30)</f>
        <v>0</v>
      </c>
    </row>
    <row r="31" spans="1:22">
      <c r="A31" s="146" t="s">
        <v>77</v>
      </c>
      <c r="B31" s="150"/>
      <c r="C31" s="151"/>
      <c r="D31" s="147"/>
      <c r="E31" s="148"/>
      <c r="F31" s="147"/>
      <c r="G31" s="148"/>
      <c r="H31" s="147"/>
      <c r="I31" s="148"/>
      <c r="J31" s="147"/>
      <c r="K31" s="148"/>
      <c r="L31" s="147"/>
      <c r="M31" s="149"/>
      <c r="N31" s="147"/>
      <c r="O31" s="149"/>
      <c r="P31" s="150"/>
      <c r="Q31" s="151"/>
      <c r="R31" s="149"/>
      <c r="S31" s="148"/>
      <c r="T31" s="147"/>
      <c r="U31" s="148"/>
      <c r="V31" s="228">
        <f t="shared" si="7"/>
        <v>0</v>
      </c>
    </row>
    <row r="32" spans="1:22">
      <c r="A32" t="s">
        <v>79</v>
      </c>
      <c r="B32" s="75"/>
      <c r="C32" s="76"/>
      <c r="D32" s="3"/>
      <c r="E32" s="4"/>
      <c r="F32" s="3"/>
      <c r="G32" s="4"/>
      <c r="H32" s="3"/>
      <c r="I32" s="4"/>
      <c r="J32" s="3"/>
      <c r="K32" s="4"/>
      <c r="L32" s="3"/>
      <c r="M32" s="8"/>
      <c r="N32" s="3"/>
      <c r="O32" s="8"/>
      <c r="P32" s="75"/>
      <c r="Q32" s="76"/>
      <c r="R32" s="8"/>
      <c r="S32" s="4"/>
      <c r="T32" s="3"/>
      <c r="U32" s="4"/>
      <c r="V32" s="229">
        <f t="shared" si="7"/>
        <v>0</v>
      </c>
    </row>
    <row r="33" spans="1:23">
      <c r="A33" s="146" t="s">
        <v>2</v>
      </c>
      <c r="B33" s="150"/>
      <c r="C33" s="151"/>
      <c r="D33" s="147"/>
      <c r="E33" s="148"/>
      <c r="F33" s="147"/>
      <c r="G33" s="148"/>
      <c r="H33" s="147"/>
      <c r="I33" s="148"/>
      <c r="J33" s="147"/>
      <c r="K33" s="148"/>
      <c r="L33" s="147"/>
      <c r="M33" s="149"/>
      <c r="N33" s="147"/>
      <c r="O33" s="149"/>
      <c r="P33" s="150"/>
      <c r="Q33" s="151"/>
      <c r="R33" s="149"/>
      <c r="S33" s="148"/>
      <c r="T33" s="147"/>
      <c r="U33" s="148"/>
      <c r="V33" s="228">
        <f t="shared" si="7"/>
        <v>0</v>
      </c>
    </row>
    <row r="34" spans="1:23">
      <c r="A34" t="s">
        <v>3</v>
      </c>
      <c r="B34" s="75"/>
      <c r="C34" s="76"/>
      <c r="D34" s="3"/>
      <c r="E34" s="4"/>
      <c r="F34" s="3"/>
      <c r="G34" s="4"/>
      <c r="H34" s="3"/>
      <c r="I34" s="4"/>
      <c r="J34" s="3"/>
      <c r="K34" s="4"/>
      <c r="L34" s="3"/>
      <c r="M34" s="8"/>
      <c r="N34" s="3"/>
      <c r="O34" s="8"/>
      <c r="P34" s="75"/>
      <c r="Q34" s="76"/>
      <c r="R34" s="8"/>
      <c r="S34" s="4"/>
      <c r="T34" s="3"/>
      <c r="U34" s="4"/>
      <c r="V34" s="229">
        <f t="shared" si="7"/>
        <v>0</v>
      </c>
    </row>
    <row r="35" spans="1:23">
      <c r="A35" s="146" t="s">
        <v>4</v>
      </c>
      <c r="B35" s="150"/>
      <c r="C35" s="151"/>
      <c r="D35" s="147"/>
      <c r="E35" s="148"/>
      <c r="F35" s="147"/>
      <c r="G35" s="148"/>
      <c r="H35" s="147"/>
      <c r="I35" s="148"/>
      <c r="J35" s="147"/>
      <c r="K35" s="148"/>
      <c r="L35" s="147"/>
      <c r="M35" s="149"/>
      <c r="N35" s="147"/>
      <c r="O35" s="149"/>
      <c r="P35" s="150"/>
      <c r="Q35" s="151"/>
      <c r="R35" s="149"/>
      <c r="S35" s="148"/>
      <c r="T35" s="147"/>
      <c r="U35" s="148"/>
      <c r="V35" s="228">
        <f t="shared" si="7"/>
        <v>0</v>
      </c>
    </row>
    <row r="36" spans="1:23">
      <c r="A36" t="s">
        <v>78</v>
      </c>
      <c r="B36" s="75"/>
      <c r="C36" s="76"/>
      <c r="D36" s="3"/>
      <c r="E36" s="4"/>
      <c r="F36" s="3"/>
      <c r="G36" s="4"/>
      <c r="H36" s="3"/>
      <c r="I36" s="4"/>
      <c r="J36" s="3"/>
      <c r="L36" s="3"/>
      <c r="M36" s="8"/>
      <c r="N36" s="3"/>
      <c r="O36" s="8"/>
      <c r="P36" s="75"/>
      <c r="Q36" s="76"/>
      <c r="R36" s="8"/>
      <c r="S36" s="4"/>
      <c r="T36" s="3"/>
      <c r="U36" s="4"/>
      <c r="V36" s="229">
        <f t="shared" si="7"/>
        <v>0</v>
      </c>
    </row>
    <row r="37" spans="1:23">
      <c r="A37" s="146" t="s">
        <v>6</v>
      </c>
      <c r="B37" s="150"/>
      <c r="C37" s="151"/>
      <c r="D37" s="147"/>
      <c r="E37" s="148"/>
      <c r="F37" s="147"/>
      <c r="G37" s="148"/>
      <c r="H37" s="147"/>
      <c r="I37" s="148"/>
      <c r="J37" s="147"/>
      <c r="K37" s="148"/>
      <c r="L37" s="147"/>
      <c r="M37" s="149"/>
      <c r="N37" s="147"/>
      <c r="O37" s="149"/>
      <c r="P37" s="150"/>
      <c r="Q37" s="151"/>
      <c r="R37" s="149"/>
      <c r="S37" s="148"/>
      <c r="T37" s="147"/>
      <c r="U37" s="148"/>
      <c r="V37" s="228">
        <f t="shared" si="7"/>
        <v>0</v>
      </c>
    </row>
    <row r="38" spans="1:23">
      <c r="A38" s="8" t="s">
        <v>72</v>
      </c>
      <c r="B38" s="75"/>
      <c r="C38" s="76"/>
      <c r="D38" s="8"/>
      <c r="E38" s="4"/>
      <c r="F38" s="3"/>
      <c r="G38" s="4"/>
      <c r="H38" s="3"/>
      <c r="I38" s="4"/>
      <c r="J38" s="3"/>
      <c r="K38" s="4"/>
      <c r="L38" s="3"/>
      <c r="M38" s="8"/>
      <c r="N38" s="3"/>
      <c r="O38" s="8"/>
      <c r="P38" s="75"/>
      <c r="Q38" s="76"/>
      <c r="R38" s="8"/>
      <c r="S38" s="4"/>
      <c r="T38" s="3"/>
      <c r="U38" s="4"/>
      <c r="V38" s="229">
        <f t="shared" si="7"/>
        <v>0</v>
      </c>
    </row>
    <row r="39" spans="1:23" ht="16.5" thickBot="1">
      <c r="A39" s="220" t="s">
        <v>5</v>
      </c>
      <c r="B39" s="208">
        <f>SUM(B29:B38)</f>
        <v>0</v>
      </c>
      <c r="C39" s="221">
        <f>SUM(C29:C38)</f>
        <v>0</v>
      </c>
      <c r="D39" s="221">
        <f>SUM(D29:D38)</f>
        <v>0</v>
      </c>
      <c r="E39" s="221">
        <f>SUM(E29:E38)</f>
        <v>0</v>
      </c>
      <c r="F39" s="221">
        <f t="shared" ref="F39:T39" si="8">SUM(F29:F38)</f>
        <v>0</v>
      </c>
      <c r="G39" s="221">
        <f t="shared" si="8"/>
        <v>0</v>
      </c>
      <c r="H39" s="221">
        <f t="shared" si="8"/>
        <v>0</v>
      </c>
      <c r="I39" s="221">
        <f t="shared" si="8"/>
        <v>0</v>
      </c>
      <c r="J39" s="221">
        <f t="shared" si="8"/>
        <v>0</v>
      </c>
      <c r="K39" s="221">
        <f t="shared" si="8"/>
        <v>0</v>
      </c>
      <c r="L39" s="221">
        <f t="shared" si="8"/>
        <v>0</v>
      </c>
      <c r="M39" s="221">
        <f t="shared" si="8"/>
        <v>0</v>
      </c>
      <c r="N39" s="221">
        <f t="shared" si="8"/>
        <v>0</v>
      </c>
      <c r="O39" s="221">
        <f t="shared" si="8"/>
        <v>0</v>
      </c>
      <c r="P39" s="221">
        <f t="shared" si="8"/>
        <v>0</v>
      </c>
      <c r="Q39" s="221">
        <f t="shared" si="8"/>
        <v>0</v>
      </c>
      <c r="R39" s="221">
        <f t="shared" si="8"/>
        <v>0</v>
      </c>
      <c r="S39" s="221">
        <f t="shared" si="8"/>
        <v>0</v>
      </c>
      <c r="T39" s="221">
        <f t="shared" si="8"/>
        <v>0</v>
      </c>
      <c r="U39" s="208">
        <f>SUM(U29:U38)</f>
        <v>0</v>
      </c>
    </row>
    <row r="40" spans="1:23" ht="17.25" thickTop="1" thickBot="1">
      <c r="A40" s="215"/>
      <c r="B40" s="216">
        <f>T27-T39</f>
        <v>0</v>
      </c>
      <c r="C40" s="217">
        <f>U27+U39</f>
        <v>0</v>
      </c>
      <c r="D40" s="177">
        <f>A1</f>
        <v>0</v>
      </c>
      <c r="E40" s="197" t="s">
        <v>30</v>
      </c>
      <c r="F40" s="198" t="s">
        <v>32</v>
      </c>
      <c r="G40" s="199" t="s">
        <v>29</v>
      </c>
      <c r="H40" s="200" t="s">
        <v>33</v>
      </c>
      <c r="I40" s="201" t="s">
        <v>36</v>
      </c>
      <c r="J40" s="201" t="s">
        <v>37</v>
      </c>
      <c r="K40" s="201" t="s">
        <v>31</v>
      </c>
      <c r="L40" s="201" t="s">
        <v>40</v>
      </c>
      <c r="M40" s="202" t="s">
        <v>27</v>
      </c>
      <c r="O40" s="203" t="s">
        <v>23</v>
      </c>
      <c r="P40" s="204" t="s">
        <v>24</v>
      </c>
      <c r="Q40" s="201" t="s">
        <v>28</v>
      </c>
      <c r="R40" s="205" t="s">
        <v>26</v>
      </c>
      <c r="S40" s="206" t="s">
        <v>25</v>
      </c>
      <c r="T40" s="207" t="s">
        <v>34</v>
      </c>
      <c r="V40" s="240" t="s">
        <v>50</v>
      </c>
    </row>
    <row r="41" spans="1:23" ht="16.5" thickBot="1">
      <c r="A41" s="1"/>
      <c r="B41" s="218">
        <v>31</v>
      </c>
      <c r="C41" s="219"/>
      <c r="D41" s="141" t="s">
        <v>7</v>
      </c>
      <c r="E41" s="165">
        <f>SUM(B13,D13,F13,H13,J13,L13,N13)</f>
        <v>0</v>
      </c>
      <c r="F41" s="135">
        <f>0+0+0+0</f>
        <v>0</v>
      </c>
      <c r="G41" s="142">
        <f>SUM(C13,E13,G13,I13,K13,M13,O13)</f>
        <v>0</v>
      </c>
      <c r="H41" s="138">
        <f>0</f>
        <v>0</v>
      </c>
      <c r="I41" s="138">
        <f>0+0+0+0</f>
        <v>0</v>
      </c>
      <c r="J41" s="138">
        <f>0</f>
        <v>0</v>
      </c>
      <c r="K41" s="171">
        <f>E41+G41+H41</f>
        <v>0</v>
      </c>
      <c r="L41" s="170">
        <f>F41</f>
        <v>0</v>
      </c>
      <c r="M41" s="166">
        <f>L41-K41</f>
        <v>0</v>
      </c>
      <c r="O41" s="138">
        <f>$N$1</f>
        <v>0</v>
      </c>
      <c r="P41" s="138">
        <f>O1</f>
        <v>0</v>
      </c>
      <c r="Q41" s="138">
        <f t="shared" ref="Q41:Q43" si="9">$E$48-P41</f>
        <v>700</v>
      </c>
      <c r="R41" s="138" t="e">
        <f>Apr!#REF!-Jan!#REF!</f>
        <v>#REF!</v>
      </c>
      <c r="S41" s="138"/>
      <c r="T41" s="138" t="e">
        <f>R41+O41+S41</f>
        <v>#REF!</v>
      </c>
      <c r="V41" s="238" t="s">
        <v>5</v>
      </c>
    </row>
    <row r="42" spans="1:23" ht="16.5" thickBot="1">
      <c r="A42" s="146" t="s">
        <v>0</v>
      </c>
      <c r="B42" s="147"/>
      <c r="C42" s="148"/>
      <c r="D42" s="141" t="s">
        <v>8</v>
      </c>
      <c r="E42" s="167">
        <f>SUM(P13,R13,T13,B26,D26,F26,H26)</f>
        <v>0</v>
      </c>
      <c r="F42" s="135">
        <f>0</f>
        <v>0</v>
      </c>
      <c r="G42" s="143">
        <f>SUM(Q13,S13,U13,C26,E26,G26,I26)</f>
        <v>0</v>
      </c>
      <c r="H42" s="138">
        <f>0</f>
        <v>0</v>
      </c>
      <c r="I42" s="138">
        <f>0</f>
        <v>0</v>
      </c>
      <c r="J42" s="138">
        <f>0</f>
        <v>0</v>
      </c>
      <c r="K42" s="171">
        <f t="shared" ref="K42:K45" si="10">E42+G42+H42</f>
        <v>0</v>
      </c>
      <c r="L42" s="170">
        <f>F42</f>
        <v>0</v>
      </c>
      <c r="M42" s="166">
        <f>ABS(K42-F42)</f>
        <v>0</v>
      </c>
      <c r="O42" s="136">
        <f>H14</f>
        <v>0</v>
      </c>
      <c r="P42" s="136">
        <f>I14</f>
        <v>0</v>
      </c>
      <c r="Q42" s="138">
        <f t="shared" si="9"/>
        <v>700</v>
      </c>
      <c r="R42" s="138" t="e">
        <f>R41-I42</f>
        <v>#REF!</v>
      </c>
      <c r="S42" s="136"/>
      <c r="T42" s="136" t="e">
        <f>R42+O42+S42</f>
        <v>#REF!</v>
      </c>
      <c r="V42" s="233">
        <f t="shared" ref="V42:V51" si="11">SUM(V3+V16+V29)</f>
        <v>0</v>
      </c>
      <c r="W42" s="146" t="s">
        <v>0</v>
      </c>
    </row>
    <row r="43" spans="1:23" ht="16.5" thickBot="1">
      <c r="A43" t="s">
        <v>1</v>
      </c>
      <c r="B43" s="3"/>
      <c r="C43" s="4"/>
      <c r="D43" s="141" t="s">
        <v>9</v>
      </c>
      <c r="E43" s="167">
        <f>SUM(J25,L25,N25,P25,R25,T25,B38)</f>
        <v>0</v>
      </c>
      <c r="F43" s="135">
        <f>0</f>
        <v>0</v>
      </c>
      <c r="G43" s="143">
        <f>SUM(L25,N25,P25,R25,T25,V25,D38)</f>
        <v>0</v>
      </c>
      <c r="H43" s="138">
        <f>0</f>
        <v>0</v>
      </c>
      <c r="I43" s="138">
        <f>0</f>
        <v>0</v>
      </c>
      <c r="J43" s="138">
        <f>0</f>
        <v>0</v>
      </c>
      <c r="K43" s="171">
        <f t="shared" si="10"/>
        <v>0</v>
      </c>
      <c r="L43" s="170">
        <f>F43</f>
        <v>0</v>
      </c>
      <c r="M43" s="166">
        <f>ABS(K43-F43)</f>
        <v>0</v>
      </c>
      <c r="O43" s="136">
        <f>B27</f>
        <v>0</v>
      </c>
      <c r="P43" s="136">
        <f>C27</f>
        <v>0</v>
      </c>
      <c r="Q43" s="138">
        <f t="shared" si="9"/>
        <v>700</v>
      </c>
      <c r="R43" s="138" t="e">
        <f>R42-I43</f>
        <v>#REF!</v>
      </c>
      <c r="S43" s="136"/>
      <c r="T43" s="136" t="e">
        <f>R43+O43+S43</f>
        <v>#REF!</v>
      </c>
      <c r="V43" s="239">
        <f t="shared" si="11"/>
        <v>0</v>
      </c>
      <c r="W43" t="s">
        <v>1</v>
      </c>
    </row>
    <row r="44" spans="1:23" ht="16.5" thickBot="1">
      <c r="A44" s="146" t="s">
        <v>77</v>
      </c>
      <c r="B44" s="147"/>
      <c r="C44" s="148"/>
      <c r="D44" s="141" t="s">
        <v>74</v>
      </c>
      <c r="E44" s="167">
        <f>SUM(D39,F39,H39,J39,L39,N39,P39)</f>
        <v>0</v>
      </c>
      <c r="F44" s="135">
        <f>0</f>
        <v>0</v>
      </c>
      <c r="G44" s="143">
        <f>SUM(E39,G39,I39,K39,M39,O39,Q39)</f>
        <v>0</v>
      </c>
      <c r="H44" s="138">
        <f>0</f>
        <v>0</v>
      </c>
      <c r="I44" s="138">
        <f>0</f>
        <v>0</v>
      </c>
      <c r="J44" s="138">
        <f>0</f>
        <v>0</v>
      </c>
      <c r="K44" s="171">
        <f t="shared" si="10"/>
        <v>0</v>
      </c>
      <c r="L44" s="170">
        <f>F44</f>
        <v>0</v>
      </c>
      <c r="M44" s="166">
        <f>ABS(K44-F44)</f>
        <v>0</v>
      </c>
      <c r="O44" s="136">
        <f>P27</f>
        <v>0</v>
      </c>
      <c r="P44" s="136">
        <f>Q27</f>
        <v>0</v>
      </c>
      <c r="Q44" s="138">
        <f>$E$48-P44</f>
        <v>700</v>
      </c>
      <c r="R44" s="138" t="e">
        <f>R43-I44</f>
        <v>#REF!</v>
      </c>
      <c r="S44" s="136"/>
      <c r="T44" s="136" t="e">
        <f>R44+O44+S44</f>
        <v>#REF!</v>
      </c>
      <c r="V44" s="233">
        <f t="shared" si="11"/>
        <v>0</v>
      </c>
      <c r="W44" s="146" t="s">
        <v>77</v>
      </c>
    </row>
    <row r="45" spans="1:23" ht="16.5" thickBot="1">
      <c r="A45" t="s">
        <v>79</v>
      </c>
      <c r="B45" s="3"/>
      <c r="C45" s="4"/>
      <c r="D45" s="141" t="s">
        <v>10</v>
      </c>
      <c r="E45" s="167">
        <f>SUM(R39,T39,B52)</f>
        <v>0</v>
      </c>
      <c r="F45" s="135">
        <f>0</f>
        <v>0</v>
      </c>
      <c r="G45" s="143">
        <f>SUM(U39,C52,D51)</f>
        <v>0</v>
      </c>
      <c r="H45" s="138">
        <f>0</f>
        <v>0</v>
      </c>
      <c r="I45" s="138">
        <f>0</f>
        <v>0</v>
      </c>
      <c r="J45" s="138">
        <f>0</f>
        <v>0</v>
      </c>
      <c r="K45" s="171">
        <f t="shared" si="10"/>
        <v>0</v>
      </c>
      <c r="L45" s="170">
        <f>F45</f>
        <v>0</v>
      </c>
      <c r="M45" s="166">
        <f>ABS(K45-F45)</f>
        <v>0</v>
      </c>
      <c r="O45" s="136">
        <f>B40</f>
        <v>0</v>
      </c>
      <c r="P45" s="136">
        <f>C40</f>
        <v>0</v>
      </c>
      <c r="Q45" s="138">
        <f>$E$48-P45</f>
        <v>700</v>
      </c>
      <c r="R45" s="138" t="e">
        <f>R44-I45</f>
        <v>#REF!</v>
      </c>
      <c r="S45" s="136"/>
      <c r="T45" s="136" t="e">
        <f>R45+O45+S45</f>
        <v>#REF!</v>
      </c>
      <c r="V45" s="239">
        <f t="shared" si="11"/>
        <v>0</v>
      </c>
      <c r="W45" t="s">
        <v>79</v>
      </c>
    </row>
    <row r="46" spans="1:23" ht="16.5" thickBot="1">
      <c r="A46" s="146" t="s">
        <v>2</v>
      </c>
      <c r="B46" s="147"/>
      <c r="C46" s="148"/>
      <c r="D46" s="141" t="s">
        <v>5</v>
      </c>
      <c r="E46" s="167">
        <f t="shared" ref="E46" si="12">SUM(E41:E45)</f>
        <v>0</v>
      </c>
      <c r="F46" s="143">
        <f t="shared" ref="F46:M46" si="13">SUM(F41:F45)</f>
        <v>0</v>
      </c>
      <c r="G46" s="143">
        <f t="shared" si="13"/>
        <v>0</v>
      </c>
      <c r="H46" s="137">
        <f t="shared" si="13"/>
        <v>0</v>
      </c>
      <c r="I46" s="137">
        <f t="shared" si="13"/>
        <v>0</v>
      </c>
      <c r="J46" s="137">
        <f t="shared" si="13"/>
        <v>0</v>
      </c>
      <c r="K46" s="172">
        <f t="shared" si="13"/>
        <v>0</v>
      </c>
      <c r="L46" s="214">
        <f t="shared" si="13"/>
        <v>0</v>
      </c>
      <c r="M46" s="137">
        <f t="shared" si="13"/>
        <v>0</v>
      </c>
      <c r="N46" s="9"/>
      <c r="O46" s="9"/>
      <c r="P46" s="9"/>
      <c r="Q46" s="9"/>
      <c r="R46" s="9"/>
      <c r="V46" s="233">
        <f t="shared" si="11"/>
        <v>0</v>
      </c>
      <c r="W46" s="146" t="s">
        <v>2</v>
      </c>
    </row>
    <row r="47" spans="1:23" ht="16.5" thickBot="1">
      <c r="A47" t="s">
        <v>3</v>
      </c>
      <c r="B47" s="3"/>
      <c r="C47" s="4"/>
      <c r="D47" s="141" t="s">
        <v>27</v>
      </c>
      <c r="E47" s="168"/>
      <c r="F47" s="140"/>
      <c r="G47" s="145"/>
      <c r="H47" s="139"/>
      <c r="I47" s="139"/>
      <c r="J47" s="139"/>
      <c r="K47" s="173"/>
      <c r="L47" s="179"/>
      <c r="M47" s="169"/>
      <c r="N47" s="9"/>
      <c r="O47" s="9"/>
      <c r="P47" s="9"/>
      <c r="Q47" s="9"/>
      <c r="R47" s="9"/>
      <c r="S47" s="9"/>
      <c r="T47" s="9"/>
      <c r="V47" s="239">
        <f t="shared" si="11"/>
        <v>0</v>
      </c>
      <c r="W47" t="s">
        <v>3</v>
      </c>
    </row>
    <row r="48" spans="1:23">
      <c r="A48" s="146" t="s">
        <v>4</v>
      </c>
      <c r="B48" s="147"/>
      <c r="C48" s="148"/>
      <c r="D48" s="176" t="s">
        <v>35</v>
      </c>
      <c r="E48" s="71">
        <v>700</v>
      </c>
      <c r="F48" s="176" t="s">
        <v>41</v>
      </c>
      <c r="G48" s="293" t="str">
        <f ca="1">MID(CELL("Filename",I7),SEARCH("]",CELL("Filename",I7),1)+1,100)&amp;","&amp; " 12 "&amp;A1</f>
        <v xml:space="preserve">Jan, 12 </v>
      </c>
      <c r="H48" s="293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V48" s="233">
        <f t="shared" si="11"/>
        <v>0</v>
      </c>
      <c r="W48" s="146" t="s">
        <v>4</v>
      </c>
    </row>
    <row r="49" spans="1:23">
      <c r="A49" t="s">
        <v>78</v>
      </c>
      <c r="B49" s="3"/>
      <c r="C49" s="4"/>
      <c r="D49" s="178" t="s">
        <v>42</v>
      </c>
      <c r="E49" s="71"/>
      <c r="F49" s="176" t="s">
        <v>41</v>
      </c>
      <c r="G49" s="293" t="str">
        <f ca="1">MID(CELL("Filename",I8),SEARCH("]",CELL("Filename",I8),1)+1,100)&amp;","&amp; " 12 "&amp;A2</f>
        <v xml:space="preserve">Jan, 12 </v>
      </c>
      <c r="H49" s="293"/>
      <c r="V49" s="239">
        <f t="shared" si="11"/>
        <v>0</v>
      </c>
      <c r="W49" t="s">
        <v>78</v>
      </c>
    </row>
    <row r="50" spans="1:23">
      <c r="A50" s="146" t="s">
        <v>6</v>
      </c>
      <c r="B50" s="147"/>
      <c r="C50" s="148"/>
      <c r="G50" s="9"/>
      <c r="H50" s="9"/>
      <c r="I50" s="9"/>
      <c r="J50" s="9"/>
      <c r="K50" s="9"/>
      <c r="L50" s="9"/>
      <c r="M50" s="9"/>
      <c r="V50" s="233">
        <f t="shared" si="11"/>
        <v>0</v>
      </c>
      <c r="W50" s="146" t="s">
        <v>6</v>
      </c>
    </row>
    <row r="51" spans="1:23">
      <c r="A51" s="8" t="s">
        <v>72</v>
      </c>
      <c r="B51" s="3"/>
      <c r="C51" s="4"/>
      <c r="G51" s="9"/>
      <c r="V51" s="239">
        <f t="shared" si="11"/>
        <v>0</v>
      </c>
      <c r="W51" s="8" t="s">
        <v>72</v>
      </c>
    </row>
    <row r="52" spans="1:23" ht="16.5" thickBot="1">
      <c r="A52" s="220" t="s">
        <v>5</v>
      </c>
      <c r="B52" s="208">
        <f>SUM(B42:B51)</f>
        <v>0</v>
      </c>
      <c r="C52" s="221">
        <f>SUM(C42:C51)</f>
        <v>0</v>
      </c>
      <c r="G52" s="9"/>
    </row>
    <row r="53" spans="1:23" ht="16.5" thickTop="1"/>
  </sheetData>
  <mergeCells count="23">
    <mergeCell ref="B15:C15"/>
    <mergeCell ref="D15:E15"/>
    <mergeCell ref="F15:G15"/>
    <mergeCell ref="H15:I15"/>
    <mergeCell ref="J15:K15"/>
    <mergeCell ref="B2:C2"/>
    <mergeCell ref="D2:E2"/>
    <mergeCell ref="F2:G2"/>
    <mergeCell ref="H2:I2"/>
    <mergeCell ref="J2:K2"/>
    <mergeCell ref="N2:O2"/>
    <mergeCell ref="P2:Q2"/>
    <mergeCell ref="R2:S2"/>
    <mergeCell ref="T2:U2"/>
    <mergeCell ref="L15:M15"/>
    <mergeCell ref="L2:M2"/>
    <mergeCell ref="W4:X4"/>
    <mergeCell ref="G48:H48"/>
    <mergeCell ref="G49:H49"/>
    <mergeCell ref="N15:O15"/>
    <mergeCell ref="P15:Q15"/>
    <mergeCell ref="R15:S15"/>
    <mergeCell ref="T15:U15"/>
  </mergeCells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642" r:id="rId4" name="Button 602">
              <controlPr defaultSize="0" print="0" autoFill="0" autoPict="0" macro="[0]!Button38_Click">
                <anchor moveWithCells="1" sizeWithCells="1">
                  <from>
                    <xdr:col>23</xdr:col>
                    <xdr:colOff>609600</xdr:colOff>
                    <xdr:row>4</xdr:row>
                    <xdr:rowOff>28575</xdr:rowOff>
                  </from>
                  <to>
                    <xdr:col>24</xdr:col>
                    <xdr:colOff>609600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43" r:id="rId5" name="Button 603">
              <controlPr defaultSize="0" print="0" autoFill="0" autoPict="0" macro="[0]!SavingsAccountButton_Click">
                <anchor moveWithCells="1" sizeWithCells="1">
                  <from>
                    <xdr:col>23</xdr:col>
                    <xdr:colOff>609600</xdr:colOff>
                    <xdr:row>6</xdr:row>
                    <xdr:rowOff>19050</xdr:rowOff>
                  </from>
                  <to>
                    <xdr:col>24</xdr:col>
                    <xdr:colOff>609600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44" r:id="rId6" name="Drop Down 604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45" r:id="rId7" name="Button 605">
              <controlPr defaultSize="0" print="0" autoFill="0" autoPict="0" macro="[0]!Button37_Click">
                <anchor moveWithCells="1" sizeWithCells="1">
                  <from>
                    <xdr:col>24</xdr:col>
                    <xdr:colOff>9525</xdr:colOff>
                    <xdr:row>2</xdr:row>
                    <xdr:rowOff>0</xdr:rowOff>
                  </from>
                  <to>
                    <xdr:col>25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46" r:id="rId8" name="Button 606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47" r:id="rId9" name="Button 607">
              <controlPr defaultSize="0" print="0" autoFill="0" autoPict="0" macro="[0]!Update_from_xml_Click">
                <anchor moveWithCells="1">
                  <from>
                    <xdr:col>22</xdr:col>
                    <xdr:colOff>381000</xdr:colOff>
                    <xdr:row>8</xdr:row>
                    <xdr:rowOff>114300</xdr:rowOff>
                  </from>
                  <to>
                    <xdr:col>23</xdr:col>
                    <xdr:colOff>333375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90"/>
  </sheetPr>
  <dimension ref="A1:Y53"/>
  <sheetViews>
    <sheetView zoomScale="75" zoomScaleNormal="75" zoomScalePageLayoutView="75" workbookViewId="0">
      <selection activeCell="W42" sqref="W42:W51"/>
    </sheetView>
  </sheetViews>
  <sheetFormatPr defaultColWidth="11" defaultRowHeight="15.75"/>
  <sheetData>
    <row r="1" spans="1:25" ht="16.5" thickBot="1">
      <c r="A1" s="212"/>
      <c r="B1" s="189">
        <f>Jan!B40-Jan!B52</f>
        <v>0</v>
      </c>
      <c r="C1" s="190">
        <f>Jan!C40+Jan!C52</f>
        <v>0</v>
      </c>
      <c r="D1" s="189">
        <f>B$1-B$13</f>
        <v>0</v>
      </c>
      <c r="E1" s="190">
        <f>C$1+C$13</f>
        <v>0</v>
      </c>
      <c r="F1" s="189">
        <f t="shared" ref="F1:T1" si="0">D$1-D$13</f>
        <v>0</v>
      </c>
      <c r="G1" s="190">
        <f>E$1+E$13</f>
        <v>0</v>
      </c>
      <c r="H1" s="189">
        <f t="shared" si="0"/>
        <v>0</v>
      </c>
      <c r="I1" s="190">
        <f>G$1+G$13</f>
        <v>0</v>
      </c>
      <c r="J1" s="189">
        <f t="shared" si="0"/>
        <v>0</v>
      </c>
      <c r="K1" s="190">
        <f>I$1+I$13</f>
        <v>0</v>
      </c>
      <c r="L1" s="189">
        <f t="shared" si="0"/>
        <v>0</v>
      </c>
      <c r="M1" s="190">
        <f>K$1+K$13</f>
        <v>0</v>
      </c>
      <c r="N1" s="189">
        <f t="shared" si="0"/>
        <v>0</v>
      </c>
      <c r="O1" s="190">
        <f>M$1+M$13</f>
        <v>0</v>
      </c>
      <c r="P1" s="189">
        <f t="shared" si="0"/>
        <v>0</v>
      </c>
      <c r="Q1" s="190">
        <f>O$1+O$13</f>
        <v>0</v>
      </c>
      <c r="R1" s="189">
        <f t="shared" si="0"/>
        <v>0</v>
      </c>
      <c r="S1" s="190">
        <f>Q$1+Q$13</f>
        <v>0</v>
      </c>
      <c r="T1" s="189">
        <f t="shared" si="0"/>
        <v>0</v>
      </c>
      <c r="U1" s="190">
        <f>S$1+S$13</f>
        <v>0</v>
      </c>
      <c r="V1" s="237" t="s">
        <v>49</v>
      </c>
    </row>
    <row r="2" spans="1:25" ht="18.75">
      <c r="A2" s="2"/>
      <c r="B2" s="303">
        <v>1</v>
      </c>
      <c r="C2" s="304"/>
      <c r="D2" s="303">
        <v>2</v>
      </c>
      <c r="E2" s="304"/>
      <c r="F2" s="303">
        <v>3</v>
      </c>
      <c r="G2" s="304"/>
      <c r="H2" s="303">
        <v>4</v>
      </c>
      <c r="I2" s="304"/>
      <c r="J2" s="303">
        <v>5</v>
      </c>
      <c r="K2" s="304"/>
      <c r="L2" s="303">
        <v>6</v>
      </c>
      <c r="M2" s="307"/>
      <c r="N2" s="305">
        <v>7</v>
      </c>
      <c r="O2" s="306"/>
      <c r="P2" s="307">
        <v>8</v>
      </c>
      <c r="Q2" s="304"/>
      <c r="R2" s="303">
        <v>9</v>
      </c>
      <c r="S2" s="304"/>
      <c r="T2" s="303">
        <v>10</v>
      </c>
      <c r="U2" s="304"/>
      <c r="V2" s="238" t="s">
        <v>5</v>
      </c>
      <c r="W2" s="222" t="s">
        <v>38</v>
      </c>
      <c r="X2" s="180" t="s">
        <v>39</v>
      </c>
      <c r="Y2" s="225"/>
    </row>
    <row r="3" spans="1:25">
      <c r="A3" s="146" t="s">
        <v>0</v>
      </c>
      <c r="B3" s="147"/>
      <c r="C3" s="148"/>
      <c r="D3" s="147"/>
      <c r="E3" s="148"/>
      <c r="F3" s="147"/>
      <c r="G3" s="148"/>
      <c r="H3" s="147"/>
      <c r="I3" s="148"/>
      <c r="J3" s="147"/>
      <c r="K3" s="148"/>
      <c r="L3" s="147"/>
      <c r="M3" s="149"/>
      <c r="N3" s="150"/>
      <c r="O3" s="151"/>
      <c r="P3" s="149"/>
      <c r="Q3" s="148"/>
      <c r="R3" s="147"/>
      <c r="S3" s="148"/>
      <c r="T3" s="147"/>
      <c r="U3" s="148"/>
      <c r="V3" s="228">
        <f>SUM(B3:U3)</f>
        <v>0</v>
      </c>
      <c r="W3" s="241">
        <v>0</v>
      </c>
      <c r="X3" s="242">
        <v>40664</v>
      </c>
      <c r="Y3" s="226"/>
    </row>
    <row r="4" spans="1:25" ht="18.75">
      <c r="A4" t="s">
        <v>1</v>
      </c>
      <c r="B4" s="3"/>
      <c r="C4" s="4"/>
      <c r="D4" s="3"/>
      <c r="E4" s="4"/>
      <c r="F4" s="3"/>
      <c r="G4" s="4"/>
      <c r="H4" s="3"/>
      <c r="I4" s="4"/>
      <c r="J4" s="3"/>
      <c r="K4" s="4"/>
      <c r="L4" s="3"/>
      <c r="M4" s="8"/>
      <c r="N4" s="75"/>
      <c r="O4" s="76"/>
      <c r="P4" s="8"/>
      <c r="Q4" s="4"/>
      <c r="R4" s="3"/>
      <c r="S4" s="4"/>
      <c r="T4" s="3"/>
      <c r="U4" s="4"/>
      <c r="V4" s="229">
        <f t="shared" ref="V4:V12" si="1">SUM(B4:U4)</f>
        <v>0</v>
      </c>
      <c r="W4" s="291" t="s">
        <v>48</v>
      </c>
      <c r="X4" s="292"/>
      <c r="Y4" s="226"/>
    </row>
    <row r="5" spans="1:25">
      <c r="A5" s="146" t="s">
        <v>77</v>
      </c>
      <c r="B5" s="147"/>
      <c r="C5" s="148"/>
      <c r="D5" s="147"/>
      <c r="E5" s="148"/>
      <c r="F5" s="147"/>
      <c r="G5" s="148"/>
      <c r="H5" s="147"/>
      <c r="I5" s="148"/>
      <c r="J5" s="147"/>
      <c r="K5" s="148"/>
      <c r="L5" s="147"/>
      <c r="M5" s="149"/>
      <c r="N5" s="150"/>
      <c r="O5" s="151"/>
      <c r="P5" s="149"/>
      <c r="Q5" s="148"/>
      <c r="R5" s="147"/>
      <c r="S5" s="148"/>
      <c r="T5" s="147"/>
      <c r="U5" s="148"/>
      <c r="V5" s="228">
        <f t="shared" si="1"/>
        <v>0</v>
      </c>
      <c r="W5" s="223">
        <v>5</v>
      </c>
      <c r="X5" s="174"/>
      <c r="Y5" s="226"/>
    </row>
    <row r="6" spans="1:25">
      <c r="A6" t="s">
        <v>79</v>
      </c>
      <c r="B6" s="3"/>
      <c r="C6" s="4"/>
      <c r="D6" s="3"/>
      <c r="E6" s="4"/>
      <c r="F6" s="3"/>
      <c r="G6" s="4"/>
      <c r="H6" s="3"/>
      <c r="I6" s="4"/>
      <c r="J6" s="3"/>
      <c r="K6" s="4"/>
      <c r="L6" s="3"/>
      <c r="M6" s="8"/>
      <c r="N6" s="75"/>
      <c r="O6" s="76"/>
      <c r="P6" s="8"/>
      <c r="Q6" s="4"/>
      <c r="R6" s="3"/>
      <c r="S6" s="4"/>
      <c r="T6" s="3"/>
      <c r="U6" s="4"/>
      <c r="V6" s="229">
        <f t="shared" si="1"/>
        <v>0</v>
      </c>
      <c r="W6" s="223"/>
      <c r="X6" s="174"/>
      <c r="Y6" s="226"/>
    </row>
    <row r="7" spans="1:25" ht="16.5" thickBot="1">
      <c r="A7" s="146" t="s">
        <v>2</v>
      </c>
      <c r="B7" s="147"/>
      <c r="C7" s="148"/>
      <c r="D7" s="147"/>
      <c r="E7" s="148"/>
      <c r="F7" s="147"/>
      <c r="G7" s="148"/>
      <c r="H7" s="147"/>
      <c r="I7" s="148"/>
      <c r="J7" s="147"/>
      <c r="K7" s="148"/>
      <c r="L7" s="147"/>
      <c r="M7" s="149"/>
      <c r="N7" s="150"/>
      <c r="O7" s="151"/>
      <c r="P7" s="149"/>
      <c r="Q7" s="148"/>
      <c r="R7" s="147"/>
      <c r="S7" s="148"/>
      <c r="T7" s="147"/>
      <c r="U7" s="148"/>
      <c r="V7" s="228">
        <f t="shared" si="1"/>
        <v>0</v>
      </c>
      <c r="W7" s="224"/>
      <c r="X7" s="175"/>
      <c r="Y7" s="227"/>
    </row>
    <row r="8" spans="1:25">
      <c r="A8" t="s">
        <v>3</v>
      </c>
      <c r="B8" s="3"/>
      <c r="C8" s="4"/>
      <c r="D8" s="3"/>
      <c r="E8" s="4"/>
      <c r="F8" s="3"/>
      <c r="G8" s="4"/>
      <c r="H8" s="3"/>
      <c r="I8" s="4"/>
      <c r="J8" s="3"/>
      <c r="K8" s="4"/>
      <c r="L8" s="3"/>
      <c r="M8" s="8"/>
      <c r="N8" s="75"/>
      <c r="O8" s="76"/>
      <c r="P8" s="8"/>
      <c r="Q8" s="4"/>
      <c r="R8" s="3"/>
      <c r="S8" s="4"/>
      <c r="T8" s="3"/>
      <c r="U8" s="4"/>
      <c r="V8" s="229">
        <f t="shared" si="1"/>
        <v>0</v>
      </c>
    </row>
    <row r="9" spans="1:25">
      <c r="A9" s="146" t="s">
        <v>4</v>
      </c>
      <c r="B9" s="147"/>
      <c r="C9" s="148"/>
      <c r="D9" s="147"/>
      <c r="E9" s="148"/>
      <c r="F9" s="147"/>
      <c r="G9" s="148"/>
      <c r="H9" s="147"/>
      <c r="I9" s="148"/>
      <c r="J9" s="147"/>
      <c r="K9" s="148"/>
      <c r="L9" s="147"/>
      <c r="M9" s="149"/>
      <c r="N9" s="150"/>
      <c r="O9" s="151"/>
      <c r="P9" s="149"/>
      <c r="Q9" s="148"/>
      <c r="R9" s="147"/>
      <c r="S9" s="148"/>
      <c r="T9" s="147"/>
      <c r="U9" s="148"/>
      <c r="V9" s="228">
        <f t="shared" si="1"/>
        <v>0</v>
      </c>
    </row>
    <row r="10" spans="1:25">
      <c r="A10" t="s">
        <v>78</v>
      </c>
      <c r="B10" s="3"/>
      <c r="C10" s="4"/>
      <c r="D10" s="3"/>
      <c r="E10" s="4"/>
      <c r="F10" s="3"/>
      <c r="G10" s="4"/>
      <c r="H10" s="3"/>
      <c r="I10" s="4"/>
      <c r="J10" s="3"/>
      <c r="L10" s="3"/>
      <c r="M10" s="8"/>
      <c r="N10" s="75"/>
      <c r="O10" s="76"/>
      <c r="P10" s="8"/>
      <c r="Q10" s="4"/>
      <c r="R10" s="3"/>
      <c r="S10" s="4"/>
      <c r="T10" s="3"/>
      <c r="U10" s="4"/>
      <c r="V10" s="229">
        <f t="shared" si="1"/>
        <v>0</v>
      </c>
    </row>
    <row r="11" spans="1:25">
      <c r="A11" s="146" t="s">
        <v>6</v>
      </c>
      <c r="B11" s="147"/>
      <c r="C11" s="148"/>
      <c r="D11" s="147"/>
      <c r="E11" s="148"/>
      <c r="F11" s="147"/>
      <c r="G11" s="148"/>
      <c r="H11" s="147"/>
      <c r="I11" s="148"/>
      <c r="J11" s="147"/>
      <c r="K11" s="148"/>
      <c r="L11" s="147"/>
      <c r="M11" s="149"/>
      <c r="N11" s="150"/>
      <c r="O11" s="151"/>
      <c r="P11" s="149"/>
      <c r="Q11" s="148"/>
      <c r="R11" s="147"/>
      <c r="S11" s="148"/>
      <c r="T11" s="147"/>
      <c r="U11" s="148"/>
      <c r="V11" s="228">
        <f t="shared" si="1"/>
        <v>0</v>
      </c>
    </row>
    <row r="12" spans="1:25">
      <c r="A12" s="8" t="s">
        <v>72</v>
      </c>
      <c r="B12" s="3"/>
      <c r="C12" s="4"/>
      <c r="D12" s="3"/>
      <c r="E12" s="4"/>
      <c r="F12" s="3"/>
      <c r="G12" s="4"/>
      <c r="H12" s="3"/>
      <c r="I12" s="4"/>
      <c r="J12" s="3"/>
      <c r="L12" s="3"/>
      <c r="M12" s="8"/>
      <c r="N12" s="75"/>
      <c r="O12" s="76"/>
      <c r="P12" s="8"/>
      <c r="Q12" s="4"/>
      <c r="R12" s="3"/>
      <c r="S12" s="4"/>
      <c r="T12" s="3"/>
      <c r="U12" s="4"/>
      <c r="V12" s="232">
        <f t="shared" si="1"/>
        <v>0</v>
      </c>
    </row>
    <row r="13" spans="1:25" ht="16.5" thickBot="1">
      <c r="A13" s="220" t="s">
        <v>5</v>
      </c>
      <c r="B13" s="208">
        <f>SUM(B3:B12)</f>
        <v>0</v>
      </c>
      <c r="C13" s="221">
        <f>SUM(C3:C12)</f>
        <v>0</v>
      </c>
      <c r="D13" s="221">
        <f>SUM(D3:D12)</f>
        <v>0</v>
      </c>
      <c r="E13" s="221">
        <f>SUM(E3:E12)</f>
        <v>0</v>
      </c>
      <c r="F13" s="221">
        <f t="shared" ref="F13:T13" si="2">SUM(F3:F12)</f>
        <v>0</v>
      </c>
      <c r="G13" s="221">
        <f t="shared" si="2"/>
        <v>0</v>
      </c>
      <c r="H13" s="221">
        <f t="shared" si="2"/>
        <v>0</v>
      </c>
      <c r="I13" s="221">
        <f t="shared" si="2"/>
        <v>0</v>
      </c>
      <c r="J13" s="221">
        <f t="shared" si="2"/>
        <v>0</v>
      </c>
      <c r="K13" s="221">
        <f t="shared" si="2"/>
        <v>0</v>
      </c>
      <c r="L13" s="221">
        <f t="shared" si="2"/>
        <v>0</v>
      </c>
      <c r="M13" s="221">
        <f t="shared" si="2"/>
        <v>0</v>
      </c>
      <c r="N13" s="221">
        <f t="shared" si="2"/>
        <v>0</v>
      </c>
      <c r="O13" s="221">
        <f t="shared" si="2"/>
        <v>0</v>
      </c>
      <c r="P13" s="221">
        <f t="shared" si="2"/>
        <v>0</v>
      </c>
      <c r="Q13" s="221">
        <f t="shared" si="2"/>
        <v>0</v>
      </c>
      <c r="R13" s="221">
        <f t="shared" si="2"/>
        <v>0</v>
      </c>
      <c r="S13" s="221">
        <f t="shared" si="2"/>
        <v>0</v>
      </c>
      <c r="T13" s="221">
        <f t="shared" si="2"/>
        <v>0</v>
      </c>
      <c r="U13" s="208">
        <f>SUM(U3:U12)</f>
        <v>0</v>
      </c>
      <c r="V13" s="235"/>
    </row>
    <row r="14" spans="1:25" ht="17.25" thickTop="1" thickBot="1">
      <c r="A14" s="215"/>
      <c r="B14" s="216">
        <f>T$1-T$13</f>
        <v>0</v>
      </c>
      <c r="C14" s="217">
        <f>U$1+U$13</f>
        <v>0</v>
      </c>
      <c r="D14" s="216">
        <f>B14-B26</f>
        <v>0</v>
      </c>
      <c r="E14" s="217">
        <f>C14+C26</f>
        <v>0</v>
      </c>
      <c r="F14" s="216">
        <f t="shared" ref="F14:T14" si="3">D14-D26</f>
        <v>0</v>
      </c>
      <c r="G14" s="217">
        <f>E14+E26</f>
        <v>0</v>
      </c>
      <c r="H14" s="216">
        <f t="shared" si="3"/>
        <v>0</v>
      </c>
      <c r="I14" s="217">
        <f>G14+G26</f>
        <v>0</v>
      </c>
      <c r="J14" s="216">
        <f t="shared" si="3"/>
        <v>0</v>
      </c>
      <c r="K14" s="217">
        <f>I14+I26</f>
        <v>0</v>
      </c>
      <c r="L14" s="216">
        <f t="shared" si="3"/>
        <v>0</v>
      </c>
      <c r="M14" s="217">
        <f>K14+K26</f>
        <v>0</v>
      </c>
      <c r="N14" s="216">
        <f t="shared" si="3"/>
        <v>0</v>
      </c>
      <c r="O14" s="217">
        <f>M14+M26</f>
        <v>0</v>
      </c>
      <c r="P14" s="216">
        <f t="shared" si="3"/>
        <v>0</v>
      </c>
      <c r="Q14" s="217">
        <f>O14+O26</f>
        <v>0</v>
      </c>
      <c r="R14" s="216">
        <f t="shared" si="3"/>
        <v>0</v>
      </c>
      <c r="S14" s="217">
        <f>Q14+Q26</f>
        <v>0</v>
      </c>
      <c r="T14" s="216">
        <f t="shared" si="3"/>
        <v>0</v>
      </c>
      <c r="U14" s="217">
        <f>S14+S26</f>
        <v>0</v>
      </c>
      <c r="V14" s="3"/>
    </row>
    <row r="15" spans="1:25">
      <c r="A15" s="2"/>
      <c r="B15" s="303">
        <v>11</v>
      </c>
      <c r="C15" s="304"/>
      <c r="D15" s="303">
        <v>12</v>
      </c>
      <c r="E15" s="304"/>
      <c r="F15" s="303">
        <v>13</v>
      </c>
      <c r="G15" s="307"/>
      <c r="H15" s="305">
        <v>14</v>
      </c>
      <c r="I15" s="306"/>
      <c r="J15" s="307">
        <v>15</v>
      </c>
      <c r="K15" s="304"/>
      <c r="L15" s="303">
        <v>16</v>
      </c>
      <c r="M15" s="304"/>
      <c r="N15" s="301">
        <v>17</v>
      </c>
      <c r="O15" s="302"/>
      <c r="P15" s="303">
        <v>18</v>
      </c>
      <c r="Q15" s="304"/>
      <c r="R15" s="303">
        <v>19</v>
      </c>
      <c r="S15" s="304"/>
      <c r="T15" s="303">
        <v>20</v>
      </c>
      <c r="U15" s="304"/>
      <c r="V15" s="236"/>
    </row>
    <row r="16" spans="1:25">
      <c r="A16" s="146" t="s">
        <v>0</v>
      </c>
      <c r="B16" s="147"/>
      <c r="C16" s="148"/>
      <c r="D16" s="147"/>
      <c r="E16" s="148"/>
      <c r="F16" s="147"/>
      <c r="G16" s="148"/>
      <c r="H16" s="162"/>
      <c r="I16" s="163"/>
      <c r="J16" s="147"/>
      <c r="K16" s="148"/>
      <c r="L16" s="147"/>
      <c r="M16" s="149"/>
      <c r="N16" s="147"/>
      <c r="O16" s="148"/>
      <c r="P16" s="149"/>
      <c r="Q16" s="148"/>
      <c r="R16" s="147"/>
      <c r="S16" s="148"/>
      <c r="T16" s="147"/>
      <c r="U16" s="148"/>
      <c r="V16" s="233">
        <f>SUM(B16:U16)</f>
        <v>0</v>
      </c>
    </row>
    <row r="17" spans="1:22">
      <c r="A17" t="s">
        <v>1</v>
      </c>
      <c r="B17" s="3"/>
      <c r="C17" s="4"/>
      <c r="D17" s="3"/>
      <c r="E17" s="4"/>
      <c r="F17" s="3"/>
      <c r="G17" s="4"/>
      <c r="H17" s="77"/>
      <c r="I17" s="87"/>
      <c r="J17" s="3"/>
      <c r="K17" s="4"/>
      <c r="L17" s="3"/>
      <c r="M17" s="8"/>
      <c r="N17" s="3"/>
      <c r="O17" s="4"/>
      <c r="P17" s="8"/>
      <c r="Q17" s="4"/>
      <c r="R17" s="3"/>
      <c r="S17" s="4"/>
      <c r="T17" s="3"/>
      <c r="U17" s="4"/>
      <c r="V17" s="229">
        <f t="shared" ref="V17:V25" si="4">SUM(B17:U17)</f>
        <v>0</v>
      </c>
    </row>
    <row r="18" spans="1:22">
      <c r="A18" s="146" t="s">
        <v>77</v>
      </c>
      <c r="B18" s="147"/>
      <c r="C18" s="148"/>
      <c r="D18" s="147"/>
      <c r="E18" s="148"/>
      <c r="F18" s="147"/>
      <c r="G18" s="148"/>
      <c r="H18" s="153"/>
      <c r="I18" s="154"/>
      <c r="J18" s="147"/>
      <c r="K18" s="148"/>
      <c r="L18" s="147"/>
      <c r="M18" s="149"/>
      <c r="N18" s="147"/>
      <c r="O18" s="148"/>
      <c r="P18" s="149"/>
      <c r="Q18" s="148"/>
      <c r="R18" s="147"/>
      <c r="S18" s="148"/>
      <c r="T18" s="147"/>
      <c r="U18" s="148"/>
      <c r="V18" s="228">
        <f t="shared" si="4"/>
        <v>0</v>
      </c>
    </row>
    <row r="19" spans="1:22">
      <c r="A19" t="s">
        <v>79</v>
      </c>
      <c r="B19" s="3"/>
      <c r="C19" s="4"/>
      <c r="D19" s="3"/>
      <c r="E19" s="4"/>
      <c r="F19" s="3"/>
      <c r="G19" s="4"/>
      <c r="H19" s="77"/>
      <c r="I19" s="87"/>
      <c r="J19" s="3"/>
      <c r="K19" s="4"/>
      <c r="L19" s="3"/>
      <c r="M19" s="8"/>
      <c r="N19" s="3"/>
      <c r="O19" s="4"/>
      <c r="P19" s="8"/>
      <c r="Q19" s="4"/>
      <c r="R19" s="3"/>
      <c r="S19" s="4"/>
      <c r="T19" s="3"/>
      <c r="U19" s="4"/>
      <c r="V19" s="229">
        <f t="shared" si="4"/>
        <v>0</v>
      </c>
    </row>
    <row r="20" spans="1:22">
      <c r="A20" s="146" t="s">
        <v>2</v>
      </c>
      <c r="B20" s="147"/>
      <c r="C20" s="148"/>
      <c r="D20" s="147"/>
      <c r="E20" s="148"/>
      <c r="F20" s="147"/>
      <c r="G20" s="148"/>
      <c r="H20" s="153"/>
      <c r="I20" s="154"/>
      <c r="J20" s="147"/>
      <c r="K20" s="148"/>
      <c r="L20" s="147"/>
      <c r="M20" s="149"/>
      <c r="N20" s="147"/>
      <c r="O20" s="148"/>
      <c r="P20" s="149"/>
      <c r="Q20" s="148"/>
      <c r="R20" s="147"/>
      <c r="S20" s="148"/>
      <c r="T20" s="147"/>
      <c r="U20" s="148"/>
      <c r="V20" s="228">
        <f t="shared" si="4"/>
        <v>0</v>
      </c>
    </row>
    <row r="21" spans="1:22">
      <c r="A21" t="s">
        <v>3</v>
      </c>
      <c r="B21" s="3"/>
      <c r="C21" s="4"/>
      <c r="D21" s="3"/>
      <c r="E21" s="4"/>
      <c r="F21" s="3"/>
      <c r="G21" s="4"/>
      <c r="H21" s="77"/>
      <c r="I21" s="87"/>
      <c r="J21" s="3"/>
      <c r="K21" s="4"/>
      <c r="L21" s="3"/>
      <c r="M21" s="8"/>
      <c r="N21" s="3"/>
      <c r="O21" s="4"/>
      <c r="P21" s="8"/>
      <c r="Q21" s="4"/>
      <c r="R21" s="3"/>
      <c r="S21" s="4"/>
      <c r="T21" s="3"/>
      <c r="U21" s="4"/>
      <c r="V21" s="229">
        <f t="shared" si="4"/>
        <v>0</v>
      </c>
    </row>
    <row r="22" spans="1:22">
      <c r="A22" s="146" t="s">
        <v>4</v>
      </c>
      <c r="B22" s="147"/>
      <c r="C22" s="148"/>
      <c r="D22" s="147"/>
      <c r="E22" s="148"/>
      <c r="F22" s="147"/>
      <c r="G22" s="148"/>
      <c r="H22" s="153"/>
      <c r="I22" s="154"/>
      <c r="J22" s="147"/>
      <c r="K22" s="148"/>
      <c r="L22" s="147"/>
      <c r="M22" s="149"/>
      <c r="N22" s="147"/>
      <c r="O22" s="148"/>
      <c r="P22" s="149"/>
      <c r="Q22" s="148"/>
      <c r="R22" s="147"/>
      <c r="S22" s="148"/>
      <c r="T22" s="147"/>
      <c r="U22" s="148"/>
      <c r="V22" s="228">
        <f t="shared" si="4"/>
        <v>0</v>
      </c>
    </row>
    <row r="23" spans="1:22">
      <c r="A23" t="s">
        <v>78</v>
      </c>
      <c r="B23" s="3"/>
      <c r="C23" s="4"/>
      <c r="D23" s="3"/>
      <c r="E23" s="4"/>
      <c r="F23" s="3"/>
      <c r="G23" s="4"/>
      <c r="H23" s="77"/>
      <c r="I23" s="87"/>
      <c r="J23" s="3"/>
      <c r="L23" s="3"/>
      <c r="M23" s="8"/>
      <c r="N23" s="3"/>
      <c r="O23" s="4"/>
      <c r="P23" s="8"/>
      <c r="Q23" s="4"/>
      <c r="R23" s="3"/>
      <c r="S23" s="4"/>
      <c r="T23" s="3"/>
      <c r="U23" s="4"/>
      <c r="V23" s="229">
        <f t="shared" si="4"/>
        <v>0</v>
      </c>
    </row>
    <row r="24" spans="1:22">
      <c r="A24" s="146" t="s">
        <v>6</v>
      </c>
      <c r="B24" s="147"/>
      <c r="C24" s="148"/>
      <c r="D24" s="147"/>
      <c r="E24" s="148"/>
      <c r="F24" s="147"/>
      <c r="G24" s="148"/>
      <c r="H24" s="153"/>
      <c r="I24" s="154"/>
      <c r="J24" s="147"/>
      <c r="K24" s="148"/>
      <c r="L24" s="147"/>
      <c r="M24" s="149"/>
      <c r="N24" s="147"/>
      <c r="O24" s="148"/>
      <c r="P24" s="149"/>
      <c r="Q24" s="148"/>
      <c r="R24" s="147"/>
      <c r="S24" s="148"/>
      <c r="T24" s="147"/>
      <c r="U24" s="148"/>
      <c r="V24" s="228">
        <f t="shared" si="4"/>
        <v>0</v>
      </c>
    </row>
    <row r="25" spans="1:22">
      <c r="A25" s="8" t="s">
        <v>72</v>
      </c>
      <c r="B25" s="3"/>
      <c r="C25" s="4"/>
      <c r="D25" s="3"/>
      <c r="E25" s="4"/>
      <c r="F25" s="3"/>
      <c r="G25" s="4"/>
      <c r="H25" s="77"/>
      <c r="I25" s="87"/>
      <c r="J25" s="3"/>
      <c r="L25" s="3"/>
      <c r="M25" s="8"/>
      <c r="N25" s="3"/>
      <c r="O25" s="4"/>
      <c r="P25" s="8"/>
      <c r="Q25" s="4"/>
      <c r="R25" s="3"/>
      <c r="S25" s="4"/>
      <c r="T25" s="3"/>
      <c r="U25" s="4"/>
      <c r="V25" s="232">
        <f t="shared" si="4"/>
        <v>0</v>
      </c>
    </row>
    <row r="26" spans="1:22" ht="16.5" thickBot="1">
      <c r="A26" s="220" t="s">
        <v>5</v>
      </c>
      <c r="B26" s="208">
        <f>SUM(B16:B25)</f>
        <v>0</v>
      </c>
      <c r="C26" s="221">
        <f>SUM(C16:C25)</f>
        <v>0</v>
      </c>
      <c r="D26" s="221">
        <f>SUM(D16:D25)</f>
        <v>0</v>
      </c>
      <c r="E26" s="221">
        <f>SUM(E16:E25)</f>
        <v>0</v>
      </c>
      <c r="F26" s="221">
        <f t="shared" ref="F26:T26" si="5">SUM(F16:F25)</f>
        <v>0</v>
      </c>
      <c r="G26" s="221">
        <f t="shared" si="5"/>
        <v>0</v>
      </c>
      <c r="H26" s="221">
        <f t="shared" si="5"/>
        <v>0</v>
      </c>
      <c r="I26" s="221">
        <f t="shared" si="5"/>
        <v>0</v>
      </c>
      <c r="J26" s="221">
        <f t="shared" si="5"/>
        <v>0</v>
      </c>
      <c r="K26" s="221">
        <f t="shared" si="5"/>
        <v>0</v>
      </c>
      <c r="L26" s="221">
        <f t="shared" si="5"/>
        <v>0</v>
      </c>
      <c r="M26" s="221">
        <f t="shared" si="5"/>
        <v>0</v>
      </c>
      <c r="N26" s="221">
        <f t="shared" si="5"/>
        <v>0</v>
      </c>
      <c r="O26" s="221">
        <f t="shared" si="5"/>
        <v>0</v>
      </c>
      <c r="P26" s="221">
        <f t="shared" si="5"/>
        <v>0</v>
      </c>
      <c r="Q26" s="221">
        <f t="shared" si="5"/>
        <v>0</v>
      </c>
      <c r="R26" s="221">
        <f t="shared" si="5"/>
        <v>0</v>
      </c>
      <c r="S26" s="221">
        <f t="shared" si="5"/>
        <v>0</v>
      </c>
      <c r="T26" s="221">
        <f t="shared" si="5"/>
        <v>0</v>
      </c>
      <c r="U26" s="208">
        <f>SUM(U16:U25)</f>
        <v>0</v>
      </c>
      <c r="V26" s="235"/>
    </row>
    <row r="27" spans="1:22" ht="17.25" thickTop="1" thickBot="1">
      <c r="A27" s="215"/>
      <c r="B27" s="216">
        <f>T14-T26</f>
        <v>0</v>
      </c>
      <c r="C27" s="217">
        <f>U14+U26</f>
        <v>0</v>
      </c>
      <c r="D27" s="216">
        <f>B$27-B$39</f>
        <v>0</v>
      </c>
      <c r="E27" s="217">
        <f>C$27+C$39</f>
        <v>0</v>
      </c>
      <c r="F27" s="216">
        <f t="shared" ref="F27:T27" si="6">D$27-D$39</f>
        <v>0</v>
      </c>
      <c r="G27" s="217">
        <f>E$27+E$39</f>
        <v>0</v>
      </c>
      <c r="H27" s="216">
        <f t="shared" si="6"/>
        <v>0</v>
      </c>
      <c r="I27" s="217">
        <f>G$27+G$39</f>
        <v>0</v>
      </c>
      <c r="J27" s="216">
        <f t="shared" si="6"/>
        <v>0</v>
      </c>
      <c r="K27" s="217">
        <f>I$27+I$39</f>
        <v>0</v>
      </c>
      <c r="L27" s="216">
        <f t="shared" si="6"/>
        <v>0</v>
      </c>
      <c r="M27" s="217">
        <f>K$27+K$39</f>
        <v>0</v>
      </c>
      <c r="N27" s="216">
        <f t="shared" si="6"/>
        <v>0</v>
      </c>
      <c r="O27" s="217">
        <f>M$27+M$39</f>
        <v>0</v>
      </c>
      <c r="P27" s="216">
        <f t="shared" si="6"/>
        <v>0</v>
      </c>
      <c r="Q27" s="217">
        <f>O$27+O$39</f>
        <v>0</v>
      </c>
      <c r="R27" s="216">
        <f t="shared" si="6"/>
        <v>0</v>
      </c>
      <c r="S27" s="217">
        <f>Q$27+Q$39</f>
        <v>0</v>
      </c>
      <c r="T27" s="216">
        <f t="shared" si="6"/>
        <v>0</v>
      </c>
      <c r="U27" s="217">
        <f>S$27+S$39</f>
        <v>0</v>
      </c>
      <c r="V27" s="3"/>
    </row>
    <row r="28" spans="1:22">
      <c r="A28" s="2"/>
      <c r="B28" s="80">
        <v>21</v>
      </c>
      <c r="C28" s="81"/>
      <c r="D28" s="43">
        <v>22</v>
      </c>
      <c r="E28" s="42"/>
      <c r="F28" s="41">
        <v>23</v>
      </c>
      <c r="G28" s="42"/>
      <c r="H28" s="78">
        <v>24</v>
      </c>
      <c r="I28" s="79"/>
      <c r="J28" s="41">
        <v>25</v>
      </c>
      <c r="K28" s="42"/>
      <c r="L28" s="41">
        <v>26</v>
      </c>
      <c r="M28" s="42"/>
      <c r="N28" s="41">
        <v>27</v>
      </c>
      <c r="O28" s="43"/>
      <c r="P28" s="80">
        <v>28</v>
      </c>
      <c r="Q28" s="81"/>
      <c r="R28" s="43">
        <v>29</v>
      </c>
      <c r="S28" s="42"/>
      <c r="T28" s="6">
        <v>30</v>
      </c>
      <c r="U28" s="7"/>
      <c r="V28" s="236"/>
    </row>
    <row r="29" spans="1:22">
      <c r="A29" s="146" t="s">
        <v>0</v>
      </c>
      <c r="B29" s="162"/>
      <c r="C29" s="163"/>
      <c r="D29" s="147"/>
      <c r="E29" s="148"/>
      <c r="F29" s="147"/>
      <c r="G29" s="148"/>
      <c r="H29" s="147"/>
      <c r="I29" s="148"/>
      <c r="J29" s="147"/>
      <c r="K29" s="148"/>
      <c r="L29" s="147"/>
      <c r="M29" s="149"/>
      <c r="N29" s="147"/>
      <c r="O29" s="148"/>
      <c r="P29" s="162"/>
      <c r="Q29" s="163"/>
      <c r="R29" s="147"/>
      <c r="S29" s="148"/>
      <c r="T29" s="147"/>
      <c r="U29" s="148"/>
      <c r="V29" s="233">
        <f>SUM(B29:U29)</f>
        <v>0</v>
      </c>
    </row>
    <row r="30" spans="1:22">
      <c r="A30" t="s">
        <v>1</v>
      </c>
      <c r="B30" s="77"/>
      <c r="C30" s="87"/>
      <c r="D30" s="3"/>
      <c r="E30" s="4"/>
      <c r="F30" s="3"/>
      <c r="G30" s="4"/>
      <c r="H30" s="3"/>
      <c r="I30" s="4"/>
      <c r="J30" s="3"/>
      <c r="K30" s="4"/>
      <c r="L30" s="3"/>
      <c r="M30" s="8"/>
      <c r="N30" s="3"/>
      <c r="O30" s="4"/>
      <c r="P30" s="77"/>
      <c r="Q30" s="87"/>
      <c r="R30" s="3"/>
      <c r="S30" s="4"/>
      <c r="T30" s="3"/>
      <c r="U30" s="4"/>
      <c r="V30" s="229">
        <f t="shared" ref="V30:V38" si="7">SUM(B30:U30)</f>
        <v>0</v>
      </c>
    </row>
    <row r="31" spans="1:22">
      <c r="A31" s="146" t="s">
        <v>77</v>
      </c>
      <c r="B31" s="153"/>
      <c r="C31" s="154"/>
      <c r="D31" s="147"/>
      <c r="E31" s="148"/>
      <c r="F31" s="147"/>
      <c r="G31" s="148"/>
      <c r="H31" s="147"/>
      <c r="I31" s="148"/>
      <c r="J31" s="147"/>
      <c r="K31" s="148"/>
      <c r="L31" s="147"/>
      <c r="M31" s="149"/>
      <c r="N31" s="147"/>
      <c r="O31" s="148"/>
      <c r="P31" s="153"/>
      <c r="Q31" s="154"/>
      <c r="R31" s="147"/>
      <c r="S31" s="148"/>
      <c r="T31" s="147"/>
      <c r="U31" s="148"/>
      <c r="V31" s="228">
        <f t="shared" si="7"/>
        <v>0</v>
      </c>
    </row>
    <row r="32" spans="1:22">
      <c r="A32" t="s">
        <v>79</v>
      </c>
      <c r="B32" s="77"/>
      <c r="C32" s="87"/>
      <c r="D32" s="3"/>
      <c r="E32" s="4"/>
      <c r="F32" s="3"/>
      <c r="G32" s="4"/>
      <c r="H32" s="3"/>
      <c r="I32" s="4"/>
      <c r="J32" s="3"/>
      <c r="K32" s="4"/>
      <c r="L32" s="3"/>
      <c r="M32" s="8"/>
      <c r="N32" s="3"/>
      <c r="O32" s="4"/>
      <c r="P32" s="77"/>
      <c r="Q32" s="87"/>
      <c r="R32" s="3"/>
      <c r="S32" s="4"/>
      <c r="T32" s="3"/>
      <c r="U32" s="4"/>
      <c r="V32" s="229">
        <f t="shared" si="7"/>
        <v>0</v>
      </c>
    </row>
    <row r="33" spans="1:23">
      <c r="A33" s="146" t="s">
        <v>2</v>
      </c>
      <c r="B33" s="153"/>
      <c r="C33" s="154"/>
      <c r="D33" s="147"/>
      <c r="E33" s="148"/>
      <c r="F33" s="147"/>
      <c r="G33" s="148"/>
      <c r="H33" s="147"/>
      <c r="I33" s="148"/>
      <c r="J33" s="147"/>
      <c r="K33" s="148"/>
      <c r="L33" s="147"/>
      <c r="M33" s="149"/>
      <c r="N33" s="147"/>
      <c r="O33" s="148"/>
      <c r="P33" s="153"/>
      <c r="Q33" s="154"/>
      <c r="R33" s="147"/>
      <c r="S33" s="148"/>
      <c r="T33" s="147"/>
      <c r="U33" s="148"/>
      <c r="V33" s="228">
        <f t="shared" si="7"/>
        <v>0</v>
      </c>
    </row>
    <row r="34" spans="1:23">
      <c r="A34" t="s">
        <v>3</v>
      </c>
      <c r="B34" s="77"/>
      <c r="C34" s="87"/>
      <c r="D34" s="3"/>
      <c r="E34" s="4"/>
      <c r="F34" s="3"/>
      <c r="G34" s="4"/>
      <c r="H34" s="3"/>
      <c r="I34" s="4"/>
      <c r="J34" s="3"/>
      <c r="K34" s="4"/>
      <c r="L34" s="3"/>
      <c r="M34" s="8"/>
      <c r="N34" s="3"/>
      <c r="O34" s="4"/>
      <c r="P34" s="77"/>
      <c r="Q34" s="87"/>
      <c r="R34" s="3"/>
      <c r="S34" s="4"/>
      <c r="T34" s="3"/>
      <c r="U34" s="4"/>
      <c r="V34" s="229">
        <f t="shared" si="7"/>
        <v>0</v>
      </c>
    </row>
    <row r="35" spans="1:23">
      <c r="A35" s="146" t="s">
        <v>4</v>
      </c>
      <c r="B35" s="153"/>
      <c r="C35" s="154"/>
      <c r="D35" s="147"/>
      <c r="E35" s="148"/>
      <c r="F35" s="147"/>
      <c r="G35" s="148"/>
      <c r="H35" s="147"/>
      <c r="I35" s="148"/>
      <c r="J35" s="147"/>
      <c r="K35" s="148"/>
      <c r="L35" s="147"/>
      <c r="M35" s="149"/>
      <c r="N35" s="147"/>
      <c r="O35" s="148"/>
      <c r="P35" s="153"/>
      <c r="Q35" s="154"/>
      <c r="R35" s="147"/>
      <c r="S35" s="148"/>
      <c r="T35" s="147"/>
      <c r="U35" s="148"/>
      <c r="V35" s="228">
        <f t="shared" si="7"/>
        <v>0</v>
      </c>
    </row>
    <row r="36" spans="1:23">
      <c r="A36" t="s">
        <v>78</v>
      </c>
      <c r="B36" s="77"/>
      <c r="C36" s="87"/>
      <c r="D36" s="3"/>
      <c r="E36" s="4"/>
      <c r="F36" s="3"/>
      <c r="G36" s="4"/>
      <c r="H36" s="3"/>
      <c r="I36" s="4"/>
      <c r="J36" s="3"/>
      <c r="L36" s="3"/>
      <c r="M36" s="8"/>
      <c r="N36" s="3"/>
      <c r="O36" s="4"/>
      <c r="P36" s="77"/>
      <c r="Q36" s="87"/>
      <c r="R36" s="3"/>
      <c r="S36" s="4"/>
      <c r="T36" s="3"/>
      <c r="U36" s="4"/>
      <c r="V36" s="229">
        <f t="shared" si="7"/>
        <v>0</v>
      </c>
    </row>
    <row r="37" spans="1:23">
      <c r="A37" s="146" t="s">
        <v>6</v>
      </c>
      <c r="B37" s="153"/>
      <c r="C37" s="154"/>
      <c r="D37" s="147"/>
      <c r="E37" s="148"/>
      <c r="F37" s="147"/>
      <c r="G37" s="148"/>
      <c r="H37" s="147"/>
      <c r="I37" s="148"/>
      <c r="J37" s="147"/>
      <c r="K37" s="148"/>
      <c r="L37" s="147"/>
      <c r="M37" s="149"/>
      <c r="N37" s="147"/>
      <c r="O37" s="148"/>
      <c r="P37" s="153"/>
      <c r="Q37" s="154"/>
      <c r="R37" s="147"/>
      <c r="S37" s="148"/>
      <c r="T37" s="147"/>
      <c r="U37" s="148"/>
      <c r="V37" s="228">
        <f t="shared" si="7"/>
        <v>0</v>
      </c>
    </row>
    <row r="38" spans="1:23">
      <c r="A38" s="8" t="s">
        <v>72</v>
      </c>
      <c r="B38" s="77"/>
      <c r="C38" s="87"/>
      <c r="D38" s="3"/>
      <c r="E38" s="4"/>
      <c r="F38" s="3"/>
      <c r="G38" s="4"/>
      <c r="H38" s="3"/>
      <c r="I38" s="4"/>
      <c r="J38" s="3"/>
      <c r="L38" s="3"/>
      <c r="M38" s="8"/>
      <c r="N38" s="3"/>
      <c r="O38" s="4"/>
      <c r="P38" s="77"/>
      <c r="Q38" s="87"/>
      <c r="R38" s="3"/>
      <c r="S38" s="4"/>
      <c r="T38" s="3"/>
      <c r="U38" s="4"/>
      <c r="V38" s="229">
        <f t="shared" si="7"/>
        <v>0</v>
      </c>
    </row>
    <row r="39" spans="1:23" ht="16.5" thickBot="1">
      <c r="A39" s="220" t="s">
        <v>5</v>
      </c>
      <c r="B39" s="208">
        <f>SUM(B29:B38)</f>
        <v>0</v>
      </c>
      <c r="C39" s="221">
        <f>SUM(C29:C38)</f>
        <v>0</v>
      </c>
      <c r="D39" s="221">
        <f>SUM(D29:D38)</f>
        <v>0</v>
      </c>
      <c r="E39" s="221">
        <f>SUM(E29:E38)</f>
        <v>0</v>
      </c>
      <c r="F39" s="221">
        <f t="shared" ref="F39:T39" si="8">SUM(F29:F38)</f>
        <v>0</v>
      </c>
      <c r="G39" s="221">
        <f t="shared" si="8"/>
        <v>0</v>
      </c>
      <c r="H39" s="221">
        <f t="shared" si="8"/>
        <v>0</v>
      </c>
      <c r="I39" s="221">
        <f t="shared" si="8"/>
        <v>0</v>
      </c>
      <c r="J39" s="221">
        <f t="shared" si="8"/>
        <v>0</v>
      </c>
      <c r="K39" s="221">
        <f t="shared" si="8"/>
        <v>0</v>
      </c>
      <c r="L39" s="221">
        <f t="shared" si="8"/>
        <v>0</v>
      </c>
      <c r="M39" s="221">
        <f t="shared" si="8"/>
        <v>0</v>
      </c>
      <c r="N39" s="221">
        <f t="shared" si="8"/>
        <v>0</v>
      </c>
      <c r="O39" s="221">
        <f t="shared" si="8"/>
        <v>0</v>
      </c>
      <c r="P39" s="221">
        <f t="shared" si="8"/>
        <v>0</v>
      </c>
      <c r="Q39" s="221">
        <f t="shared" si="8"/>
        <v>0</v>
      </c>
      <c r="R39" s="221">
        <f t="shared" si="8"/>
        <v>0</v>
      </c>
      <c r="S39" s="221">
        <f t="shared" si="8"/>
        <v>0</v>
      </c>
      <c r="T39" s="221">
        <f t="shared" si="8"/>
        <v>0</v>
      </c>
      <c r="U39" s="208">
        <f>SUM(U29:U38)</f>
        <v>0</v>
      </c>
    </row>
    <row r="40" spans="1:23" ht="17.25" thickTop="1" thickBot="1">
      <c r="A40" s="215"/>
      <c r="B40" s="216">
        <f>T27-T39</f>
        <v>0</v>
      </c>
      <c r="C40" s="217">
        <f>U27+U39</f>
        <v>0</v>
      </c>
      <c r="D40" s="177">
        <f>A1</f>
        <v>0</v>
      </c>
      <c r="E40" s="197" t="s">
        <v>30</v>
      </c>
      <c r="F40" s="198" t="s">
        <v>32</v>
      </c>
      <c r="G40" s="199" t="s">
        <v>29</v>
      </c>
      <c r="H40" s="200" t="s">
        <v>33</v>
      </c>
      <c r="I40" s="201" t="s">
        <v>36</v>
      </c>
      <c r="J40" s="201" t="s">
        <v>37</v>
      </c>
      <c r="K40" s="201" t="s">
        <v>31</v>
      </c>
      <c r="L40" s="201" t="s">
        <v>40</v>
      </c>
      <c r="M40" s="202" t="s">
        <v>27</v>
      </c>
      <c r="O40" s="203" t="s">
        <v>23</v>
      </c>
      <c r="P40" s="204" t="s">
        <v>24</v>
      </c>
      <c r="Q40" s="201" t="s">
        <v>28</v>
      </c>
      <c r="R40" s="205" t="s">
        <v>26</v>
      </c>
      <c r="S40" s="206" t="s">
        <v>25</v>
      </c>
      <c r="T40" s="207" t="s">
        <v>34</v>
      </c>
      <c r="V40" s="240" t="s">
        <v>50</v>
      </c>
    </row>
    <row r="41" spans="1:23" ht="16.5" thickBot="1">
      <c r="A41" s="2"/>
      <c r="B41" s="78">
        <v>31</v>
      </c>
      <c r="C41" s="82"/>
      <c r="D41" s="141" t="s">
        <v>7</v>
      </c>
      <c r="E41" s="165">
        <f>SUM(B13,D13,F13,H13,J13,L13,N13)</f>
        <v>0</v>
      </c>
      <c r="F41" s="135">
        <f>0</f>
        <v>0</v>
      </c>
      <c r="G41" s="142">
        <f>SUM(C13,E13,G13,I13,K13,M13,O13)</f>
        <v>0</v>
      </c>
      <c r="H41" s="138">
        <f>0</f>
        <v>0</v>
      </c>
      <c r="I41" s="138">
        <f>0</f>
        <v>0</v>
      </c>
      <c r="J41" s="138">
        <f>0</f>
        <v>0</v>
      </c>
      <c r="K41" s="171">
        <f>E41+G41+H41</f>
        <v>0</v>
      </c>
      <c r="L41" s="170">
        <f>F41</f>
        <v>0</v>
      </c>
      <c r="M41" s="166">
        <f>L41-K41</f>
        <v>0</v>
      </c>
      <c r="O41" s="138">
        <f>$N$1</f>
        <v>0</v>
      </c>
      <c r="P41" s="138">
        <f>O1</f>
        <v>0</v>
      </c>
      <c r="Q41" s="138">
        <f t="shared" ref="Q41:Q43" si="9">$E$48-P41</f>
        <v>700</v>
      </c>
      <c r="R41" s="138" t="e">
        <f>Apr!#REF!-Jan!#REF!</f>
        <v>#REF!</v>
      </c>
      <c r="S41" s="138"/>
      <c r="T41" s="138" t="e">
        <f>R41+O41+S41</f>
        <v>#REF!</v>
      </c>
      <c r="V41" s="238" t="s">
        <v>5</v>
      </c>
    </row>
    <row r="42" spans="1:23" ht="16.5" thickBot="1">
      <c r="A42" s="146" t="s">
        <v>0</v>
      </c>
      <c r="B42" s="147"/>
      <c r="C42" s="148"/>
      <c r="D42" s="141" t="s">
        <v>8</v>
      </c>
      <c r="E42" s="167">
        <f>SUM(P13,R13,T13,B26,D26,F26,H26)</f>
        <v>0</v>
      </c>
      <c r="F42" s="135">
        <f>0</f>
        <v>0</v>
      </c>
      <c r="G42" s="143">
        <f>SUM(Q13,S13,U13,C26,E26,G26,I26)</f>
        <v>0</v>
      </c>
      <c r="H42" s="138">
        <f>0</f>
        <v>0</v>
      </c>
      <c r="I42" s="138">
        <f>0</f>
        <v>0</v>
      </c>
      <c r="J42" s="138">
        <f>0</f>
        <v>0</v>
      </c>
      <c r="K42" s="171">
        <f t="shared" ref="K42:K45" si="10">E42+G42+H42</f>
        <v>0</v>
      </c>
      <c r="L42" s="170">
        <f>F42</f>
        <v>0</v>
      </c>
      <c r="M42" s="166">
        <f t="shared" ref="M42:M45" si="11">L42-K42</f>
        <v>0</v>
      </c>
      <c r="O42" s="136">
        <f>H14</f>
        <v>0</v>
      </c>
      <c r="P42" s="136">
        <f>I14</f>
        <v>0</v>
      </c>
      <c r="Q42" s="138">
        <f t="shared" si="9"/>
        <v>700</v>
      </c>
      <c r="R42" s="138" t="e">
        <f>R41-I42</f>
        <v>#REF!</v>
      </c>
      <c r="S42" s="136"/>
      <c r="T42" s="136" t="e">
        <f>R42+O42+S42</f>
        <v>#REF!</v>
      </c>
      <c r="V42" s="233">
        <f t="shared" ref="V42:V51" si="12">SUM(V3+V16+V29)</f>
        <v>0</v>
      </c>
      <c r="W42" s="146" t="s">
        <v>0</v>
      </c>
    </row>
    <row r="43" spans="1:23" ht="16.5" thickBot="1">
      <c r="A43" t="s">
        <v>1</v>
      </c>
      <c r="B43" s="3"/>
      <c r="C43" s="4"/>
      <c r="D43" s="141" t="s">
        <v>9</v>
      </c>
      <c r="E43" s="167">
        <f>SUM(J25,L25,N25,P25,R25,T25,B38)</f>
        <v>0</v>
      </c>
      <c r="F43" s="135">
        <f>0</f>
        <v>0</v>
      </c>
      <c r="G43" s="143">
        <f>SUM(L25,N25,P25,R25,T25,V25,D38)</f>
        <v>0</v>
      </c>
      <c r="H43" s="138">
        <f>0</f>
        <v>0</v>
      </c>
      <c r="I43" s="138">
        <f>0</f>
        <v>0</v>
      </c>
      <c r="J43" s="138">
        <f>0</f>
        <v>0</v>
      </c>
      <c r="K43" s="171">
        <f t="shared" si="10"/>
        <v>0</v>
      </c>
      <c r="L43" s="170">
        <f>F43</f>
        <v>0</v>
      </c>
      <c r="M43" s="166">
        <f t="shared" si="11"/>
        <v>0</v>
      </c>
      <c r="O43" s="136">
        <f>B27</f>
        <v>0</v>
      </c>
      <c r="P43" s="136">
        <f>C27</f>
        <v>0</v>
      </c>
      <c r="Q43" s="138">
        <f t="shared" si="9"/>
        <v>700</v>
      </c>
      <c r="R43" s="138" t="e">
        <f>R42-I43</f>
        <v>#REF!</v>
      </c>
      <c r="S43" s="136"/>
      <c r="T43" s="136" t="e">
        <f>R43+O43+S43</f>
        <v>#REF!</v>
      </c>
      <c r="V43" s="239">
        <f t="shared" si="12"/>
        <v>0</v>
      </c>
      <c r="W43" t="s">
        <v>1</v>
      </c>
    </row>
    <row r="44" spans="1:23" ht="16.5" thickBot="1">
      <c r="A44" s="146" t="s">
        <v>77</v>
      </c>
      <c r="B44" s="147"/>
      <c r="C44" s="148"/>
      <c r="D44" s="141" t="s">
        <v>74</v>
      </c>
      <c r="E44" s="167">
        <f>SUM(D39,F39,H39,J39,L39,N39,P39)</f>
        <v>0</v>
      </c>
      <c r="F44" s="135">
        <f>0</f>
        <v>0</v>
      </c>
      <c r="G44" s="143">
        <f>SUM(E39,G39,I39,K39,M39,O39,Q39)</f>
        <v>0</v>
      </c>
      <c r="H44" s="138">
        <f>0</f>
        <v>0</v>
      </c>
      <c r="I44" s="138">
        <f>0</f>
        <v>0</v>
      </c>
      <c r="J44" s="138">
        <f>0</f>
        <v>0</v>
      </c>
      <c r="K44" s="171">
        <f t="shared" si="10"/>
        <v>0</v>
      </c>
      <c r="L44" s="170">
        <f>F44</f>
        <v>0</v>
      </c>
      <c r="M44" s="166">
        <f t="shared" si="11"/>
        <v>0</v>
      </c>
      <c r="O44" s="136">
        <f>P27</f>
        <v>0</v>
      </c>
      <c r="P44" s="136">
        <f>Q27</f>
        <v>0</v>
      </c>
      <c r="Q44" s="138">
        <f>$E$48-P44</f>
        <v>700</v>
      </c>
      <c r="R44" s="138" t="e">
        <f>R43-I44</f>
        <v>#REF!</v>
      </c>
      <c r="S44" s="136"/>
      <c r="T44" s="136" t="e">
        <f>R44+O44+S44</f>
        <v>#REF!</v>
      </c>
      <c r="V44" s="233">
        <f t="shared" si="12"/>
        <v>0</v>
      </c>
      <c r="W44" s="146" t="s">
        <v>77</v>
      </c>
    </row>
    <row r="45" spans="1:23" ht="16.5" thickBot="1">
      <c r="A45" t="s">
        <v>79</v>
      </c>
      <c r="B45" s="3"/>
      <c r="C45" s="4"/>
      <c r="D45" s="141" t="s">
        <v>10</v>
      </c>
      <c r="E45" s="167">
        <f>SUM(R39,T39,B52)</f>
        <v>0</v>
      </c>
      <c r="F45" s="135">
        <f>0</f>
        <v>0</v>
      </c>
      <c r="G45" s="143">
        <f>SUM(U39,C52,D51)</f>
        <v>0</v>
      </c>
      <c r="H45" s="138">
        <f>0</f>
        <v>0</v>
      </c>
      <c r="I45" s="138">
        <f>0</f>
        <v>0</v>
      </c>
      <c r="J45" s="138">
        <f>0</f>
        <v>0</v>
      </c>
      <c r="K45" s="171">
        <f t="shared" si="10"/>
        <v>0</v>
      </c>
      <c r="L45" s="170">
        <f>F45</f>
        <v>0</v>
      </c>
      <c r="M45" s="166">
        <f t="shared" si="11"/>
        <v>0</v>
      </c>
      <c r="O45" s="136">
        <f>B40</f>
        <v>0</v>
      </c>
      <c r="P45" s="136">
        <f>C40</f>
        <v>0</v>
      </c>
      <c r="Q45" s="138">
        <f>$E$48-P45</f>
        <v>700</v>
      </c>
      <c r="R45" s="138" t="e">
        <f>R44-I45</f>
        <v>#REF!</v>
      </c>
      <c r="S45" s="136"/>
      <c r="T45" s="136" t="e">
        <f>R45+O45+S45</f>
        <v>#REF!</v>
      </c>
      <c r="V45" s="239">
        <f t="shared" si="12"/>
        <v>0</v>
      </c>
      <c r="W45" t="s">
        <v>79</v>
      </c>
    </row>
    <row r="46" spans="1:23" ht="16.5" thickBot="1">
      <c r="A46" s="146" t="s">
        <v>2</v>
      </c>
      <c r="B46" s="147"/>
      <c r="C46" s="148"/>
      <c r="D46" s="141" t="s">
        <v>5</v>
      </c>
      <c r="E46" s="167">
        <f t="shared" ref="E46" si="13">SUM(E41:E45)</f>
        <v>0</v>
      </c>
      <c r="F46" s="143">
        <f t="shared" ref="F46:M46" si="14">SUM(F41:F45)</f>
        <v>0</v>
      </c>
      <c r="G46" s="143">
        <f t="shared" si="14"/>
        <v>0</v>
      </c>
      <c r="H46" s="137">
        <f t="shared" si="14"/>
        <v>0</v>
      </c>
      <c r="I46" s="137">
        <f t="shared" si="14"/>
        <v>0</v>
      </c>
      <c r="J46" s="137">
        <f t="shared" si="14"/>
        <v>0</v>
      </c>
      <c r="K46" s="172">
        <f t="shared" si="14"/>
        <v>0</v>
      </c>
      <c r="L46" s="214">
        <f t="shared" si="14"/>
        <v>0</v>
      </c>
      <c r="M46" s="137">
        <f t="shared" si="14"/>
        <v>0</v>
      </c>
      <c r="N46" s="9"/>
      <c r="O46" s="9"/>
      <c r="P46" s="9"/>
      <c r="Q46" s="9"/>
      <c r="R46" s="9"/>
      <c r="V46" s="233">
        <f t="shared" si="12"/>
        <v>0</v>
      </c>
      <c r="W46" s="146" t="s">
        <v>2</v>
      </c>
    </row>
    <row r="47" spans="1:23" ht="16.5" thickBot="1">
      <c r="A47" t="s">
        <v>3</v>
      </c>
      <c r="B47" s="3"/>
      <c r="C47" s="4"/>
      <c r="D47" s="141" t="s">
        <v>27</v>
      </c>
      <c r="E47" s="168"/>
      <c r="F47" s="140"/>
      <c r="G47" s="145"/>
      <c r="H47" s="139"/>
      <c r="I47" s="139"/>
      <c r="J47" s="139"/>
      <c r="K47" s="173"/>
      <c r="L47" s="179"/>
      <c r="M47" s="169"/>
      <c r="N47" s="9"/>
      <c r="O47" s="9"/>
      <c r="P47" s="9"/>
      <c r="Q47" s="9"/>
      <c r="R47" s="9"/>
      <c r="S47" s="9"/>
      <c r="T47" s="9"/>
      <c r="V47" s="239">
        <f t="shared" si="12"/>
        <v>0</v>
      </c>
      <c r="W47" t="s">
        <v>3</v>
      </c>
    </row>
    <row r="48" spans="1:23">
      <c r="A48" s="146" t="s">
        <v>4</v>
      </c>
      <c r="B48" s="147"/>
      <c r="C48" s="148"/>
      <c r="D48" s="176" t="s">
        <v>35</v>
      </c>
      <c r="E48" s="71">
        <v>700</v>
      </c>
      <c r="F48" s="176" t="s">
        <v>41</v>
      </c>
      <c r="G48" s="293" t="str">
        <f ca="1">MID(CELL("Filename",I7),SEARCH("]",CELL("Filename",I7),1)+1,100)&amp;","&amp; " 12 "&amp;A1</f>
        <v xml:space="preserve">Feb, 12 </v>
      </c>
      <c r="H48" s="293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233">
        <f t="shared" si="12"/>
        <v>0</v>
      </c>
      <c r="W48" s="146" t="s">
        <v>4</v>
      </c>
    </row>
    <row r="49" spans="1:23">
      <c r="A49" t="s">
        <v>78</v>
      </c>
      <c r="B49" s="3"/>
      <c r="C49" s="4"/>
      <c r="D49" s="178" t="s">
        <v>42</v>
      </c>
      <c r="E49" s="71"/>
      <c r="F49" s="176" t="s">
        <v>41</v>
      </c>
      <c r="G49" s="293" t="str">
        <f ca="1">MID(CELL("Filename",I8),SEARCH("]",CELL("Filename",I8),1)+1,100)&amp;","&amp; " 12 "&amp;A2</f>
        <v xml:space="preserve">Feb, 12 </v>
      </c>
      <c r="H49" s="293"/>
      <c r="V49" s="239">
        <f t="shared" si="12"/>
        <v>0</v>
      </c>
      <c r="W49" t="s">
        <v>78</v>
      </c>
    </row>
    <row r="50" spans="1:23">
      <c r="A50" s="146" t="s">
        <v>6</v>
      </c>
      <c r="B50" s="147"/>
      <c r="C50" s="148"/>
      <c r="G50" s="9"/>
      <c r="H50" s="9"/>
      <c r="I50" s="9"/>
      <c r="J50" s="9"/>
      <c r="K50" s="9"/>
      <c r="L50" s="9"/>
      <c r="M50" s="9"/>
      <c r="V50" s="233">
        <f t="shared" si="12"/>
        <v>0</v>
      </c>
      <c r="W50" s="146" t="s">
        <v>6</v>
      </c>
    </row>
    <row r="51" spans="1:23">
      <c r="A51" s="8" t="s">
        <v>72</v>
      </c>
      <c r="B51" s="3"/>
      <c r="C51" s="4"/>
      <c r="V51" s="239">
        <f t="shared" si="12"/>
        <v>0</v>
      </c>
      <c r="W51" s="8" t="s">
        <v>72</v>
      </c>
    </row>
    <row r="52" spans="1:23" ht="16.5" thickBot="1">
      <c r="A52" s="220" t="s">
        <v>5</v>
      </c>
      <c r="B52" s="208">
        <f>SUM(B42:B51)</f>
        <v>0</v>
      </c>
      <c r="C52" s="221">
        <f>SUM(C42:C51)</f>
        <v>0</v>
      </c>
    </row>
    <row r="53" spans="1:23" ht="16.5" thickTop="1"/>
  </sheetData>
  <mergeCells count="23">
    <mergeCell ref="B15:C15"/>
    <mergeCell ref="D15:E15"/>
    <mergeCell ref="F15:G15"/>
    <mergeCell ref="H15:I15"/>
    <mergeCell ref="J15:K15"/>
    <mergeCell ref="B2:C2"/>
    <mergeCell ref="D2:E2"/>
    <mergeCell ref="F2:G2"/>
    <mergeCell ref="H2:I2"/>
    <mergeCell ref="J2:K2"/>
    <mergeCell ref="N2:O2"/>
    <mergeCell ref="P2:Q2"/>
    <mergeCell ref="R2:S2"/>
    <mergeCell ref="T2:U2"/>
    <mergeCell ref="L15:M15"/>
    <mergeCell ref="L2:M2"/>
    <mergeCell ref="G48:H48"/>
    <mergeCell ref="G49:H49"/>
    <mergeCell ref="W4:X4"/>
    <mergeCell ref="N15:O15"/>
    <mergeCell ref="P15:Q15"/>
    <mergeCell ref="R15:S15"/>
    <mergeCell ref="T15:U15"/>
  </mergeCell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620" r:id="rId3" name="Drop Down 604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22" r:id="rId4" name="Button 606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25" r:id="rId5" name="Drop Down 609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27" r:id="rId6" name="Button 611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33" r:id="rId7" name="Button 617">
              <controlPr defaultSize="0" print="0" autoFill="0" autoPict="0" macro="[0]!Button38_Click">
                <anchor moveWithCells="1" sizeWithCells="1">
                  <from>
                    <xdr:col>23</xdr:col>
                    <xdr:colOff>609600</xdr:colOff>
                    <xdr:row>4</xdr:row>
                    <xdr:rowOff>28575</xdr:rowOff>
                  </from>
                  <to>
                    <xdr:col>24</xdr:col>
                    <xdr:colOff>609600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34" r:id="rId8" name="Button 618">
              <controlPr defaultSize="0" print="0" autoFill="0" autoPict="0" macro="[0]!SavingsAccountButton_Click">
                <anchor moveWithCells="1" sizeWithCells="1">
                  <from>
                    <xdr:col>23</xdr:col>
                    <xdr:colOff>609600</xdr:colOff>
                    <xdr:row>6</xdr:row>
                    <xdr:rowOff>19050</xdr:rowOff>
                  </from>
                  <to>
                    <xdr:col>24</xdr:col>
                    <xdr:colOff>609600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35" r:id="rId9" name="Drop Down 619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36" r:id="rId10" name="Button 620">
              <controlPr defaultSize="0" print="0" autoFill="0" autoPict="0" macro="[0]!Button37_Click">
                <anchor moveWithCells="1" sizeWithCells="1">
                  <from>
                    <xdr:col>24</xdr:col>
                    <xdr:colOff>9525</xdr:colOff>
                    <xdr:row>2</xdr:row>
                    <xdr:rowOff>0</xdr:rowOff>
                  </from>
                  <to>
                    <xdr:col>25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37" r:id="rId11" name="Button 621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</sheetPr>
  <dimension ref="A1:Y53"/>
  <sheetViews>
    <sheetView zoomScale="75" zoomScaleNormal="75" zoomScalePageLayoutView="75" workbookViewId="0">
      <selection activeCell="W42" sqref="W42:W51"/>
    </sheetView>
  </sheetViews>
  <sheetFormatPr defaultColWidth="11" defaultRowHeight="15.75"/>
  <sheetData>
    <row r="1" spans="1:25" ht="16.5" thickBot="1">
      <c r="A1" s="212"/>
      <c r="B1" s="189">
        <f>Feb!B40-Feb!B52</f>
        <v>0</v>
      </c>
      <c r="C1" s="190">
        <f>Feb!C40+Feb!C52</f>
        <v>0</v>
      </c>
      <c r="D1" s="189">
        <f>B$1-B$13</f>
        <v>0</v>
      </c>
      <c r="E1" s="190">
        <f>C$1+C$13</f>
        <v>0</v>
      </c>
      <c r="F1" s="189">
        <f t="shared" ref="F1:T1" si="0">D$1-D$13</f>
        <v>0</v>
      </c>
      <c r="G1" s="190">
        <f>E$1+E$13</f>
        <v>0</v>
      </c>
      <c r="H1" s="189">
        <f t="shared" si="0"/>
        <v>0</v>
      </c>
      <c r="I1" s="190">
        <f>G$1+G$13</f>
        <v>0</v>
      </c>
      <c r="J1" s="189">
        <f t="shared" si="0"/>
        <v>0</v>
      </c>
      <c r="K1" s="190">
        <f>I$1+I$13</f>
        <v>0</v>
      </c>
      <c r="L1" s="189">
        <f t="shared" si="0"/>
        <v>0</v>
      </c>
      <c r="M1" s="190">
        <f>K$1+K$13</f>
        <v>0</v>
      </c>
      <c r="N1" s="189">
        <f t="shared" si="0"/>
        <v>0</v>
      </c>
      <c r="O1" s="190">
        <f>M$1+M$13</f>
        <v>0</v>
      </c>
      <c r="P1" s="189">
        <f t="shared" si="0"/>
        <v>0</v>
      </c>
      <c r="Q1" s="190">
        <f>O$1+O$13</f>
        <v>0</v>
      </c>
      <c r="R1" s="189">
        <f t="shared" si="0"/>
        <v>0</v>
      </c>
      <c r="S1" s="190">
        <f>Q$1+Q$13</f>
        <v>0</v>
      </c>
      <c r="T1" s="189">
        <f t="shared" si="0"/>
        <v>0</v>
      </c>
      <c r="U1" s="190">
        <f>S$1+S$13</f>
        <v>0</v>
      </c>
      <c r="V1" s="237" t="s">
        <v>49</v>
      </c>
    </row>
    <row r="2" spans="1:25" ht="18.75">
      <c r="A2" s="10"/>
      <c r="B2" s="315">
        <v>1</v>
      </c>
      <c r="C2" s="311"/>
      <c r="D2" s="310">
        <v>2</v>
      </c>
      <c r="E2" s="311"/>
      <c r="F2" s="310">
        <v>3</v>
      </c>
      <c r="G2" s="311"/>
      <c r="H2" s="310">
        <v>4</v>
      </c>
      <c r="I2" s="311"/>
      <c r="J2" s="310">
        <v>5</v>
      </c>
      <c r="K2" s="311"/>
      <c r="L2" s="310">
        <v>6</v>
      </c>
      <c r="M2" s="314"/>
      <c r="N2" s="312">
        <v>7</v>
      </c>
      <c r="O2" s="313"/>
      <c r="P2" s="314">
        <v>8</v>
      </c>
      <c r="Q2" s="311"/>
      <c r="R2" s="310">
        <v>9</v>
      </c>
      <c r="S2" s="311"/>
      <c r="T2" s="310">
        <v>10</v>
      </c>
      <c r="U2" s="311"/>
      <c r="V2" s="238" t="s">
        <v>5</v>
      </c>
      <c r="W2" s="222" t="s">
        <v>38</v>
      </c>
      <c r="X2" s="180" t="s">
        <v>39</v>
      </c>
      <c r="Y2" s="225"/>
    </row>
    <row r="3" spans="1:25">
      <c r="A3" s="146" t="s">
        <v>0</v>
      </c>
      <c r="B3" s="147"/>
      <c r="C3" s="148"/>
      <c r="D3" s="147"/>
      <c r="E3" s="148"/>
      <c r="F3" s="147"/>
      <c r="G3" s="148"/>
      <c r="H3" s="147"/>
      <c r="I3" s="148"/>
      <c r="J3" s="147"/>
      <c r="K3" s="148"/>
      <c r="L3" s="147"/>
      <c r="M3" s="149"/>
      <c r="N3" s="150"/>
      <c r="O3" s="151"/>
      <c r="P3" s="149"/>
      <c r="Q3" s="148"/>
      <c r="R3" s="147"/>
      <c r="S3" s="148"/>
      <c r="T3" s="147"/>
      <c r="U3" s="148"/>
      <c r="V3" s="228">
        <f>SUM(B3:U3)</f>
        <v>0</v>
      </c>
      <c r="W3" s="241">
        <v>0</v>
      </c>
      <c r="X3" s="242">
        <v>40664</v>
      </c>
      <c r="Y3" s="226"/>
    </row>
    <row r="4" spans="1:25" ht="18.75">
      <c r="A4" t="s">
        <v>1</v>
      </c>
      <c r="B4" s="3"/>
      <c r="C4" s="4"/>
      <c r="D4" s="3"/>
      <c r="E4" s="4"/>
      <c r="F4" s="3"/>
      <c r="G4" s="4"/>
      <c r="H4" s="3"/>
      <c r="I4" s="4"/>
      <c r="J4" s="3"/>
      <c r="K4" s="4"/>
      <c r="L4" s="3"/>
      <c r="M4" s="8"/>
      <c r="N4" s="75"/>
      <c r="O4" s="76"/>
      <c r="P4" s="8"/>
      <c r="Q4" s="4"/>
      <c r="R4" s="3"/>
      <c r="S4" s="4"/>
      <c r="T4" s="3"/>
      <c r="U4" s="4"/>
      <c r="V4" s="229">
        <f t="shared" ref="V4:V12" si="1">SUM(B4:U4)</f>
        <v>0</v>
      </c>
      <c r="W4" s="291" t="s">
        <v>48</v>
      </c>
      <c r="X4" s="292"/>
      <c r="Y4" s="226"/>
    </row>
    <row r="5" spans="1:25">
      <c r="A5" s="146" t="s">
        <v>77</v>
      </c>
      <c r="B5" s="147"/>
      <c r="C5" s="148"/>
      <c r="D5" s="147"/>
      <c r="E5" s="148"/>
      <c r="F5" s="147"/>
      <c r="G5" s="148"/>
      <c r="H5" s="147"/>
      <c r="I5" s="148"/>
      <c r="J5" s="147"/>
      <c r="K5" s="148"/>
      <c r="L5" s="147"/>
      <c r="M5" s="149"/>
      <c r="N5" s="150"/>
      <c r="O5" s="151"/>
      <c r="P5" s="149"/>
      <c r="Q5" s="148"/>
      <c r="R5" s="147"/>
      <c r="S5" s="148"/>
      <c r="T5" s="147"/>
      <c r="U5" s="148"/>
      <c r="V5" s="228">
        <f t="shared" si="1"/>
        <v>0</v>
      </c>
      <c r="W5" s="223">
        <v>5</v>
      </c>
      <c r="X5" s="174"/>
      <c r="Y5" s="226"/>
    </row>
    <row r="6" spans="1:25">
      <c r="A6" t="s">
        <v>79</v>
      </c>
      <c r="B6" s="3"/>
      <c r="C6" s="4"/>
      <c r="D6" s="3"/>
      <c r="E6" s="4"/>
      <c r="F6" s="3"/>
      <c r="G6" s="4"/>
      <c r="H6" s="3"/>
      <c r="I6" s="4"/>
      <c r="J6" s="3"/>
      <c r="K6" s="4"/>
      <c r="L6" s="3"/>
      <c r="M6" s="8"/>
      <c r="N6" s="75"/>
      <c r="O6" s="76"/>
      <c r="P6" s="8"/>
      <c r="Q6" s="4"/>
      <c r="R6" s="3"/>
      <c r="S6" s="4"/>
      <c r="T6" s="3"/>
      <c r="U6" s="4"/>
      <c r="V6" s="229">
        <f t="shared" si="1"/>
        <v>0</v>
      </c>
      <c r="W6" s="223"/>
      <c r="X6" s="174"/>
      <c r="Y6" s="226"/>
    </row>
    <row r="7" spans="1:25" ht="16.5" thickBot="1">
      <c r="A7" s="146" t="s">
        <v>2</v>
      </c>
      <c r="B7" s="147"/>
      <c r="C7" s="148"/>
      <c r="D7" s="147"/>
      <c r="E7" s="148"/>
      <c r="F7" s="147"/>
      <c r="G7" s="148"/>
      <c r="H7" s="147"/>
      <c r="I7" s="148"/>
      <c r="J7" s="147"/>
      <c r="K7" s="148"/>
      <c r="L7" s="147"/>
      <c r="M7" s="149"/>
      <c r="N7" s="150"/>
      <c r="O7" s="151"/>
      <c r="P7" s="149"/>
      <c r="Q7" s="148"/>
      <c r="R7" s="147"/>
      <c r="S7" s="148"/>
      <c r="T7" s="147"/>
      <c r="U7" s="148"/>
      <c r="V7" s="228">
        <f t="shared" si="1"/>
        <v>0</v>
      </c>
      <c r="W7" s="224"/>
      <c r="X7" s="175"/>
      <c r="Y7" s="227"/>
    </row>
    <row r="8" spans="1:25">
      <c r="A8" t="s">
        <v>3</v>
      </c>
      <c r="B8" s="3"/>
      <c r="C8" s="4"/>
      <c r="D8" s="3"/>
      <c r="E8" s="4"/>
      <c r="F8" s="3"/>
      <c r="G8" s="4"/>
      <c r="H8" s="3"/>
      <c r="I8" s="4"/>
      <c r="J8" s="3"/>
      <c r="K8" s="4"/>
      <c r="L8" s="3"/>
      <c r="M8" s="8"/>
      <c r="N8" s="75"/>
      <c r="O8" s="76"/>
      <c r="P8" s="8"/>
      <c r="Q8" s="4"/>
      <c r="R8" s="3"/>
      <c r="S8" s="4"/>
      <c r="T8" s="3"/>
      <c r="U8" s="4"/>
      <c r="V8" s="229">
        <f t="shared" si="1"/>
        <v>0</v>
      </c>
    </row>
    <row r="9" spans="1:25">
      <c r="A9" s="146" t="s">
        <v>4</v>
      </c>
      <c r="B9" s="147"/>
      <c r="C9" s="148"/>
      <c r="D9" s="147"/>
      <c r="E9" s="148"/>
      <c r="F9" s="147"/>
      <c r="G9" s="148"/>
      <c r="H9" s="147"/>
      <c r="I9" s="148"/>
      <c r="J9" s="147"/>
      <c r="K9" s="148"/>
      <c r="L9" s="147"/>
      <c r="M9" s="149"/>
      <c r="N9" s="150"/>
      <c r="O9" s="151"/>
      <c r="P9" s="149"/>
      <c r="Q9" s="148"/>
      <c r="R9" s="147"/>
      <c r="S9" s="148"/>
      <c r="T9" s="147"/>
      <c r="U9" s="148"/>
      <c r="V9" s="228">
        <f t="shared" si="1"/>
        <v>0</v>
      </c>
    </row>
    <row r="10" spans="1:25">
      <c r="A10" t="s">
        <v>78</v>
      </c>
      <c r="B10" s="3"/>
      <c r="C10" s="4"/>
      <c r="D10" s="3"/>
      <c r="E10" s="4"/>
      <c r="F10" s="3"/>
      <c r="G10" s="4"/>
      <c r="H10" s="3"/>
      <c r="I10" s="4"/>
      <c r="J10" s="3"/>
      <c r="L10" s="3"/>
      <c r="M10" s="8"/>
      <c r="N10" s="75"/>
      <c r="O10" s="76"/>
      <c r="P10" s="8"/>
      <c r="Q10" s="4"/>
      <c r="R10" s="3"/>
      <c r="S10" s="4"/>
      <c r="T10" s="3"/>
      <c r="U10" s="4"/>
      <c r="V10" s="229">
        <f t="shared" si="1"/>
        <v>0</v>
      </c>
    </row>
    <row r="11" spans="1:25">
      <c r="A11" s="146" t="s">
        <v>6</v>
      </c>
      <c r="B11" s="147"/>
      <c r="C11" s="148"/>
      <c r="D11" s="147"/>
      <c r="E11" s="148"/>
      <c r="F11" s="147"/>
      <c r="G11" s="148"/>
      <c r="H11" s="147"/>
      <c r="I11" s="148"/>
      <c r="J11" s="147"/>
      <c r="K11" s="148"/>
      <c r="L11" s="147"/>
      <c r="M11" s="149"/>
      <c r="N11" s="150"/>
      <c r="O11" s="151"/>
      <c r="P11" s="149"/>
      <c r="Q11" s="148"/>
      <c r="R11" s="147"/>
      <c r="S11" s="148"/>
      <c r="T11" s="147"/>
      <c r="U11" s="148"/>
      <c r="V11" s="228">
        <f t="shared" si="1"/>
        <v>0</v>
      </c>
    </row>
    <row r="12" spans="1:25">
      <c r="A12" s="8" t="s">
        <v>72</v>
      </c>
      <c r="B12" s="3"/>
      <c r="C12" s="4"/>
      <c r="D12" s="3"/>
      <c r="E12" s="4"/>
      <c r="F12" s="3"/>
      <c r="G12" s="4"/>
      <c r="H12" s="3"/>
      <c r="I12" s="4"/>
      <c r="J12" s="3"/>
      <c r="L12" s="3"/>
      <c r="M12" s="8"/>
      <c r="N12" s="75"/>
      <c r="O12" s="76"/>
      <c r="P12" s="8"/>
      <c r="Q12" s="4"/>
      <c r="R12" s="3"/>
      <c r="S12" s="4"/>
      <c r="T12" s="3"/>
      <c r="U12" s="4"/>
      <c r="V12" s="232">
        <f t="shared" si="1"/>
        <v>0</v>
      </c>
    </row>
    <row r="13" spans="1:25" ht="16.5" thickBot="1">
      <c r="A13" s="220" t="s">
        <v>5</v>
      </c>
      <c r="B13" s="208">
        <f>SUM(B3:B12)</f>
        <v>0</v>
      </c>
      <c r="C13" s="221">
        <f>SUM(C3:C12)</f>
        <v>0</v>
      </c>
      <c r="D13" s="221">
        <f>SUM(D3:D12)</f>
        <v>0</v>
      </c>
      <c r="E13" s="221">
        <f>SUM(E3:E12)</f>
        <v>0</v>
      </c>
      <c r="F13" s="221">
        <f t="shared" ref="F13:T13" si="2">SUM(F3:F12)</f>
        <v>0</v>
      </c>
      <c r="G13" s="221">
        <f t="shared" si="2"/>
        <v>0</v>
      </c>
      <c r="H13" s="221">
        <f t="shared" si="2"/>
        <v>0</v>
      </c>
      <c r="I13" s="221">
        <f t="shared" si="2"/>
        <v>0</v>
      </c>
      <c r="J13" s="221">
        <f t="shared" si="2"/>
        <v>0</v>
      </c>
      <c r="K13" s="221">
        <f t="shared" si="2"/>
        <v>0</v>
      </c>
      <c r="L13" s="221">
        <f t="shared" si="2"/>
        <v>0</v>
      </c>
      <c r="M13" s="221">
        <f t="shared" si="2"/>
        <v>0</v>
      </c>
      <c r="N13" s="221">
        <f t="shared" si="2"/>
        <v>0</v>
      </c>
      <c r="O13" s="221">
        <f t="shared" si="2"/>
        <v>0</v>
      </c>
      <c r="P13" s="221">
        <f t="shared" si="2"/>
        <v>0</v>
      </c>
      <c r="Q13" s="221">
        <f t="shared" si="2"/>
        <v>0</v>
      </c>
      <c r="R13" s="221">
        <f t="shared" si="2"/>
        <v>0</v>
      </c>
      <c r="S13" s="221">
        <f t="shared" si="2"/>
        <v>0</v>
      </c>
      <c r="T13" s="221">
        <f t="shared" si="2"/>
        <v>0</v>
      </c>
      <c r="U13" s="208">
        <f>SUM(U3:U12)</f>
        <v>0</v>
      </c>
      <c r="V13" s="235"/>
    </row>
    <row r="14" spans="1:25" ht="17.25" thickTop="1" thickBot="1">
      <c r="A14" s="215"/>
      <c r="B14" s="216">
        <f>T$1-T$13</f>
        <v>0</v>
      </c>
      <c r="C14" s="217">
        <f>U$1+U$13</f>
        <v>0</v>
      </c>
      <c r="D14" s="216">
        <f>B14-B26</f>
        <v>0</v>
      </c>
      <c r="E14" s="217">
        <f>C14+C26</f>
        <v>0</v>
      </c>
      <c r="F14" s="216">
        <f t="shared" ref="F14:T14" si="3">D14-D26</f>
        <v>0</v>
      </c>
      <c r="G14" s="217">
        <f>E14+E26</f>
        <v>0</v>
      </c>
      <c r="H14" s="216">
        <f t="shared" si="3"/>
        <v>0</v>
      </c>
      <c r="I14" s="217">
        <f>G14+G26</f>
        <v>0</v>
      </c>
      <c r="J14" s="216">
        <f t="shared" si="3"/>
        <v>0</v>
      </c>
      <c r="K14" s="217">
        <f>I14+I26</f>
        <v>0</v>
      </c>
      <c r="L14" s="216">
        <f t="shared" si="3"/>
        <v>0</v>
      </c>
      <c r="M14" s="217">
        <f>K14+K26</f>
        <v>0</v>
      </c>
      <c r="N14" s="216">
        <f t="shared" si="3"/>
        <v>0</v>
      </c>
      <c r="O14" s="217">
        <f>M14+M26</f>
        <v>0</v>
      </c>
      <c r="P14" s="216">
        <f t="shared" si="3"/>
        <v>0</v>
      </c>
      <c r="Q14" s="217">
        <f>O14+O26</f>
        <v>0</v>
      </c>
      <c r="R14" s="216">
        <f t="shared" si="3"/>
        <v>0</v>
      </c>
      <c r="S14" s="217">
        <f>Q14+Q26</f>
        <v>0</v>
      </c>
      <c r="T14" s="216">
        <f t="shared" si="3"/>
        <v>0</v>
      </c>
      <c r="U14" s="217">
        <f>S14+S26</f>
        <v>0</v>
      </c>
      <c r="V14" s="3"/>
    </row>
    <row r="15" spans="1:25">
      <c r="A15" s="10"/>
      <c r="B15" s="315">
        <v>11</v>
      </c>
      <c r="C15" s="311"/>
      <c r="D15" s="310">
        <v>12</v>
      </c>
      <c r="E15" s="311"/>
      <c r="F15" s="310">
        <v>13</v>
      </c>
      <c r="G15" s="314"/>
      <c r="H15" s="312">
        <v>14</v>
      </c>
      <c r="I15" s="313"/>
      <c r="J15" s="314">
        <v>15</v>
      </c>
      <c r="K15" s="311"/>
      <c r="L15" s="310">
        <v>16</v>
      </c>
      <c r="M15" s="311"/>
      <c r="N15" s="308">
        <v>17</v>
      </c>
      <c r="O15" s="309"/>
      <c r="P15" s="310">
        <v>18</v>
      </c>
      <c r="Q15" s="311"/>
      <c r="R15" s="310">
        <v>19</v>
      </c>
      <c r="S15" s="311"/>
      <c r="T15" s="310">
        <v>20</v>
      </c>
      <c r="U15" s="311"/>
      <c r="V15" s="236"/>
    </row>
    <row r="16" spans="1:25">
      <c r="A16" s="146" t="s">
        <v>0</v>
      </c>
      <c r="B16" s="147"/>
      <c r="C16" s="148"/>
      <c r="D16" s="147"/>
      <c r="E16" s="148"/>
      <c r="F16" s="147"/>
      <c r="G16" s="148"/>
      <c r="H16" s="162"/>
      <c r="I16" s="163"/>
      <c r="J16" s="147"/>
      <c r="K16" s="148"/>
      <c r="L16" s="147"/>
      <c r="M16" s="149"/>
      <c r="N16" s="147"/>
      <c r="O16" s="148"/>
      <c r="P16" s="149"/>
      <c r="Q16" s="148"/>
      <c r="R16" s="147"/>
      <c r="S16" s="148"/>
      <c r="T16" s="147"/>
      <c r="U16" s="148"/>
      <c r="V16" s="233">
        <f>SUM(B16:U16)</f>
        <v>0</v>
      </c>
    </row>
    <row r="17" spans="1:22">
      <c r="A17" t="s">
        <v>1</v>
      </c>
      <c r="B17" s="3"/>
      <c r="C17" s="4"/>
      <c r="D17" s="3"/>
      <c r="E17" s="4"/>
      <c r="F17" s="3"/>
      <c r="G17" s="4"/>
      <c r="H17" s="77"/>
      <c r="I17" s="87"/>
      <c r="J17" s="3"/>
      <c r="K17" s="4"/>
      <c r="L17" s="3"/>
      <c r="M17" s="8"/>
      <c r="N17" s="3"/>
      <c r="O17" s="4"/>
      <c r="P17" s="8"/>
      <c r="Q17" s="4"/>
      <c r="R17" s="3"/>
      <c r="S17" s="4"/>
      <c r="T17" s="3"/>
      <c r="U17" s="4"/>
      <c r="V17" s="229">
        <f t="shared" ref="V17:V25" si="4">SUM(B17:U17)</f>
        <v>0</v>
      </c>
    </row>
    <row r="18" spans="1:22">
      <c r="A18" s="146" t="s">
        <v>77</v>
      </c>
      <c r="B18" s="147"/>
      <c r="C18" s="148"/>
      <c r="D18" s="147"/>
      <c r="E18" s="148"/>
      <c r="F18" s="147"/>
      <c r="G18" s="148"/>
      <c r="H18" s="153"/>
      <c r="I18" s="154"/>
      <c r="J18" s="147"/>
      <c r="K18" s="148"/>
      <c r="L18" s="147"/>
      <c r="M18" s="149"/>
      <c r="N18" s="147"/>
      <c r="O18" s="148"/>
      <c r="P18" s="149"/>
      <c r="Q18" s="148"/>
      <c r="R18" s="147"/>
      <c r="S18" s="148"/>
      <c r="T18" s="147"/>
      <c r="U18" s="148"/>
      <c r="V18" s="228">
        <f t="shared" si="4"/>
        <v>0</v>
      </c>
    </row>
    <row r="19" spans="1:22">
      <c r="A19" t="s">
        <v>79</v>
      </c>
      <c r="B19" s="3"/>
      <c r="C19" s="4"/>
      <c r="D19" s="3"/>
      <c r="E19" s="4"/>
      <c r="F19" s="3"/>
      <c r="G19" s="4"/>
      <c r="H19" s="77"/>
      <c r="I19" s="87"/>
      <c r="J19" s="3"/>
      <c r="K19" s="4"/>
      <c r="L19" s="3"/>
      <c r="M19" s="8"/>
      <c r="N19" s="3"/>
      <c r="O19" s="4"/>
      <c r="P19" s="8"/>
      <c r="Q19" s="4"/>
      <c r="R19" s="3"/>
      <c r="S19" s="4"/>
      <c r="T19" s="3"/>
      <c r="U19" s="4"/>
      <c r="V19" s="229">
        <f t="shared" si="4"/>
        <v>0</v>
      </c>
    </row>
    <row r="20" spans="1:22">
      <c r="A20" s="146" t="s">
        <v>2</v>
      </c>
      <c r="B20" s="147"/>
      <c r="C20" s="148"/>
      <c r="D20" s="147"/>
      <c r="E20" s="148"/>
      <c r="F20" s="147"/>
      <c r="G20" s="148"/>
      <c r="H20" s="153"/>
      <c r="I20" s="154"/>
      <c r="J20" s="147"/>
      <c r="K20" s="148"/>
      <c r="L20" s="147"/>
      <c r="M20" s="149"/>
      <c r="N20" s="147"/>
      <c r="O20" s="148"/>
      <c r="P20" s="149"/>
      <c r="Q20" s="148"/>
      <c r="R20" s="147"/>
      <c r="S20" s="148"/>
      <c r="T20" s="147"/>
      <c r="U20" s="148"/>
      <c r="V20" s="228">
        <f t="shared" si="4"/>
        <v>0</v>
      </c>
    </row>
    <row r="21" spans="1:22">
      <c r="A21" t="s">
        <v>3</v>
      </c>
      <c r="B21" s="3"/>
      <c r="C21" s="4"/>
      <c r="D21" s="3"/>
      <c r="E21" s="4"/>
      <c r="F21" s="3"/>
      <c r="G21" s="4"/>
      <c r="H21" s="77"/>
      <c r="I21" s="87"/>
      <c r="J21" s="3"/>
      <c r="K21" s="4"/>
      <c r="L21" s="3"/>
      <c r="M21" s="8"/>
      <c r="N21" s="3"/>
      <c r="O21" s="4"/>
      <c r="P21" s="8"/>
      <c r="Q21" s="4"/>
      <c r="R21" s="3"/>
      <c r="S21" s="4"/>
      <c r="T21" s="3"/>
      <c r="U21" s="4"/>
      <c r="V21" s="229">
        <f t="shared" si="4"/>
        <v>0</v>
      </c>
    </row>
    <row r="22" spans="1:22">
      <c r="A22" s="146" t="s">
        <v>4</v>
      </c>
      <c r="B22" s="147"/>
      <c r="C22" s="148"/>
      <c r="D22" s="147"/>
      <c r="E22" s="148"/>
      <c r="F22" s="147"/>
      <c r="G22" s="148"/>
      <c r="H22" s="153"/>
      <c r="I22" s="154"/>
      <c r="J22" s="147"/>
      <c r="K22" s="148"/>
      <c r="L22" s="147"/>
      <c r="M22" s="149"/>
      <c r="N22" s="147"/>
      <c r="O22" s="148"/>
      <c r="P22" s="149"/>
      <c r="Q22" s="148"/>
      <c r="R22" s="147"/>
      <c r="S22" s="148"/>
      <c r="T22" s="147"/>
      <c r="U22" s="148"/>
      <c r="V22" s="228">
        <f t="shared" si="4"/>
        <v>0</v>
      </c>
    </row>
    <row r="23" spans="1:22">
      <c r="A23" t="s">
        <v>78</v>
      </c>
      <c r="B23" s="3"/>
      <c r="C23" s="4"/>
      <c r="D23" s="3"/>
      <c r="E23" s="4"/>
      <c r="F23" s="3"/>
      <c r="G23" s="4"/>
      <c r="H23" s="77"/>
      <c r="I23" s="87"/>
      <c r="J23" s="3"/>
      <c r="L23" s="3"/>
      <c r="M23" s="8"/>
      <c r="N23" s="3"/>
      <c r="O23" s="4"/>
      <c r="P23" s="8"/>
      <c r="Q23" s="4"/>
      <c r="R23" s="3"/>
      <c r="S23" s="4"/>
      <c r="T23" s="3"/>
      <c r="U23" s="4"/>
      <c r="V23" s="229">
        <f t="shared" si="4"/>
        <v>0</v>
      </c>
    </row>
    <row r="24" spans="1:22">
      <c r="A24" s="146" t="s">
        <v>6</v>
      </c>
      <c r="B24" s="147"/>
      <c r="C24" s="148"/>
      <c r="D24" s="147"/>
      <c r="E24" s="148"/>
      <c r="F24" s="147"/>
      <c r="G24" s="148"/>
      <c r="H24" s="153"/>
      <c r="I24" s="154"/>
      <c r="J24" s="147"/>
      <c r="K24" s="148"/>
      <c r="L24" s="147"/>
      <c r="M24" s="149"/>
      <c r="N24" s="147"/>
      <c r="O24" s="148"/>
      <c r="P24" s="149"/>
      <c r="Q24" s="148"/>
      <c r="R24" s="147"/>
      <c r="S24" s="148"/>
      <c r="T24" s="147"/>
      <c r="U24" s="148"/>
      <c r="V24" s="228">
        <f t="shared" si="4"/>
        <v>0</v>
      </c>
    </row>
    <row r="25" spans="1:22">
      <c r="A25" s="8" t="s">
        <v>72</v>
      </c>
      <c r="B25" s="3"/>
      <c r="C25" s="4"/>
      <c r="D25" s="3"/>
      <c r="E25" s="4"/>
      <c r="F25" s="3"/>
      <c r="G25" s="4"/>
      <c r="H25" s="77"/>
      <c r="I25" s="87"/>
      <c r="J25" s="3"/>
      <c r="L25" s="3"/>
      <c r="M25" s="8"/>
      <c r="N25" s="3"/>
      <c r="O25" s="4"/>
      <c r="P25" s="8"/>
      <c r="Q25" s="4"/>
      <c r="R25" s="3"/>
      <c r="S25" s="4"/>
      <c r="T25" s="3"/>
      <c r="U25" s="4"/>
      <c r="V25" s="232">
        <f t="shared" si="4"/>
        <v>0</v>
      </c>
    </row>
    <row r="26" spans="1:22" ht="16.5" thickBot="1">
      <c r="A26" s="220" t="s">
        <v>5</v>
      </c>
      <c r="B26" s="208">
        <f>SUM(B16:B25)</f>
        <v>0</v>
      </c>
      <c r="C26" s="221">
        <f>SUM(C16:C25)</f>
        <v>0</v>
      </c>
      <c r="D26" s="221">
        <f>SUM(D16:D25)</f>
        <v>0</v>
      </c>
      <c r="E26" s="221">
        <f>SUM(E16:E25)</f>
        <v>0</v>
      </c>
      <c r="F26" s="221">
        <f t="shared" ref="F26:T26" si="5">SUM(F16:F25)</f>
        <v>0</v>
      </c>
      <c r="G26" s="221">
        <f t="shared" si="5"/>
        <v>0</v>
      </c>
      <c r="H26" s="221">
        <f t="shared" si="5"/>
        <v>0</v>
      </c>
      <c r="I26" s="221">
        <f t="shared" si="5"/>
        <v>0</v>
      </c>
      <c r="J26" s="221">
        <f t="shared" si="5"/>
        <v>0</v>
      </c>
      <c r="K26" s="221">
        <f t="shared" si="5"/>
        <v>0</v>
      </c>
      <c r="L26" s="221">
        <f t="shared" si="5"/>
        <v>0</v>
      </c>
      <c r="M26" s="221">
        <f t="shared" si="5"/>
        <v>0</v>
      </c>
      <c r="N26" s="221">
        <f t="shared" si="5"/>
        <v>0</v>
      </c>
      <c r="O26" s="221">
        <f t="shared" si="5"/>
        <v>0</v>
      </c>
      <c r="P26" s="221">
        <f t="shared" si="5"/>
        <v>0</v>
      </c>
      <c r="Q26" s="221">
        <f t="shared" si="5"/>
        <v>0</v>
      </c>
      <c r="R26" s="221">
        <f t="shared" si="5"/>
        <v>0</v>
      </c>
      <c r="S26" s="221">
        <f t="shared" si="5"/>
        <v>0</v>
      </c>
      <c r="T26" s="221">
        <f t="shared" si="5"/>
        <v>0</v>
      </c>
      <c r="U26" s="208">
        <f>SUM(U16:U25)</f>
        <v>0</v>
      </c>
      <c r="V26" s="235"/>
    </row>
    <row r="27" spans="1:22" ht="17.25" thickTop="1" thickBot="1">
      <c r="A27" s="215"/>
      <c r="B27" s="216">
        <f>T14-T26</f>
        <v>0</v>
      </c>
      <c r="C27" s="217">
        <f>U14+U26</f>
        <v>0</v>
      </c>
      <c r="D27" s="216">
        <f>B$27-B$39</f>
        <v>0</v>
      </c>
      <c r="E27" s="217">
        <f>C$27+C$39</f>
        <v>0</v>
      </c>
      <c r="F27" s="216">
        <f t="shared" ref="F27:T27" si="6">D$27-D$39</f>
        <v>0</v>
      </c>
      <c r="G27" s="217">
        <f>E$27+E$39</f>
        <v>0</v>
      </c>
      <c r="H27" s="216">
        <f t="shared" si="6"/>
        <v>0</v>
      </c>
      <c r="I27" s="217">
        <f>G$27+G$39</f>
        <v>0</v>
      </c>
      <c r="J27" s="216">
        <f t="shared" si="6"/>
        <v>0</v>
      </c>
      <c r="K27" s="217">
        <f>I$27+I$39</f>
        <v>0</v>
      </c>
      <c r="L27" s="216">
        <f t="shared" si="6"/>
        <v>0</v>
      </c>
      <c r="M27" s="217">
        <f>K$27+K$39</f>
        <v>0</v>
      </c>
      <c r="N27" s="216">
        <f t="shared" si="6"/>
        <v>0</v>
      </c>
      <c r="O27" s="217">
        <f>M$27+M$39</f>
        <v>0</v>
      </c>
      <c r="P27" s="216">
        <f t="shared" si="6"/>
        <v>0</v>
      </c>
      <c r="Q27" s="217">
        <f>O$27+O$39</f>
        <v>0</v>
      </c>
      <c r="R27" s="216">
        <f t="shared" si="6"/>
        <v>0</v>
      </c>
      <c r="S27" s="217">
        <f>Q$27+Q$39</f>
        <v>0</v>
      </c>
      <c r="T27" s="216">
        <f t="shared" si="6"/>
        <v>0</v>
      </c>
      <c r="U27" s="217">
        <f>S$27+S$39</f>
        <v>0</v>
      </c>
      <c r="V27" s="3"/>
    </row>
    <row r="28" spans="1:22">
      <c r="A28" s="10"/>
      <c r="B28" s="85">
        <v>21</v>
      </c>
      <c r="C28" s="86"/>
      <c r="D28" s="46">
        <v>22</v>
      </c>
      <c r="E28" s="45"/>
      <c r="F28" s="44">
        <v>23</v>
      </c>
      <c r="G28" s="45"/>
      <c r="H28" s="83">
        <v>24</v>
      </c>
      <c r="I28" s="84"/>
      <c r="J28" s="44">
        <v>25</v>
      </c>
      <c r="K28" s="45"/>
      <c r="L28" s="44">
        <v>26</v>
      </c>
      <c r="M28" s="45"/>
      <c r="N28" s="44">
        <v>27</v>
      </c>
      <c r="O28" s="46"/>
      <c r="P28" s="155">
        <v>28</v>
      </c>
      <c r="Q28" s="156"/>
      <c r="R28" s="46">
        <v>29</v>
      </c>
      <c r="S28" s="45"/>
      <c r="T28" s="11">
        <v>30</v>
      </c>
      <c r="U28" s="12"/>
      <c r="V28" s="236"/>
    </row>
    <row r="29" spans="1:22">
      <c r="A29" s="146" t="s">
        <v>0</v>
      </c>
      <c r="B29" s="162"/>
      <c r="C29" s="163"/>
      <c r="D29" s="147"/>
      <c r="E29" s="148"/>
      <c r="F29" s="147"/>
      <c r="G29" s="148"/>
      <c r="H29" s="147"/>
      <c r="I29" s="148"/>
      <c r="J29" s="147"/>
      <c r="K29" s="148"/>
      <c r="L29" s="147"/>
      <c r="M29" s="149"/>
      <c r="N29" s="147"/>
      <c r="O29" s="148"/>
      <c r="P29" s="162"/>
      <c r="Q29" s="163"/>
      <c r="R29" s="147"/>
      <c r="S29" s="148"/>
      <c r="T29" s="147"/>
      <c r="U29" s="148"/>
      <c r="V29" s="233">
        <f>SUM(B29:U29)</f>
        <v>0</v>
      </c>
    </row>
    <row r="30" spans="1:22">
      <c r="A30" t="s">
        <v>1</v>
      </c>
      <c r="B30" s="77"/>
      <c r="C30" s="87"/>
      <c r="D30" s="3"/>
      <c r="E30" s="4"/>
      <c r="F30" s="3"/>
      <c r="G30" s="4"/>
      <c r="H30" s="3"/>
      <c r="I30" s="4"/>
      <c r="J30" s="3"/>
      <c r="K30" s="4"/>
      <c r="L30" s="3"/>
      <c r="M30" s="8"/>
      <c r="N30" s="3"/>
      <c r="O30" s="4"/>
      <c r="P30" s="77"/>
      <c r="Q30" s="87"/>
      <c r="R30" s="3"/>
      <c r="S30" s="4"/>
      <c r="T30" s="3"/>
      <c r="U30" s="4"/>
      <c r="V30" s="229">
        <f t="shared" ref="V30:V38" si="7">SUM(B30:U30)</f>
        <v>0</v>
      </c>
    </row>
    <row r="31" spans="1:22">
      <c r="A31" s="146" t="s">
        <v>77</v>
      </c>
      <c r="B31" s="153"/>
      <c r="C31" s="154"/>
      <c r="D31" s="147"/>
      <c r="E31" s="148"/>
      <c r="F31" s="147"/>
      <c r="G31" s="148"/>
      <c r="H31" s="147"/>
      <c r="I31" s="148"/>
      <c r="J31" s="147"/>
      <c r="K31" s="148"/>
      <c r="L31" s="147"/>
      <c r="M31" s="149"/>
      <c r="N31" s="147"/>
      <c r="O31" s="148"/>
      <c r="P31" s="153"/>
      <c r="Q31" s="154"/>
      <c r="R31" s="147"/>
      <c r="S31" s="148"/>
      <c r="T31" s="147"/>
      <c r="U31" s="148"/>
      <c r="V31" s="228">
        <f t="shared" si="7"/>
        <v>0</v>
      </c>
    </row>
    <row r="32" spans="1:22">
      <c r="A32" t="s">
        <v>79</v>
      </c>
      <c r="B32" s="77"/>
      <c r="C32" s="87"/>
      <c r="D32" s="3"/>
      <c r="E32" s="4"/>
      <c r="F32" s="3"/>
      <c r="G32" s="4"/>
      <c r="H32" s="3"/>
      <c r="I32" s="4"/>
      <c r="J32" s="3"/>
      <c r="K32" s="4"/>
      <c r="L32" s="3"/>
      <c r="M32" s="8"/>
      <c r="N32" s="3"/>
      <c r="O32" s="4"/>
      <c r="P32" s="77"/>
      <c r="Q32" s="87"/>
      <c r="R32" s="3"/>
      <c r="S32" s="4"/>
      <c r="T32" s="3"/>
      <c r="U32" s="4"/>
      <c r="V32" s="229">
        <f t="shared" si="7"/>
        <v>0</v>
      </c>
    </row>
    <row r="33" spans="1:23">
      <c r="A33" s="146" t="s">
        <v>2</v>
      </c>
      <c r="B33" s="153"/>
      <c r="C33" s="154"/>
      <c r="D33" s="147"/>
      <c r="E33" s="148"/>
      <c r="F33" s="147"/>
      <c r="G33" s="148"/>
      <c r="H33" s="147"/>
      <c r="I33" s="148"/>
      <c r="J33" s="147"/>
      <c r="K33" s="148"/>
      <c r="L33" s="147"/>
      <c r="M33" s="149"/>
      <c r="N33" s="147"/>
      <c r="O33" s="148"/>
      <c r="P33" s="153"/>
      <c r="Q33" s="154"/>
      <c r="R33" s="147"/>
      <c r="S33" s="148"/>
      <c r="T33" s="147"/>
      <c r="U33" s="148"/>
      <c r="V33" s="228">
        <f t="shared" si="7"/>
        <v>0</v>
      </c>
    </row>
    <row r="34" spans="1:23">
      <c r="A34" t="s">
        <v>3</v>
      </c>
      <c r="B34" s="77"/>
      <c r="C34" s="87"/>
      <c r="D34" s="3"/>
      <c r="E34" s="4"/>
      <c r="F34" s="3"/>
      <c r="G34" s="4"/>
      <c r="H34" s="3"/>
      <c r="I34" s="4"/>
      <c r="J34" s="3"/>
      <c r="K34" s="4"/>
      <c r="L34" s="3"/>
      <c r="M34" s="8"/>
      <c r="N34" s="3"/>
      <c r="O34" s="4"/>
      <c r="P34" s="77"/>
      <c r="Q34" s="87"/>
      <c r="R34" s="3"/>
      <c r="S34" s="4"/>
      <c r="T34" s="3"/>
      <c r="U34" s="4"/>
      <c r="V34" s="229">
        <f t="shared" si="7"/>
        <v>0</v>
      </c>
    </row>
    <row r="35" spans="1:23">
      <c r="A35" s="146" t="s">
        <v>4</v>
      </c>
      <c r="B35" s="153"/>
      <c r="C35" s="154"/>
      <c r="D35" s="147"/>
      <c r="E35" s="148"/>
      <c r="F35" s="147"/>
      <c r="G35" s="148"/>
      <c r="H35" s="147"/>
      <c r="I35" s="148"/>
      <c r="J35" s="147"/>
      <c r="K35" s="148"/>
      <c r="L35" s="147"/>
      <c r="M35" s="149"/>
      <c r="N35" s="147"/>
      <c r="O35" s="148"/>
      <c r="P35" s="153"/>
      <c r="Q35" s="154"/>
      <c r="R35" s="147"/>
      <c r="S35" s="148"/>
      <c r="T35" s="147"/>
      <c r="U35" s="148"/>
      <c r="V35" s="228">
        <f t="shared" si="7"/>
        <v>0</v>
      </c>
    </row>
    <row r="36" spans="1:23">
      <c r="A36" t="s">
        <v>78</v>
      </c>
      <c r="B36" s="77"/>
      <c r="C36" s="87"/>
      <c r="D36" s="3"/>
      <c r="E36" s="4"/>
      <c r="F36" s="3"/>
      <c r="G36" s="4"/>
      <c r="H36" s="3"/>
      <c r="I36" s="4"/>
      <c r="J36" s="3"/>
      <c r="L36" s="3"/>
      <c r="M36" s="8"/>
      <c r="N36" s="3"/>
      <c r="O36" s="4"/>
      <c r="P36" s="77"/>
      <c r="Q36" s="87"/>
      <c r="R36" s="3"/>
      <c r="S36" s="4"/>
      <c r="T36" s="3"/>
      <c r="U36" s="4"/>
      <c r="V36" s="229">
        <f t="shared" si="7"/>
        <v>0</v>
      </c>
    </row>
    <row r="37" spans="1:23">
      <c r="A37" s="146" t="s">
        <v>6</v>
      </c>
      <c r="B37" s="153"/>
      <c r="C37" s="154"/>
      <c r="D37" s="147"/>
      <c r="E37" s="148"/>
      <c r="F37" s="147"/>
      <c r="G37" s="148"/>
      <c r="H37" s="147"/>
      <c r="I37" s="148"/>
      <c r="J37" s="147"/>
      <c r="K37" s="148"/>
      <c r="L37" s="147"/>
      <c r="M37" s="149"/>
      <c r="N37" s="147"/>
      <c r="O37" s="148"/>
      <c r="P37" s="153"/>
      <c r="Q37" s="154"/>
      <c r="R37" s="147"/>
      <c r="S37" s="148"/>
      <c r="T37" s="147"/>
      <c r="U37" s="148"/>
      <c r="V37" s="228">
        <f t="shared" si="7"/>
        <v>0</v>
      </c>
    </row>
    <row r="38" spans="1:23">
      <c r="A38" s="8" t="s">
        <v>72</v>
      </c>
      <c r="B38" s="77"/>
      <c r="C38" s="87"/>
      <c r="D38" s="3"/>
      <c r="E38" s="4"/>
      <c r="F38" s="3"/>
      <c r="G38" s="4"/>
      <c r="H38" s="3"/>
      <c r="I38" s="4"/>
      <c r="J38" s="3"/>
      <c r="L38" s="3"/>
      <c r="M38" s="8"/>
      <c r="N38" s="3"/>
      <c r="O38" s="4"/>
      <c r="P38" s="77"/>
      <c r="Q38" s="87"/>
      <c r="R38" s="3"/>
      <c r="S38" s="4"/>
      <c r="T38" s="3"/>
      <c r="U38" s="4"/>
      <c r="V38" s="229">
        <f t="shared" si="7"/>
        <v>0</v>
      </c>
    </row>
    <row r="39" spans="1:23" ht="16.5" thickBot="1">
      <c r="A39" s="220" t="s">
        <v>5</v>
      </c>
      <c r="B39" s="208">
        <f>SUM(B29:B38)</f>
        <v>0</v>
      </c>
      <c r="C39" s="221">
        <f>SUM(C29:C38)</f>
        <v>0</v>
      </c>
      <c r="D39" s="221">
        <f>SUM(D29:D38)</f>
        <v>0</v>
      </c>
      <c r="E39" s="221">
        <f>SUM(E29:E38)</f>
        <v>0</v>
      </c>
      <c r="F39" s="221">
        <f t="shared" ref="F39:T39" si="8">SUM(F29:F38)</f>
        <v>0</v>
      </c>
      <c r="G39" s="221">
        <f t="shared" si="8"/>
        <v>0</v>
      </c>
      <c r="H39" s="221">
        <f t="shared" si="8"/>
        <v>0</v>
      </c>
      <c r="I39" s="221">
        <f t="shared" si="8"/>
        <v>0</v>
      </c>
      <c r="J39" s="221">
        <f t="shared" si="8"/>
        <v>0</v>
      </c>
      <c r="K39" s="221">
        <f t="shared" si="8"/>
        <v>0</v>
      </c>
      <c r="L39" s="221">
        <f t="shared" si="8"/>
        <v>0</v>
      </c>
      <c r="M39" s="221">
        <f t="shared" si="8"/>
        <v>0</v>
      </c>
      <c r="N39" s="221">
        <f t="shared" si="8"/>
        <v>0</v>
      </c>
      <c r="O39" s="221">
        <f t="shared" si="8"/>
        <v>0</v>
      </c>
      <c r="P39" s="221">
        <f t="shared" si="8"/>
        <v>0</v>
      </c>
      <c r="Q39" s="221">
        <f t="shared" si="8"/>
        <v>0</v>
      </c>
      <c r="R39" s="221">
        <f t="shared" si="8"/>
        <v>0</v>
      </c>
      <c r="S39" s="221">
        <f t="shared" si="8"/>
        <v>0</v>
      </c>
      <c r="T39" s="221">
        <f t="shared" si="8"/>
        <v>0</v>
      </c>
      <c r="U39" s="208">
        <f>SUM(U29:U38)</f>
        <v>0</v>
      </c>
    </row>
    <row r="40" spans="1:23" ht="17.25" thickTop="1" thickBot="1">
      <c r="A40" s="215"/>
      <c r="B40" s="216">
        <f>T27-T39</f>
        <v>0</v>
      </c>
      <c r="C40" s="217">
        <f>U27+U39</f>
        <v>0</v>
      </c>
      <c r="D40" s="177">
        <f>A1</f>
        <v>0</v>
      </c>
      <c r="E40" s="197" t="s">
        <v>30</v>
      </c>
      <c r="F40" s="198" t="s">
        <v>32</v>
      </c>
      <c r="G40" s="199" t="s">
        <v>29</v>
      </c>
      <c r="H40" s="200" t="s">
        <v>33</v>
      </c>
      <c r="I40" s="201" t="s">
        <v>36</v>
      </c>
      <c r="J40" s="201" t="s">
        <v>37</v>
      </c>
      <c r="K40" s="201" t="s">
        <v>31</v>
      </c>
      <c r="L40" s="201" t="s">
        <v>40</v>
      </c>
      <c r="M40" s="202" t="s">
        <v>27</v>
      </c>
      <c r="O40" s="203" t="s">
        <v>23</v>
      </c>
      <c r="P40" s="204" t="s">
        <v>24</v>
      </c>
      <c r="Q40" s="201" t="s">
        <v>28</v>
      </c>
      <c r="R40" s="205" t="s">
        <v>26</v>
      </c>
      <c r="S40" s="206" t="s">
        <v>25</v>
      </c>
      <c r="T40" s="207" t="s">
        <v>34</v>
      </c>
      <c r="V40" s="240" t="s">
        <v>50</v>
      </c>
    </row>
    <row r="41" spans="1:23" ht="16.5" thickBot="1">
      <c r="A41" s="10"/>
      <c r="B41" s="88">
        <v>31</v>
      </c>
      <c r="C41" s="68"/>
      <c r="D41" s="141" t="s">
        <v>7</v>
      </c>
      <c r="E41" s="165">
        <f>SUM(B13,D13,F13,H13,J13,L13,N13)</f>
        <v>0</v>
      </c>
      <c r="F41" s="135">
        <f>0</f>
        <v>0</v>
      </c>
      <c r="G41" s="142">
        <f>SUM(C13,E13,G13,I13,K13,M13,O13)</f>
        <v>0</v>
      </c>
      <c r="H41" s="138">
        <f>0</f>
        <v>0</v>
      </c>
      <c r="I41" s="138">
        <f>0</f>
        <v>0</v>
      </c>
      <c r="J41" s="138">
        <f>0</f>
        <v>0</v>
      </c>
      <c r="K41" s="171">
        <f>E41+G41+H41</f>
        <v>0</v>
      </c>
      <c r="L41" s="170">
        <f>F41</f>
        <v>0</v>
      </c>
      <c r="M41" s="166">
        <f>L41-K41</f>
        <v>0</v>
      </c>
      <c r="O41" s="138">
        <f>$N$1</f>
        <v>0</v>
      </c>
      <c r="P41" s="138">
        <f>O1</f>
        <v>0</v>
      </c>
      <c r="Q41" s="138">
        <f t="shared" ref="Q41:Q43" si="9">$E$48-P41</f>
        <v>700</v>
      </c>
      <c r="R41" s="138" t="e">
        <f>Apr!#REF!-Jan!#REF!</f>
        <v>#REF!</v>
      </c>
      <c r="S41" s="138"/>
      <c r="T41" s="138" t="e">
        <f>R41+O41+S41</f>
        <v>#REF!</v>
      </c>
      <c r="V41" s="238" t="s">
        <v>5</v>
      </c>
    </row>
    <row r="42" spans="1:23" ht="16.5" thickBot="1">
      <c r="A42" s="146" t="s">
        <v>0</v>
      </c>
      <c r="B42" s="147"/>
      <c r="C42" s="148"/>
      <c r="D42" s="141" t="s">
        <v>8</v>
      </c>
      <c r="E42" s="167">
        <f>SUM(P13,R13,T13,B26,D26,F26,H26)</f>
        <v>0</v>
      </c>
      <c r="F42" s="135">
        <f>0</f>
        <v>0</v>
      </c>
      <c r="G42" s="143">
        <f>SUM(Q13,S13,U13,C26,E26,G26,I26)</f>
        <v>0</v>
      </c>
      <c r="H42" s="138">
        <f>0</f>
        <v>0</v>
      </c>
      <c r="I42" s="138">
        <f>0</f>
        <v>0</v>
      </c>
      <c r="J42" s="138">
        <f>0</f>
        <v>0</v>
      </c>
      <c r="K42" s="171">
        <f t="shared" ref="K42:K45" si="10">E42+G42+H42</f>
        <v>0</v>
      </c>
      <c r="L42" s="170">
        <f>F42</f>
        <v>0</v>
      </c>
      <c r="M42" s="166">
        <f t="shared" ref="M42:M45" si="11">L42-K42</f>
        <v>0</v>
      </c>
      <c r="O42" s="136">
        <f>H14</f>
        <v>0</v>
      </c>
      <c r="P42" s="136">
        <f>I14</f>
        <v>0</v>
      </c>
      <c r="Q42" s="138">
        <f t="shared" si="9"/>
        <v>700</v>
      </c>
      <c r="R42" s="138" t="e">
        <f>R41-I42</f>
        <v>#REF!</v>
      </c>
      <c r="S42" s="136"/>
      <c r="T42" s="136" t="e">
        <f>R42+O42+S42</f>
        <v>#REF!</v>
      </c>
      <c r="V42" s="233">
        <f t="shared" ref="V42:V51" si="12">SUM(V3+V16+V29)</f>
        <v>0</v>
      </c>
      <c r="W42" s="146" t="s">
        <v>0</v>
      </c>
    </row>
    <row r="43" spans="1:23" ht="16.5" thickBot="1">
      <c r="A43" t="s">
        <v>1</v>
      </c>
      <c r="B43" s="3"/>
      <c r="C43" s="4"/>
      <c r="D43" s="141" t="s">
        <v>9</v>
      </c>
      <c r="E43" s="167">
        <f>SUM(J25,L25,N25,P25,R25,T25,B38)</f>
        <v>0</v>
      </c>
      <c r="F43" s="135">
        <f>0</f>
        <v>0</v>
      </c>
      <c r="G43" s="143">
        <f>SUM(L25,N25,P25,R25,T25,V25,D38)</f>
        <v>0</v>
      </c>
      <c r="H43" s="138">
        <f>0</f>
        <v>0</v>
      </c>
      <c r="I43" s="138">
        <f>0</f>
        <v>0</v>
      </c>
      <c r="J43" s="138">
        <f>0</f>
        <v>0</v>
      </c>
      <c r="K43" s="171">
        <f t="shared" si="10"/>
        <v>0</v>
      </c>
      <c r="L43" s="170">
        <f>F43</f>
        <v>0</v>
      </c>
      <c r="M43" s="166">
        <f t="shared" si="11"/>
        <v>0</v>
      </c>
      <c r="O43" s="136">
        <f>B27</f>
        <v>0</v>
      </c>
      <c r="P43" s="136">
        <f>C27</f>
        <v>0</v>
      </c>
      <c r="Q43" s="138">
        <f t="shared" si="9"/>
        <v>700</v>
      </c>
      <c r="R43" s="138" t="e">
        <f>R42-I43</f>
        <v>#REF!</v>
      </c>
      <c r="S43" s="136"/>
      <c r="T43" s="136" t="e">
        <f>R43+O43+S43</f>
        <v>#REF!</v>
      </c>
      <c r="V43" s="239">
        <f t="shared" si="12"/>
        <v>0</v>
      </c>
      <c r="W43" t="s">
        <v>1</v>
      </c>
    </row>
    <row r="44" spans="1:23" ht="16.5" thickBot="1">
      <c r="A44" s="146" t="s">
        <v>77</v>
      </c>
      <c r="B44" s="147"/>
      <c r="C44" s="148"/>
      <c r="D44" s="141" t="s">
        <v>74</v>
      </c>
      <c r="E44" s="167">
        <f>SUM(D39,F39,H39,J39,L39,N39,P39)</f>
        <v>0</v>
      </c>
      <c r="F44" s="135">
        <f>0</f>
        <v>0</v>
      </c>
      <c r="G44" s="143">
        <f>SUM(E39,G39,I39,K39,M39,O39,Q39)</f>
        <v>0</v>
      </c>
      <c r="H44" s="138">
        <f>0</f>
        <v>0</v>
      </c>
      <c r="I44" s="138">
        <f>0</f>
        <v>0</v>
      </c>
      <c r="J44" s="138">
        <f>0</f>
        <v>0</v>
      </c>
      <c r="K44" s="171">
        <f t="shared" si="10"/>
        <v>0</v>
      </c>
      <c r="L44" s="170">
        <f>F44</f>
        <v>0</v>
      </c>
      <c r="M44" s="166">
        <f t="shared" si="11"/>
        <v>0</v>
      </c>
      <c r="O44" s="136">
        <f>P27</f>
        <v>0</v>
      </c>
      <c r="P44" s="136">
        <f>Q27</f>
        <v>0</v>
      </c>
      <c r="Q44" s="138">
        <f>$E$48-P44</f>
        <v>700</v>
      </c>
      <c r="R44" s="138" t="e">
        <f>R43-I44</f>
        <v>#REF!</v>
      </c>
      <c r="S44" s="136"/>
      <c r="T44" s="136" t="e">
        <f>R44+O44+S44</f>
        <v>#REF!</v>
      </c>
      <c r="V44" s="233">
        <f t="shared" si="12"/>
        <v>0</v>
      </c>
      <c r="W44" s="146" t="s">
        <v>77</v>
      </c>
    </row>
    <row r="45" spans="1:23" ht="16.5" thickBot="1">
      <c r="A45" t="s">
        <v>79</v>
      </c>
      <c r="B45" s="3"/>
      <c r="C45" s="4"/>
      <c r="D45" s="141" t="s">
        <v>10</v>
      </c>
      <c r="E45" s="167">
        <f>SUM(R39,T39,B52)</f>
        <v>0</v>
      </c>
      <c r="F45" s="135">
        <f>0</f>
        <v>0</v>
      </c>
      <c r="G45" s="143">
        <f>SUM(U39,C52,D51)</f>
        <v>0</v>
      </c>
      <c r="H45" s="138">
        <f>0</f>
        <v>0</v>
      </c>
      <c r="I45" s="138">
        <f>0</f>
        <v>0</v>
      </c>
      <c r="J45" s="138">
        <f>0</f>
        <v>0</v>
      </c>
      <c r="K45" s="171">
        <f t="shared" si="10"/>
        <v>0</v>
      </c>
      <c r="L45" s="170">
        <f>F45</f>
        <v>0</v>
      </c>
      <c r="M45" s="166">
        <f t="shared" si="11"/>
        <v>0</v>
      </c>
      <c r="O45" s="136">
        <f>B40</f>
        <v>0</v>
      </c>
      <c r="P45" s="136">
        <f>C40</f>
        <v>0</v>
      </c>
      <c r="Q45" s="138">
        <f>$E$48-P45</f>
        <v>700</v>
      </c>
      <c r="R45" s="138" t="e">
        <f>R44-I45</f>
        <v>#REF!</v>
      </c>
      <c r="S45" s="136"/>
      <c r="T45" s="136" t="e">
        <f>R45+O45+S45</f>
        <v>#REF!</v>
      </c>
      <c r="V45" s="239">
        <f t="shared" si="12"/>
        <v>0</v>
      </c>
      <c r="W45" t="s">
        <v>79</v>
      </c>
    </row>
    <row r="46" spans="1:23" ht="16.5" thickBot="1">
      <c r="A46" s="146" t="s">
        <v>2</v>
      </c>
      <c r="B46" s="147"/>
      <c r="C46" s="148"/>
      <c r="D46" s="141" t="s">
        <v>5</v>
      </c>
      <c r="E46" s="167">
        <f t="shared" ref="E46" si="13">SUM(E41:E45)</f>
        <v>0</v>
      </c>
      <c r="F46" s="143">
        <f t="shared" ref="F46:M46" si="14">SUM(F41:F45)</f>
        <v>0</v>
      </c>
      <c r="G46" s="143">
        <f t="shared" si="14"/>
        <v>0</v>
      </c>
      <c r="H46" s="137">
        <f t="shared" si="14"/>
        <v>0</v>
      </c>
      <c r="I46" s="137">
        <f t="shared" si="14"/>
        <v>0</v>
      </c>
      <c r="J46" s="137">
        <f t="shared" si="14"/>
        <v>0</v>
      </c>
      <c r="K46" s="172">
        <f t="shared" si="14"/>
        <v>0</v>
      </c>
      <c r="L46" s="214">
        <f t="shared" si="14"/>
        <v>0</v>
      </c>
      <c r="M46" s="137">
        <f t="shared" si="14"/>
        <v>0</v>
      </c>
      <c r="N46" s="9"/>
      <c r="O46" s="9"/>
      <c r="P46" s="9"/>
      <c r="Q46" s="9"/>
      <c r="R46" s="9"/>
      <c r="V46" s="233">
        <f t="shared" si="12"/>
        <v>0</v>
      </c>
      <c r="W46" s="146" t="s">
        <v>2</v>
      </c>
    </row>
    <row r="47" spans="1:23" ht="16.5" thickBot="1">
      <c r="A47" t="s">
        <v>3</v>
      </c>
      <c r="B47" s="3"/>
      <c r="C47" s="4"/>
      <c r="D47" s="141" t="s">
        <v>27</v>
      </c>
      <c r="E47" s="168"/>
      <c r="F47" s="140"/>
      <c r="G47" s="145"/>
      <c r="H47" s="139"/>
      <c r="I47" s="139"/>
      <c r="J47" s="139"/>
      <c r="K47" s="173"/>
      <c r="L47" s="179"/>
      <c r="M47" s="169"/>
      <c r="N47" s="9"/>
      <c r="O47" s="9"/>
      <c r="P47" s="9"/>
      <c r="Q47" s="9"/>
      <c r="R47" s="9"/>
      <c r="S47" s="9"/>
      <c r="T47" s="9"/>
      <c r="V47" s="239">
        <f t="shared" si="12"/>
        <v>0</v>
      </c>
      <c r="W47" t="s">
        <v>3</v>
      </c>
    </row>
    <row r="48" spans="1:23">
      <c r="A48" s="146" t="s">
        <v>4</v>
      </c>
      <c r="B48" s="147"/>
      <c r="C48" s="148"/>
      <c r="D48" s="176" t="s">
        <v>35</v>
      </c>
      <c r="E48" s="71">
        <v>700</v>
      </c>
      <c r="F48" s="176" t="s">
        <v>41</v>
      </c>
      <c r="G48" s="293" t="str">
        <f ca="1">MID(CELL("Filename",I7),SEARCH("]",CELL("Filename",I7),1)+1,100)&amp;","&amp; " 12 "&amp;A1</f>
        <v xml:space="preserve">Mar, 12 </v>
      </c>
      <c r="H48" s="293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233">
        <f t="shared" si="12"/>
        <v>0</v>
      </c>
      <c r="W48" s="146" t="s">
        <v>4</v>
      </c>
    </row>
    <row r="49" spans="1:23">
      <c r="A49" t="s">
        <v>78</v>
      </c>
      <c r="B49" s="3"/>
      <c r="C49" s="4"/>
      <c r="D49" s="178" t="s">
        <v>42</v>
      </c>
      <c r="E49" s="71"/>
      <c r="F49" s="176" t="s">
        <v>41</v>
      </c>
      <c r="G49" s="293" t="str">
        <f ca="1">MID(CELL("Filename",I8),SEARCH("]",CELL("Filename",I8),1)+1,100)&amp;","&amp; " 12 "&amp;A2</f>
        <v xml:space="preserve">Mar, 12 </v>
      </c>
      <c r="H49" s="293"/>
      <c r="V49" s="239">
        <f t="shared" si="12"/>
        <v>0</v>
      </c>
      <c r="W49" t="s">
        <v>78</v>
      </c>
    </row>
    <row r="50" spans="1:23">
      <c r="A50" s="146" t="s">
        <v>6</v>
      </c>
      <c r="B50" s="147"/>
      <c r="C50" s="148"/>
      <c r="G50" s="9"/>
      <c r="H50" s="9"/>
      <c r="I50" s="9"/>
      <c r="J50" s="9"/>
      <c r="K50" s="9"/>
      <c r="L50" s="9"/>
      <c r="M50" s="9"/>
      <c r="V50" s="233">
        <f t="shared" si="12"/>
        <v>0</v>
      </c>
      <c r="W50" s="146" t="s">
        <v>6</v>
      </c>
    </row>
    <row r="51" spans="1:23">
      <c r="A51" s="8" t="s">
        <v>72</v>
      </c>
      <c r="B51" s="3"/>
      <c r="C51" s="4"/>
      <c r="V51" s="239">
        <f t="shared" si="12"/>
        <v>0</v>
      </c>
      <c r="W51" s="8" t="s">
        <v>72</v>
      </c>
    </row>
    <row r="52" spans="1:23" ht="16.5" thickBot="1">
      <c r="A52" s="220" t="s">
        <v>5</v>
      </c>
      <c r="B52" s="208">
        <f>SUM(B42:B51)</f>
        <v>0</v>
      </c>
      <c r="C52" s="221">
        <f>SUM(C42:C51)</f>
        <v>0</v>
      </c>
    </row>
    <row r="53" spans="1:23" ht="16.5" thickTop="1"/>
  </sheetData>
  <mergeCells count="23">
    <mergeCell ref="B15:C15"/>
    <mergeCell ref="D15:E15"/>
    <mergeCell ref="F15:G15"/>
    <mergeCell ref="H15:I15"/>
    <mergeCell ref="J15:K15"/>
    <mergeCell ref="B2:C2"/>
    <mergeCell ref="D2:E2"/>
    <mergeCell ref="F2:G2"/>
    <mergeCell ref="H2:I2"/>
    <mergeCell ref="J2:K2"/>
    <mergeCell ref="N2:O2"/>
    <mergeCell ref="P2:Q2"/>
    <mergeCell ref="R2:S2"/>
    <mergeCell ref="T2:U2"/>
    <mergeCell ref="L15:M15"/>
    <mergeCell ref="L2:M2"/>
    <mergeCell ref="G48:H48"/>
    <mergeCell ref="G49:H49"/>
    <mergeCell ref="W4:X4"/>
    <mergeCell ref="N15:O15"/>
    <mergeCell ref="P15:Q15"/>
    <mergeCell ref="R15:S15"/>
    <mergeCell ref="T15:U15"/>
  </mergeCell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5596" r:id="rId3" name="Drop Down 604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98" r:id="rId4" name="Button 606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01" r:id="rId5" name="Drop Down 609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03" r:id="rId6" name="Button 611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11" r:id="rId7" name="Drop Down 619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13" r:id="rId8" name="Button 621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16" r:id="rId9" name="Drop Down 624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17" r:id="rId10" name="Button 625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18" r:id="rId11" name="Button 626">
              <controlPr defaultSize="0" print="0" autoFill="0" autoPict="0" macro="[0]!Button38_Click">
                <anchor moveWithCells="1" sizeWithCells="1">
                  <from>
                    <xdr:col>23</xdr:col>
                    <xdr:colOff>609600</xdr:colOff>
                    <xdr:row>4</xdr:row>
                    <xdr:rowOff>28575</xdr:rowOff>
                  </from>
                  <to>
                    <xdr:col>24</xdr:col>
                    <xdr:colOff>609600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19" r:id="rId12" name="Button 627">
              <controlPr defaultSize="0" print="0" autoFill="0" autoPict="0" macro="[0]!SavingsAccountButton_Click">
                <anchor moveWithCells="1" sizeWithCells="1">
                  <from>
                    <xdr:col>23</xdr:col>
                    <xdr:colOff>609600</xdr:colOff>
                    <xdr:row>6</xdr:row>
                    <xdr:rowOff>19050</xdr:rowOff>
                  </from>
                  <to>
                    <xdr:col>24</xdr:col>
                    <xdr:colOff>609600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20" r:id="rId13" name="Drop Down 628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21" r:id="rId14" name="Button 629">
              <controlPr defaultSize="0" print="0" autoFill="0" autoPict="0" macro="[0]!Button37_Click">
                <anchor moveWithCells="1" sizeWithCells="1">
                  <from>
                    <xdr:col>24</xdr:col>
                    <xdr:colOff>9525</xdr:colOff>
                    <xdr:row>2</xdr:row>
                    <xdr:rowOff>0</xdr:rowOff>
                  </from>
                  <to>
                    <xdr:col>25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22" r:id="rId15" name="Button 630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3366FF"/>
  </sheetPr>
  <dimension ref="A1:Y53"/>
  <sheetViews>
    <sheetView zoomScale="75" zoomScaleNormal="75" zoomScalePageLayoutView="75" workbookViewId="0">
      <selection activeCell="W42" sqref="W42:W51"/>
    </sheetView>
  </sheetViews>
  <sheetFormatPr defaultColWidth="11" defaultRowHeight="15.75"/>
  <sheetData>
    <row r="1" spans="1:25" ht="16.5" thickBot="1">
      <c r="A1" s="136"/>
      <c r="B1" s="189">
        <f>Mar!B40-Mar!B52+0</f>
        <v>0</v>
      </c>
      <c r="C1" s="190">
        <f>Mar!C40+Mar!C52</f>
        <v>0</v>
      </c>
      <c r="D1" s="189">
        <f>B$1-B$13</f>
        <v>0</v>
      </c>
      <c r="E1" s="190">
        <f>C$1+C$13</f>
        <v>0</v>
      </c>
      <c r="F1" s="189">
        <f t="shared" ref="F1:T1" si="0">D$1-D$13</f>
        <v>0</v>
      </c>
      <c r="G1" s="190">
        <f>E$1+E$13</f>
        <v>0</v>
      </c>
      <c r="H1" s="189">
        <f t="shared" si="0"/>
        <v>0</v>
      </c>
      <c r="I1" s="190">
        <f>G$1+G$13</f>
        <v>0</v>
      </c>
      <c r="J1" s="189">
        <f t="shared" si="0"/>
        <v>0</v>
      </c>
      <c r="K1" s="190">
        <f>I$1+I$13</f>
        <v>0</v>
      </c>
      <c r="L1" s="189">
        <f t="shared" si="0"/>
        <v>0</v>
      </c>
      <c r="M1" s="190">
        <f>K$1+K$13</f>
        <v>0</v>
      </c>
      <c r="N1" s="189">
        <f t="shared" si="0"/>
        <v>0</v>
      </c>
      <c r="O1" s="190">
        <f>M$1+M$13</f>
        <v>0</v>
      </c>
      <c r="P1" s="189">
        <f t="shared" si="0"/>
        <v>0</v>
      </c>
      <c r="Q1" s="190">
        <f>O$1+O$13</f>
        <v>0</v>
      </c>
      <c r="R1" s="189">
        <f t="shared" si="0"/>
        <v>0</v>
      </c>
      <c r="S1" s="190">
        <f>Q$1+Q$13</f>
        <v>0</v>
      </c>
      <c r="T1" s="189">
        <f t="shared" si="0"/>
        <v>0</v>
      </c>
      <c r="U1" s="190">
        <f>S$1+S$13</f>
        <v>0</v>
      </c>
      <c r="V1" s="237" t="s">
        <v>49</v>
      </c>
    </row>
    <row r="2" spans="1:25" ht="18.75">
      <c r="A2" s="13"/>
      <c r="B2" s="322">
        <v>1</v>
      </c>
      <c r="C2" s="317"/>
      <c r="D2" s="316">
        <v>2</v>
      </c>
      <c r="E2" s="317"/>
      <c r="F2" s="316">
        <v>3</v>
      </c>
      <c r="G2" s="317"/>
      <c r="H2" s="316">
        <v>4</v>
      </c>
      <c r="I2" s="317"/>
      <c r="J2" s="316">
        <v>5</v>
      </c>
      <c r="K2" s="317"/>
      <c r="L2" s="316">
        <v>6</v>
      </c>
      <c r="M2" s="321"/>
      <c r="N2" s="320">
        <v>7</v>
      </c>
      <c r="O2" s="321"/>
      <c r="P2" s="320">
        <v>8</v>
      </c>
      <c r="Q2" s="317"/>
      <c r="R2" s="316">
        <v>9</v>
      </c>
      <c r="S2" s="317"/>
      <c r="T2" s="316">
        <v>10</v>
      </c>
      <c r="U2" s="317"/>
      <c r="V2" s="238" t="s">
        <v>5</v>
      </c>
      <c r="W2" s="222" t="s">
        <v>38</v>
      </c>
      <c r="X2" s="180" t="s">
        <v>39</v>
      </c>
      <c r="Y2" s="225"/>
    </row>
    <row r="3" spans="1:25">
      <c r="A3" s="146" t="s">
        <v>0</v>
      </c>
      <c r="B3" s="147"/>
      <c r="C3" s="148"/>
      <c r="D3" s="147"/>
      <c r="E3" s="148"/>
      <c r="F3" s="147"/>
      <c r="G3" s="148"/>
      <c r="H3" s="147"/>
      <c r="I3" s="148"/>
      <c r="J3" s="147"/>
      <c r="K3" s="148"/>
      <c r="L3" s="147"/>
      <c r="M3" s="149"/>
      <c r="N3" s="150"/>
      <c r="O3" s="151"/>
      <c r="P3" s="149"/>
      <c r="Q3" s="148"/>
      <c r="R3" s="147"/>
      <c r="S3" s="148"/>
      <c r="T3" s="147"/>
      <c r="U3" s="148"/>
      <c r="V3" s="228">
        <f>SUM(B3:U3)</f>
        <v>0</v>
      </c>
      <c r="W3" s="241">
        <v>0</v>
      </c>
      <c r="X3" s="242">
        <v>40664</v>
      </c>
      <c r="Y3" s="226"/>
    </row>
    <row r="4" spans="1:25" ht="18.75">
      <c r="A4" t="s">
        <v>1</v>
      </c>
      <c r="B4" s="3"/>
      <c r="C4" s="4"/>
      <c r="D4" s="3"/>
      <c r="E4" s="4"/>
      <c r="F4" s="3"/>
      <c r="G4" s="4"/>
      <c r="H4" s="3"/>
      <c r="I4" s="4"/>
      <c r="J4" s="3"/>
      <c r="K4" s="4"/>
      <c r="L4" s="3"/>
      <c r="M4" s="8"/>
      <c r="N4" s="75"/>
      <c r="O4" s="76"/>
      <c r="P4" s="8"/>
      <c r="Q4" s="4"/>
      <c r="R4" s="3"/>
      <c r="S4" s="4"/>
      <c r="T4" s="3"/>
      <c r="U4" s="4"/>
      <c r="V4" s="229">
        <f t="shared" ref="V4:V12" si="1">SUM(B4:U4)</f>
        <v>0</v>
      </c>
      <c r="W4" s="291" t="s">
        <v>48</v>
      </c>
      <c r="X4" s="292"/>
      <c r="Y4" s="226"/>
    </row>
    <row r="5" spans="1:25">
      <c r="A5" s="146" t="s">
        <v>77</v>
      </c>
      <c r="B5" s="147"/>
      <c r="C5" s="148"/>
      <c r="D5" s="147"/>
      <c r="E5" s="148"/>
      <c r="F5" s="147"/>
      <c r="G5" s="148"/>
      <c r="H5" s="147"/>
      <c r="I5" s="148"/>
      <c r="J5" s="147"/>
      <c r="K5" s="148"/>
      <c r="L5" s="147"/>
      <c r="M5" s="149"/>
      <c r="N5" s="150"/>
      <c r="O5" s="151"/>
      <c r="P5" s="149"/>
      <c r="Q5" s="148"/>
      <c r="R5" s="147"/>
      <c r="S5" s="148"/>
      <c r="T5" s="147"/>
      <c r="U5" s="148"/>
      <c r="V5" s="228">
        <f t="shared" si="1"/>
        <v>0</v>
      </c>
      <c r="W5" s="223">
        <v>5</v>
      </c>
      <c r="X5" s="174"/>
      <c r="Y5" s="226"/>
    </row>
    <row r="6" spans="1:25">
      <c r="A6" t="s">
        <v>79</v>
      </c>
      <c r="B6" s="3"/>
      <c r="C6" s="4"/>
      <c r="D6" s="3"/>
      <c r="E6" s="4"/>
      <c r="F6" s="3"/>
      <c r="G6" s="4"/>
      <c r="H6" s="3"/>
      <c r="I6" s="4"/>
      <c r="J6" s="3"/>
      <c r="K6" s="4"/>
      <c r="L6" s="3"/>
      <c r="M6" s="8"/>
      <c r="N6" s="75"/>
      <c r="O6" s="76"/>
      <c r="P6" s="8"/>
      <c r="Q6" s="4"/>
      <c r="R6" s="3"/>
      <c r="S6" s="4"/>
      <c r="T6" s="3"/>
      <c r="U6" s="4"/>
      <c r="V6" s="229">
        <f t="shared" si="1"/>
        <v>0</v>
      </c>
      <c r="W6" s="223"/>
      <c r="X6" s="174"/>
      <c r="Y6" s="226"/>
    </row>
    <row r="7" spans="1:25" ht="16.5" thickBot="1">
      <c r="A7" s="146" t="s">
        <v>2</v>
      </c>
      <c r="B7" s="147"/>
      <c r="C7" s="148"/>
      <c r="D7" s="147"/>
      <c r="E7" s="148"/>
      <c r="F7" s="147"/>
      <c r="G7" s="148"/>
      <c r="H7" s="147"/>
      <c r="I7" s="148"/>
      <c r="J7" s="147"/>
      <c r="K7" s="148"/>
      <c r="L7" s="147"/>
      <c r="M7" s="149"/>
      <c r="N7" s="150"/>
      <c r="O7" s="151"/>
      <c r="P7" s="149"/>
      <c r="Q7" s="148"/>
      <c r="R7" s="147"/>
      <c r="S7" s="148"/>
      <c r="T7" s="147"/>
      <c r="U7" s="148"/>
      <c r="V7" s="228">
        <f t="shared" si="1"/>
        <v>0</v>
      </c>
      <c r="W7" s="224"/>
      <c r="X7" s="175"/>
      <c r="Y7" s="227"/>
    </row>
    <row r="8" spans="1:25">
      <c r="A8" t="s">
        <v>3</v>
      </c>
      <c r="B8" s="3"/>
      <c r="C8" s="4"/>
      <c r="D8" s="3"/>
      <c r="E8" s="4"/>
      <c r="F8" s="3"/>
      <c r="G8" s="4"/>
      <c r="H8" s="3"/>
      <c r="I8" s="4"/>
      <c r="J8" s="3"/>
      <c r="K8" s="4"/>
      <c r="L8" s="3"/>
      <c r="M8" s="8"/>
      <c r="N8" s="75"/>
      <c r="O8" s="76"/>
      <c r="P8" s="8"/>
      <c r="Q8" s="4"/>
      <c r="R8" s="3"/>
      <c r="S8" s="4"/>
      <c r="T8" s="3"/>
      <c r="U8" s="4"/>
      <c r="V8" s="229">
        <f t="shared" si="1"/>
        <v>0</v>
      </c>
    </row>
    <row r="9" spans="1:25">
      <c r="A9" s="146" t="s">
        <v>4</v>
      </c>
      <c r="B9" s="147"/>
      <c r="C9" s="148"/>
      <c r="D9" s="147"/>
      <c r="E9" s="148"/>
      <c r="F9" s="147"/>
      <c r="G9" s="148"/>
      <c r="H9" s="147"/>
      <c r="I9" s="148"/>
      <c r="J9" s="147"/>
      <c r="K9" s="148"/>
      <c r="L9" s="147"/>
      <c r="M9" s="149"/>
      <c r="N9" s="150"/>
      <c r="O9" s="151"/>
      <c r="P9" s="149"/>
      <c r="Q9" s="148"/>
      <c r="R9" s="147"/>
      <c r="S9" s="148"/>
      <c r="T9" s="147"/>
      <c r="U9" s="148"/>
      <c r="V9" s="228">
        <f t="shared" si="1"/>
        <v>0</v>
      </c>
    </row>
    <row r="10" spans="1:25">
      <c r="A10" t="s">
        <v>78</v>
      </c>
      <c r="B10" s="3"/>
      <c r="C10" s="4"/>
      <c r="D10" s="3"/>
      <c r="E10" s="4"/>
      <c r="F10" s="3"/>
      <c r="G10" s="4"/>
      <c r="H10" s="3"/>
      <c r="I10" s="4"/>
      <c r="J10" s="3"/>
      <c r="L10" s="3"/>
      <c r="M10" s="8"/>
      <c r="N10" s="75"/>
      <c r="O10" s="76"/>
      <c r="P10" s="8"/>
      <c r="Q10" s="4"/>
      <c r="R10" s="3"/>
      <c r="S10" s="4"/>
      <c r="T10" s="3"/>
      <c r="U10" s="4"/>
      <c r="V10" s="229">
        <f t="shared" si="1"/>
        <v>0</v>
      </c>
    </row>
    <row r="11" spans="1:25">
      <c r="A11" s="146" t="s">
        <v>6</v>
      </c>
      <c r="B11" s="147"/>
      <c r="C11" s="148"/>
      <c r="D11" s="147"/>
      <c r="E11" s="148"/>
      <c r="F11" s="147"/>
      <c r="G11" s="148"/>
      <c r="H11" s="147"/>
      <c r="I11" s="148"/>
      <c r="J11" s="147"/>
      <c r="K11" s="148"/>
      <c r="L11" s="147"/>
      <c r="M11" s="149"/>
      <c r="N11" s="150"/>
      <c r="O11" s="151"/>
      <c r="P11" s="149"/>
      <c r="Q11" s="148"/>
      <c r="R11" s="147"/>
      <c r="S11" s="148"/>
      <c r="T11" s="147"/>
      <c r="U11" s="148"/>
      <c r="V11" s="228">
        <f t="shared" si="1"/>
        <v>0</v>
      </c>
    </row>
    <row r="12" spans="1:25">
      <c r="A12" s="8" t="s">
        <v>72</v>
      </c>
      <c r="B12" s="3"/>
      <c r="C12" s="4"/>
      <c r="D12" s="3"/>
      <c r="E12" s="4"/>
      <c r="F12" s="3"/>
      <c r="G12" s="4"/>
      <c r="H12" s="3"/>
      <c r="I12" s="4"/>
      <c r="J12" s="3"/>
      <c r="L12" s="3"/>
      <c r="M12" s="8"/>
      <c r="N12" s="75"/>
      <c r="O12" s="76"/>
      <c r="P12" s="8"/>
      <c r="Q12" s="4"/>
      <c r="R12" s="3"/>
      <c r="S12" s="4"/>
      <c r="T12" s="3"/>
      <c r="U12" s="4"/>
      <c r="V12" s="232">
        <f t="shared" si="1"/>
        <v>0</v>
      </c>
    </row>
    <row r="13" spans="1:25" ht="16.5" thickBot="1">
      <c r="A13" s="220" t="s">
        <v>5</v>
      </c>
      <c r="B13" s="208">
        <f>SUM(B3:B12)</f>
        <v>0</v>
      </c>
      <c r="C13" s="221">
        <f>SUM(C3:C12)</f>
        <v>0</v>
      </c>
      <c r="D13" s="221">
        <f>SUM(D3:D12)</f>
        <v>0</v>
      </c>
      <c r="E13" s="221">
        <f>SUM(E3:E12)</f>
        <v>0</v>
      </c>
      <c r="F13" s="221">
        <f t="shared" ref="F13:T13" si="2">SUM(F3:F12)</f>
        <v>0</v>
      </c>
      <c r="G13" s="221">
        <f t="shared" si="2"/>
        <v>0</v>
      </c>
      <c r="H13" s="221">
        <f t="shared" si="2"/>
        <v>0</v>
      </c>
      <c r="I13" s="221">
        <f t="shared" si="2"/>
        <v>0</v>
      </c>
      <c r="J13" s="221">
        <f t="shared" si="2"/>
        <v>0</v>
      </c>
      <c r="K13" s="221">
        <f t="shared" si="2"/>
        <v>0</v>
      </c>
      <c r="L13" s="221">
        <f t="shared" si="2"/>
        <v>0</v>
      </c>
      <c r="M13" s="221">
        <f t="shared" si="2"/>
        <v>0</v>
      </c>
      <c r="N13" s="221">
        <f t="shared" si="2"/>
        <v>0</v>
      </c>
      <c r="O13" s="221">
        <f t="shared" si="2"/>
        <v>0</v>
      </c>
      <c r="P13" s="221">
        <f t="shared" si="2"/>
        <v>0</v>
      </c>
      <c r="Q13" s="221">
        <f t="shared" si="2"/>
        <v>0</v>
      </c>
      <c r="R13" s="221">
        <f t="shared" si="2"/>
        <v>0</v>
      </c>
      <c r="S13" s="221">
        <f t="shared" si="2"/>
        <v>0</v>
      </c>
      <c r="T13" s="221">
        <f t="shared" si="2"/>
        <v>0</v>
      </c>
      <c r="U13" s="208">
        <f>SUM(U3:U12)</f>
        <v>0</v>
      </c>
      <c r="V13" s="235"/>
    </row>
    <row r="14" spans="1:25" ht="17.25" thickTop="1" thickBot="1">
      <c r="A14" s="215"/>
      <c r="B14" s="216">
        <f>T$1-T$13</f>
        <v>0</v>
      </c>
      <c r="C14" s="217">
        <f>U$1+U$13</f>
        <v>0</v>
      </c>
      <c r="D14" s="216">
        <f>B14-B26</f>
        <v>0</v>
      </c>
      <c r="E14" s="217">
        <f>C14+C26</f>
        <v>0</v>
      </c>
      <c r="F14" s="216">
        <f t="shared" ref="F14:T14" si="3">D14-D26</f>
        <v>0</v>
      </c>
      <c r="G14" s="217">
        <f>E14+E26</f>
        <v>0</v>
      </c>
      <c r="H14" s="216">
        <f t="shared" si="3"/>
        <v>0</v>
      </c>
      <c r="I14" s="217">
        <f>G14+G26</f>
        <v>0</v>
      </c>
      <c r="J14" s="216">
        <f t="shared" si="3"/>
        <v>0</v>
      </c>
      <c r="K14" s="217">
        <f>I14+I26</f>
        <v>0</v>
      </c>
      <c r="L14" s="216">
        <f t="shared" si="3"/>
        <v>0</v>
      </c>
      <c r="M14" s="217">
        <f>K14+K26</f>
        <v>0</v>
      </c>
      <c r="N14" s="216">
        <f t="shared" si="3"/>
        <v>0</v>
      </c>
      <c r="O14" s="217">
        <f>M14+M26</f>
        <v>0</v>
      </c>
      <c r="P14" s="216">
        <f t="shared" si="3"/>
        <v>0</v>
      </c>
      <c r="Q14" s="217">
        <f>O14+O26</f>
        <v>0</v>
      </c>
      <c r="R14" s="216">
        <f t="shared" si="3"/>
        <v>0</v>
      </c>
      <c r="S14" s="217">
        <f>Q14+Q26</f>
        <v>0</v>
      </c>
      <c r="T14" s="216">
        <f t="shared" si="3"/>
        <v>0</v>
      </c>
      <c r="U14" s="217">
        <f>S14+S26</f>
        <v>0</v>
      </c>
      <c r="V14" s="3"/>
    </row>
    <row r="15" spans="1:25">
      <c r="A15" s="13"/>
      <c r="B15" s="323">
        <v>11</v>
      </c>
      <c r="C15" s="319"/>
      <c r="D15" s="318">
        <v>12</v>
      </c>
      <c r="E15" s="319"/>
      <c r="F15" s="318">
        <v>13</v>
      </c>
      <c r="G15" s="324"/>
      <c r="H15" s="325">
        <v>14</v>
      </c>
      <c r="I15" s="326"/>
      <c r="J15" s="327">
        <v>15</v>
      </c>
      <c r="K15" s="319"/>
      <c r="L15" s="318">
        <v>16</v>
      </c>
      <c r="M15" s="319"/>
      <c r="N15" s="316">
        <v>17</v>
      </c>
      <c r="O15" s="317"/>
      <c r="P15" s="318">
        <v>18</v>
      </c>
      <c r="Q15" s="319"/>
      <c r="R15" s="318">
        <v>19</v>
      </c>
      <c r="S15" s="319"/>
      <c r="T15" s="318">
        <v>20</v>
      </c>
      <c r="U15" s="319"/>
      <c r="V15" s="236"/>
    </row>
    <row r="16" spans="1:25">
      <c r="A16" s="146" t="s">
        <v>0</v>
      </c>
      <c r="B16" s="147"/>
      <c r="C16" s="148"/>
      <c r="D16" s="147"/>
      <c r="E16" s="148"/>
      <c r="F16" s="147"/>
      <c r="G16" s="148"/>
      <c r="H16" s="162"/>
      <c r="I16" s="163"/>
      <c r="J16" s="147"/>
      <c r="K16" s="148"/>
      <c r="L16" s="147"/>
      <c r="M16" s="149"/>
      <c r="N16" s="147"/>
      <c r="O16" s="148"/>
      <c r="P16" s="149"/>
      <c r="Q16" s="148"/>
      <c r="R16" s="147"/>
      <c r="S16" s="148"/>
      <c r="T16" s="147"/>
      <c r="U16" s="148"/>
      <c r="V16" s="233">
        <f>SUM(B16:U16)</f>
        <v>0</v>
      </c>
    </row>
    <row r="17" spans="1:22">
      <c r="A17" t="s">
        <v>1</v>
      </c>
      <c r="B17" s="3"/>
      <c r="C17" s="4"/>
      <c r="D17" s="3"/>
      <c r="E17" s="4"/>
      <c r="F17" s="3"/>
      <c r="G17" s="4"/>
      <c r="H17" s="77"/>
      <c r="I17" s="87"/>
      <c r="J17" s="3"/>
      <c r="K17" s="4"/>
      <c r="L17" s="3"/>
      <c r="M17" s="8"/>
      <c r="N17" s="3"/>
      <c r="O17" s="4"/>
      <c r="P17" s="8"/>
      <c r="Q17" s="4"/>
      <c r="R17" s="3"/>
      <c r="S17" s="4"/>
      <c r="T17" s="3"/>
      <c r="U17" s="4"/>
      <c r="V17" s="229">
        <f t="shared" ref="V17:V25" si="4">SUM(B17:U17)</f>
        <v>0</v>
      </c>
    </row>
    <row r="18" spans="1:22">
      <c r="A18" s="146" t="s">
        <v>77</v>
      </c>
      <c r="B18" s="147"/>
      <c r="C18" s="148"/>
      <c r="D18" s="147"/>
      <c r="E18" s="148"/>
      <c r="F18" s="147"/>
      <c r="G18" s="148"/>
      <c r="H18" s="153"/>
      <c r="I18" s="154"/>
      <c r="J18" s="147"/>
      <c r="K18" s="148"/>
      <c r="L18" s="147"/>
      <c r="M18" s="149"/>
      <c r="N18" s="147"/>
      <c r="O18" s="148"/>
      <c r="P18" s="149"/>
      <c r="Q18" s="148"/>
      <c r="R18" s="147"/>
      <c r="S18" s="148"/>
      <c r="T18" s="147"/>
      <c r="U18" s="148"/>
      <c r="V18" s="228">
        <f t="shared" si="4"/>
        <v>0</v>
      </c>
    </row>
    <row r="19" spans="1:22">
      <c r="A19" t="s">
        <v>79</v>
      </c>
      <c r="B19" s="3"/>
      <c r="C19" s="4"/>
      <c r="D19" s="3"/>
      <c r="E19" s="4"/>
      <c r="F19" s="3"/>
      <c r="G19" s="4"/>
      <c r="H19" s="77"/>
      <c r="I19" s="87"/>
      <c r="J19" s="3"/>
      <c r="K19" s="4"/>
      <c r="L19" s="3"/>
      <c r="M19" s="8"/>
      <c r="N19" s="3"/>
      <c r="O19" s="4"/>
      <c r="P19" s="8"/>
      <c r="Q19" s="4"/>
      <c r="R19" s="3"/>
      <c r="S19" s="4"/>
      <c r="T19" s="3"/>
      <c r="U19" s="4"/>
      <c r="V19" s="229">
        <f t="shared" si="4"/>
        <v>0</v>
      </c>
    </row>
    <row r="20" spans="1:22">
      <c r="A20" s="146" t="s">
        <v>2</v>
      </c>
      <c r="B20" s="147"/>
      <c r="C20" s="148"/>
      <c r="D20" s="147"/>
      <c r="E20" s="148"/>
      <c r="F20" s="147"/>
      <c r="G20" s="148"/>
      <c r="H20" s="153"/>
      <c r="I20" s="154"/>
      <c r="J20" s="147"/>
      <c r="K20" s="148"/>
      <c r="L20" s="147"/>
      <c r="M20" s="149"/>
      <c r="N20" s="147"/>
      <c r="O20" s="148"/>
      <c r="P20" s="149"/>
      <c r="Q20" s="148"/>
      <c r="R20" s="147"/>
      <c r="S20" s="148"/>
      <c r="T20" s="147"/>
      <c r="U20" s="148"/>
      <c r="V20" s="228">
        <f t="shared" si="4"/>
        <v>0</v>
      </c>
    </row>
    <row r="21" spans="1:22">
      <c r="A21" t="s">
        <v>3</v>
      </c>
      <c r="B21" s="3"/>
      <c r="C21" s="4"/>
      <c r="D21" s="3"/>
      <c r="E21" s="4"/>
      <c r="F21" s="3"/>
      <c r="G21" s="4"/>
      <c r="H21" s="77"/>
      <c r="I21" s="87"/>
      <c r="J21" s="3"/>
      <c r="K21" s="4"/>
      <c r="L21" s="3"/>
      <c r="M21" s="8"/>
      <c r="N21" s="3"/>
      <c r="O21" s="4"/>
      <c r="P21" s="8"/>
      <c r="Q21" s="4"/>
      <c r="R21" s="3"/>
      <c r="S21" s="4"/>
      <c r="T21" s="3"/>
      <c r="U21" s="4"/>
      <c r="V21" s="229">
        <f t="shared" si="4"/>
        <v>0</v>
      </c>
    </row>
    <row r="22" spans="1:22">
      <c r="A22" s="146" t="s">
        <v>4</v>
      </c>
      <c r="B22" s="147"/>
      <c r="C22" s="148"/>
      <c r="D22" s="147"/>
      <c r="E22" s="148"/>
      <c r="F22" s="147"/>
      <c r="G22" s="148"/>
      <c r="H22" s="153"/>
      <c r="I22" s="154"/>
      <c r="J22" s="147"/>
      <c r="K22" s="148"/>
      <c r="L22" s="147"/>
      <c r="M22" s="149"/>
      <c r="N22" s="147"/>
      <c r="O22" s="148"/>
      <c r="P22" s="149"/>
      <c r="Q22" s="148"/>
      <c r="R22" s="147"/>
      <c r="S22" s="148"/>
      <c r="T22" s="147"/>
      <c r="U22" s="148"/>
      <c r="V22" s="228">
        <f t="shared" si="4"/>
        <v>0</v>
      </c>
    </row>
    <row r="23" spans="1:22">
      <c r="A23" t="s">
        <v>78</v>
      </c>
      <c r="B23" s="3"/>
      <c r="C23" s="4"/>
      <c r="D23" s="3"/>
      <c r="E23" s="4"/>
      <c r="F23" s="3"/>
      <c r="G23" s="4"/>
      <c r="H23" s="77"/>
      <c r="I23" s="87"/>
      <c r="J23" s="3"/>
      <c r="L23" s="3"/>
      <c r="M23" s="8"/>
      <c r="N23" s="3"/>
      <c r="O23" s="4"/>
      <c r="P23" s="8"/>
      <c r="Q23" s="4"/>
      <c r="R23" s="3"/>
      <c r="S23" s="4"/>
      <c r="T23" s="3"/>
      <c r="U23" s="4"/>
      <c r="V23" s="229">
        <f t="shared" si="4"/>
        <v>0</v>
      </c>
    </row>
    <row r="24" spans="1:22">
      <c r="A24" s="146" t="s">
        <v>6</v>
      </c>
      <c r="B24" s="147"/>
      <c r="C24" s="148"/>
      <c r="D24" s="147"/>
      <c r="E24" s="148"/>
      <c r="F24" s="147"/>
      <c r="G24" s="148"/>
      <c r="H24" s="153"/>
      <c r="I24" s="154"/>
      <c r="J24" s="147"/>
      <c r="K24" s="148"/>
      <c r="L24" s="147"/>
      <c r="M24" s="149"/>
      <c r="N24" s="147"/>
      <c r="O24" s="148"/>
      <c r="P24" s="149"/>
      <c r="Q24" s="148"/>
      <c r="R24" s="147"/>
      <c r="S24" s="148"/>
      <c r="T24" s="147"/>
      <c r="U24" s="148"/>
      <c r="V24" s="228">
        <f t="shared" si="4"/>
        <v>0</v>
      </c>
    </row>
    <row r="25" spans="1:22">
      <c r="A25" s="8" t="s">
        <v>72</v>
      </c>
      <c r="B25" s="3"/>
      <c r="C25" s="4"/>
      <c r="D25" s="3"/>
      <c r="E25" s="4"/>
      <c r="F25" s="3"/>
      <c r="G25" s="4"/>
      <c r="H25" s="77"/>
      <c r="I25" s="87"/>
      <c r="J25" s="3"/>
      <c r="L25" s="3"/>
      <c r="M25" s="8"/>
      <c r="N25" s="3"/>
      <c r="O25" s="4"/>
      <c r="P25" s="8"/>
      <c r="Q25" s="4"/>
      <c r="R25" s="3"/>
      <c r="S25" s="4"/>
      <c r="T25" s="3"/>
      <c r="U25" s="4"/>
      <c r="V25" s="232">
        <f t="shared" si="4"/>
        <v>0</v>
      </c>
    </row>
    <row r="26" spans="1:22" ht="16.5" thickBot="1">
      <c r="A26" s="220" t="s">
        <v>5</v>
      </c>
      <c r="B26" s="208">
        <f>SUM(B16:B25)</f>
        <v>0</v>
      </c>
      <c r="C26" s="221">
        <f>SUM(C16:C25)</f>
        <v>0</v>
      </c>
      <c r="D26" s="221">
        <f>SUM(D16:D25)</f>
        <v>0</v>
      </c>
      <c r="E26" s="221">
        <f>SUM(E16:E25)</f>
        <v>0</v>
      </c>
      <c r="F26" s="221">
        <f t="shared" ref="F26:T26" si="5">SUM(F16:F25)</f>
        <v>0</v>
      </c>
      <c r="G26" s="221">
        <f t="shared" si="5"/>
        <v>0</v>
      </c>
      <c r="H26" s="221">
        <f t="shared" si="5"/>
        <v>0</v>
      </c>
      <c r="I26" s="221">
        <f t="shared" si="5"/>
        <v>0</v>
      </c>
      <c r="J26" s="221">
        <f t="shared" si="5"/>
        <v>0</v>
      </c>
      <c r="K26" s="221">
        <f t="shared" si="5"/>
        <v>0</v>
      </c>
      <c r="L26" s="221">
        <f t="shared" si="5"/>
        <v>0</v>
      </c>
      <c r="M26" s="221">
        <f t="shared" si="5"/>
        <v>0</v>
      </c>
      <c r="N26" s="221">
        <f t="shared" si="5"/>
        <v>0</v>
      </c>
      <c r="O26" s="221">
        <f t="shared" si="5"/>
        <v>0</v>
      </c>
      <c r="P26" s="221">
        <f t="shared" si="5"/>
        <v>0</v>
      </c>
      <c r="Q26" s="221">
        <f t="shared" si="5"/>
        <v>0</v>
      </c>
      <c r="R26" s="221">
        <f t="shared" si="5"/>
        <v>0</v>
      </c>
      <c r="S26" s="221">
        <f t="shared" si="5"/>
        <v>0</v>
      </c>
      <c r="T26" s="221">
        <f t="shared" si="5"/>
        <v>0</v>
      </c>
      <c r="U26" s="208">
        <f>SUM(U16:U25)</f>
        <v>0</v>
      </c>
      <c r="V26" s="235"/>
    </row>
    <row r="27" spans="1:22" ht="17.25" thickTop="1" thickBot="1">
      <c r="A27" s="215"/>
      <c r="B27" s="216">
        <f>T14-T26</f>
        <v>0</v>
      </c>
      <c r="C27" s="217">
        <f>U14+U26</f>
        <v>0</v>
      </c>
      <c r="D27" s="216">
        <f>B$27-B$39</f>
        <v>0</v>
      </c>
      <c r="E27" s="217">
        <f>C$27+C$39</f>
        <v>0</v>
      </c>
      <c r="F27" s="216">
        <f t="shared" ref="F27:T27" si="6">D$27-D$39</f>
        <v>0</v>
      </c>
      <c r="G27" s="217">
        <f>E$27+E$39</f>
        <v>0</v>
      </c>
      <c r="H27" s="216">
        <f t="shared" si="6"/>
        <v>0</v>
      </c>
      <c r="I27" s="217">
        <f>G$27+G$39</f>
        <v>0</v>
      </c>
      <c r="J27" s="216">
        <f t="shared" si="6"/>
        <v>0</v>
      </c>
      <c r="K27" s="217">
        <f>I$27+I$39</f>
        <v>0</v>
      </c>
      <c r="L27" s="216">
        <f>J27-J39</f>
        <v>0</v>
      </c>
      <c r="M27" s="217">
        <f>K$27+K$39</f>
        <v>0</v>
      </c>
      <c r="N27" s="216">
        <f t="shared" si="6"/>
        <v>0</v>
      </c>
      <c r="O27" s="217">
        <f>M$27+M$39</f>
        <v>0</v>
      </c>
      <c r="P27" s="216">
        <f t="shared" si="6"/>
        <v>0</v>
      </c>
      <c r="Q27" s="217">
        <f>O$27+O$39</f>
        <v>0</v>
      </c>
      <c r="R27" s="216">
        <f t="shared" si="6"/>
        <v>0</v>
      </c>
      <c r="S27" s="217">
        <f>Q$27+Q$39</f>
        <v>0</v>
      </c>
      <c r="T27" s="216">
        <f t="shared" si="6"/>
        <v>0</v>
      </c>
      <c r="U27" s="217">
        <f>S$27+S$39</f>
        <v>0</v>
      </c>
      <c r="V27" s="3"/>
    </row>
    <row r="28" spans="1:22">
      <c r="A28" s="13"/>
      <c r="B28" s="184">
        <v>21</v>
      </c>
      <c r="C28" s="185"/>
      <c r="D28" s="183">
        <v>22</v>
      </c>
      <c r="E28" s="182"/>
      <c r="F28" s="181">
        <v>23</v>
      </c>
      <c r="G28" s="182"/>
      <c r="H28" s="186">
        <v>24</v>
      </c>
      <c r="I28" s="187"/>
      <c r="J28" s="181">
        <v>25</v>
      </c>
      <c r="K28" s="182"/>
      <c r="L28" s="181">
        <v>26</v>
      </c>
      <c r="M28" s="182"/>
      <c r="N28" s="181">
        <v>27</v>
      </c>
      <c r="O28" s="183"/>
      <c r="P28" s="184">
        <v>28</v>
      </c>
      <c r="Q28" s="144"/>
      <c r="R28" s="183">
        <v>29</v>
      </c>
      <c r="S28" s="182"/>
      <c r="T28" s="14">
        <v>30</v>
      </c>
      <c r="U28" s="15"/>
      <c r="V28" s="236"/>
    </row>
    <row r="29" spans="1:22">
      <c r="A29" s="146" t="s">
        <v>0</v>
      </c>
      <c r="B29" s="162"/>
      <c r="C29" s="163"/>
      <c r="D29" s="147"/>
      <c r="E29" s="148"/>
      <c r="F29" s="147"/>
      <c r="G29" s="148"/>
      <c r="H29" s="147"/>
      <c r="I29" s="148"/>
      <c r="J29" s="147"/>
      <c r="K29" s="148"/>
      <c r="L29" s="147"/>
      <c r="M29" s="149"/>
      <c r="N29" s="147"/>
      <c r="O29" s="148"/>
      <c r="P29" s="162"/>
      <c r="Q29" s="163"/>
      <c r="R29" s="147"/>
      <c r="S29" s="148"/>
      <c r="T29" s="147"/>
      <c r="U29" s="148"/>
      <c r="V29" s="233">
        <f>SUM(B29:U29)</f>
        <v>0</v>
      </c>
    </row>
    <row r="30" spans="1:22">
      <c r="A30" t="s">
        <v>1</v>
      </c>
      <c r="B30" s="77"/>
      <c r="C30" s="87"/>
      <c r="D30" s="3"/>
      <c r="E30" s="4"/>
      <c r="F30" s="3"/>
      <c r="G30" s="4"/>
      <c r="H30" s="3"/>
      <c r="I30" s="4"/>
      <c r="J30" s="3"/>
      <c r="K30" s="4"/>
      <c r="L30" s="3"/>
      <c r="M30" s="8"/>
      <c r="N30" s="3"/>
      <c r="O30" s="4"/>
      <c r="P30" s="77"/>
      <c r="Q30" s="87"/>
      <c r="R30" s="3"/>
      <c r="S30" s="4"/>
      <c r="T30" s="3"/>
      <c r="U30" s="4"/>
      <c r="V30" s="229">
        <f t="shared" ref="V30:V38" si="7">SUM(B30:U30)</f>
        <v>0</v>
      </c>
    </row>
    <row r="31" spans="1:22">
      <c r="A31" s="146" t="s">
        <v>77</v>
      </c>
      <c r="B31" s="153"/>
      <c r="C31" s="154"/>
      <c r="D31" s="147"/>
      <c r="E31" s="148"/>
      <c r="F31" s="147"/>
      <c r="G31" s="148"/>
      <c r="H31" s="147"/>
      <c r="I31" s="148"/>
      <c r="J31" s="147"/>
      <c r="K31" s="148"/>
      <c r="L31" s="147"/>
      <c r="M31" s="149"/>
      <c r="N31" s="147"/>
      <c r="O31" s="148"/>
      <c r="P31" s="153"/>
      <c r="Q31" s="154"/>
      <c r="R31" s="147"/>
      <c r="S31" s="148"/>
      <c r="T31" s="147"/>
      <c r="U31" s="148"/>
      <c r="V31" s="228">
        <f t="shared" si="7"/>
        <v>0</v>
      </c>
    </row>
    <row r="32" spans="1:22">
      <c r="A32" t="s">
        <v>79</v>
      </c>
      <c r="B32" s="77"/>
      <c r="C32" s="87"/>
      <c r="D32" s="3"/>
      <c r="E32" s="4"/>
      <c r="F32" s="3"/>
      <c r="G32" s="4"/>
      <c r="H32" s="3"/>
      <c r="I32" s="4"/>
      <c r="J32" s="3"/>
      <c r="K32" s="4"/>
      <c r="L32" s="3"/>
      <c r="M32" s="8"/>
      <c r="N32" s="3"/>
      <c r="O32" s="4"/>
      <c r="P32" s="77"/>
      <c r="Q32" s="87"/>
      <c r="R32" s="3"/>
      <c r="S32" s="4"/>
      <c r="T32" s="3"/>
      <c r="U32" s="4"/>
      <c r="V32" s="229">
        <f t="shared" si="7"/>
        <v>0</v>
      </c>
    </row>
    <row r="33" spans="1:23">
      <c r="A33" s="146" t="s">
        <v>2</v>
      </c>
      <c r="B33" s="153"/>
      <c r="C33" s="154"/>
      <c r="D33" s="147"/>
      <c r="E33" s="148"/>
      <c r="F33" s="147"/>
      <c r="G33" s="148"/>
      <c r="H33" s="147"/>
      <c r="I33" s="148"/>
      <c r="J33" s="147"/>
      <c r="K33" s="148"/>
      <c r="L33" s="147"/>
      <c r="M33" s="149"/>
      <c r="N33" s="147"/>
      <c r="O33" s="148"/>
      <c r="P33" s="153"/>
      <c r="Q33" s="154"/>
      <c r="R33" s="147"/>
      <c r="S33" s="148"/>
      <c r="T33" s="147"/>
      <c r="U33" s="148"/>
      <c r="V33" s="228">
        <f t="shared" si="7"/>
        <v>0</v>
      </c>
    </row>
    <row r="34" spans="1:23">
      <c r="A34" t="s">
        <v>3</v>
      </c>
      <c r="B34" s="77"/>
      <c r="C34" s="87"/>
      <c r="D34" s="3"/>
      <c r="E34" s="4"/>
      <c r="F34" s="3"/>
      <c r="G34" s="4"/>
      <c r="H34" s="3"/>
      <c r="I34" s="4"/>
      <c r="J34" s="3"/>
      <c r="K34" s="4"/>
      <c r="L34" s="3"/>
      <c r="M34" s="8"/>
      <c r="N34" s="3"/>
      <c r="O34" s="4"/>
      <c r="P34" s="77"/>
      <c r="Q34" s="87"/>
      <c r="R34" s="3"/>
      <c r="S34" s="4"/>
      <c r="T34" s="3"/>
      <c r="U34" s="4"/>
      <c r="V34" s="229">
        <f t="shared" si="7"/>
        <v>0</v>
      </c>
    </row>
    <row r="35" spans="1:23">
      <c r="A35" s="146" t="s">
        <v>4</v>
      </c>
      <c r="B35" s="153"/>
      <c r="C35" s="154"/>
      <c r="D35" s="147"/>
      <c r="E35" s="148"/>
      <c r="F35" s="147"/>
      <c r="G35" s="148"/>
      <c r="H35" s="147"/>
      <c r="I35" s="148"/>
      <c r="J35" s="147"/>
      <c r="K35" s="148"/>
      <c r="L35" s="147"/>
      <c r="M35" s="149"/>
      <c r="N35" s="147"/>
      <c r="O35" s="148"/>
      <c r="P35" s="153"/>
      <c r="Q35" s="154"/>
      <c r="R35" s="147"/>
      <c r="S35" s="148"/>
      <c r="T35" s="147"/>
      <c r="U35" s="148"/>
      <c r="V35" s="228">
        <f t="shared" si="7"/>
        <v>0</v>
      </c>
    </row>
    <row r="36" spans="1:23">
      <c r="A36" t="s">
        <v>78</v>
      </c>
      <c r="B36" s="77"/>
      <c r="C36" s="87"/>
      <c r="D36" s="3"/>
      <c r="E36" s="4"/>
      <c r="F36" s="3"/>
      <c r="G36" s="4"/>
      <c r="H36" s="3"/>
      <c r="I36" s="4"/>
      <c r="J36" s="3"/>
      <c r="L36" s="3"/>
      <c r="M36" s="8"/>
      <c r="N36" s="3"/>
      <c r="O36" s="4"/>
      <c r="P36" s="77"/>
      <c r="Q36" s="87"/>
      <c r="R36" s="3"/>
      <c r="S36" s="4"/>
      <c r="T36" s="3"/>
      <c r="U36" s="4"/>
      <c r="V36" s="229">
        <f t="shared" si="7"/>
        <v>0</v>
      </c>
    </row>
    <row r="37" spans="1:23">
      <c r="A37" s="146" t="s">
        <v>6</v>
      </c>
      <c r="B37" s="153"/>
      <c r="C37" s="154"/>
      <c r="D37" s="147"/>
      <c r="E37" s="148"/>
      <c r="F37" s="147"/>
      <c r="G37" s="148"/>
      <c r="H37" s="147"/>
      <c r="I37" s="148"/>
      <c r="J37" s="147"/>
      <c r="K37" s="148"/>
      <c r="L37" s="147"/>
      <c r="M37" s="149"/>
      <c r="N37" s="147"/>
      <c r="O37" s="148"/>
      <c r="P37" s="153"/>
      <c r="Q37" s="154"/>
      <c r="R37" s="147"/>
      <c r="S37" s="148"/>
      <c r="T37" s="147"/>
      <c r="U37" s="148"/>
      <c r="V37" s="228">
        <f t="shared" si="7"/>
        <v>0</v>
      </c>
    </row>
    <row r="38" spans="1:23">
      <c r="A38" s="8" t="s">
        <v>72</v>
      </c>
      <c r="B38" s="77"/>
      <c r="C38" s="87"/>
      <c r="D38" s="3"/>
      <c r="E38" s="4"/>
      <c r="F38" s="3"/>
      <c r="G38" s="4"/>
      <c r="H38" s="3"/>
      <c r="I38" s="4"/>
      <c r="J38" s="3"/>
      <c r="L38" s="3"/>
      <c r="M38" s="8"/>
      <c r="N38" s="3"/>
      <c r="O38" s="4"/>
      <c r="P38" s="77"/>
      <c r="Q38" s="87"/>
      <c r="R38" s="3"/>
      <c r="S38" s="4"/>
      <c r="T38" s="3"/>
      <c r="U38" s="4"/>
      <c r="V38" s="229">
        <f t="shared" si="7"/>
        <v>0</v>
      </c>
    </row>
    <row r="39" spans="1:23" ht="16.5" thickBot="1">
      <c r="A39" s="220" t="s">
        <v>5</v>
      </c>
      <c r="B39" s="208">
        <f>SUM(B29:B38)</f>
        <v>0</v>
      </c>
      <c r="C39" s="221">
        <f>SUM(C29:C38)</f>
        <v>0</v>
      </c>
      <c r="D39" s="221">
        <f>SUM(D29:D38)</f>
        <v>0</v>
      </c>
      <c r="E39" s="221">
        <f>SUM(E29:E38)</f>
        <v>0</v>
      </c>
      <c r="F39" s="221">
        <f t="shared" ref="F39:T39" si="8">SUM(F29:F38)</f>
        <v>0</v>
      </c>
      <c r="G39" s="221">
        <f t="shared" si="8"/>
        <v>0</v>
      </c>
      <c r="H39" s="221">
        <f t="shared" si="8"/>
        <v>0</v>
      </c>
      <c r="I39" s="221">
        <f t="shared" si="8"/>
        <v>0</v>
      </c>
      <c r="J39" s="221">
        <f t="shared" si="8"/>
        <v>0</v>
      </c>
      <c r="K39" s="221">
        <f t="shared" si="8"/>
        <v>0</v>
      </c>
      <c r="L39" s="221">
        <f t="shared" si="8"/>
        <v>0</v>
      </c>
      <c r="M39" s="221">
        <f t="shared" si="8"/>
        <v>0</v>
      </c>
      <c r="N39" s="221">
        <f t="shared" si="8"/>
        <v>0</v>
      </c>
      <c r="O39" s="221">
        <f t="shared" si="8"/>
        <v>0</v>
      </c>
      <c r="P39" s="221">
        <f t="shared" si="8"/>
        <v>0</v>
      </c>
      <c r="Q39" s="221">
        <f t="shared" si="8"/>
        <v>0</v>
      </c>
      <c r="R39" s="221">
        <f t="shared" si="8"/>
        <v>0</v>
      </c>
      <c r="S39" s="221">
        <f t="shared" si="8"/>
        <v>0</v>
      </c>
      <c r="T39" s="221">
        <f t="shared" si="8"/>
        <v>0</v>
      </c>
      <c r="U39" s="208">
        <f>SUM(U29:U38)</f>
        <v>0</v>
      </c>
    </row>
    <row r="40" spans="1:23" ht="17.25" thickTop="1" thickBot="1">
      <c r="A40" s="215"/>
      <c r="B40" s="216">
        <f>T27-T39</f>
        <v>0</v>
      </c>
      <c r="C40" s="217">
        <f>U27+U39</f>
        <v>0</v>
      </c>
      <c r="D40" s="177">
        <f>A1</f>
        <v>0</v>
      </c>
      <c r="E40" s="197" t="s">
        <v>30</v>
      </c>
      <c r="F40" s="198" t="s">
        <v>32</v>
      </c>
      <c r="G40" s="199" t="s">
        <v>29</v>
      </c>
      <c r="H40" s="200" t="s">
        <v>33</v>
      </c>
      <c r="I40" s="201" t="s">
        <v>36</v>
      </c>
      <c r="J40" s="201" t="s">
        <v>37</v>
      </c>
      <c r="K40" s="201" t="s">
        <v>31</v>
      </c>
      <c r="L40" s="201" t="s">
        <v>40</v>
      </c>
      <c r="M40" s="202" t="s">
        <v>27</v>
      </c>
      <c r="O40" s="203" t="s">
        <v>23</v>
      </c>
      <c r="P40" s="204" t="s">
        <v>24</v>
      </c>
      <c r="Q40" s="201" t="s">
        <v>28</v>
      </c>
      <c r="R40" s="205" t="s">
        <v>26</v>
      </c>
      <c r="S40" s="206" t="s">
        <v>25</v>
      </c>
      <c r="T40" s="207" t="s">
        <v>34</v>
      </c>
      <c r="V40" s="240" t="s">
        <v>50</v>
      </c>
    </row>
    <row r="41" spans="1:23" ht="16.5" thickBot="1">
      <c r="A41" s="13"/>
      <c r="B41" s="89">
        <v>31</v>
      </c>
      <c r="C41" s="90"/>
      <c r="D41" s="141" t="s">
        <v>7</v>
      </c>
      <c r="E41" s="165">
        <f>SUM(B13,D13,F13,H13,J13,L13,N13)</f>
        <v>0</v>
      </c>
      <c r="F41" s="135">
        <f>0+0</f>
        <v>0</v>
      </c>
      <c r="G41" s="142">
        <f>SUM(C13,E13,G13,I13,K13,M13,O13)</f>
        <v>0</v>
      </c>
      <c r="H41" s="138">
        <f>0</f>
        <v>0</v>
      </c>
      <c r="I41" s="138">
        <f>0+0</f>
        <v>0</v>
      </c>
      <c r="J41" s="138">
        <f>0</f>
        <v>0</v>
      </c>
      <c r="K41" s="171">
        <f>E41+G41+H41</f>
        <v>0</v>
      </c>
      <c r="L41" s="170">
        <f>F41</f>
        <v>0</v>
      </c>
      <c r="M41" s="166">
        <f>L41-K41</f>
        <v>0</v>
      </c>
      <c r="O41" s="138">
        <f>$N$1</f>
        <v>0</v>
      </c>
      <c r="P41" s="138">
        <f>O1</f>
        <v>0</v>
      </c>
      <c r="Q41" s="138">
        <f t="shared" ref="Q41:Q43" si="9">$E$48-P41</f>
        <v>700</v>
      </c>
      <c r="R41" s="138" t="e">
        <f>Apr!#REF!-Jan!#REF!</f>
        <v>#REF!</v>
      </c>
      <c r="S41" s="138"/>
      <c r="T41" s="138" t="e">
        <f>R41+O41+S41</f>
        <v>#REF!</v>
      </c>
      <c r="V41" s="238" t="s">
        <v>5</v>
      </c>
    </row>
    <row r="42" spans="1:23" ht="16.5" thickBot="1">
      <c r="A42" s="146" t="s">
        <v>0</v>
      </c>
      <c r="B42" s="147"/>
      <c r="C42" s="148"/>
      <c r="D42" s="141" t="s">
        <v>8</v>
      </c>
      <c r="E42" s="167">
        <f>SUM(P13,R13,T13,B26,D26,F26,H26)</f>
        <v>0</v>
      </c>
      <c r="F42" s="135">
        <f>0</f>
        <v>0</v>
      </c>
      <c r="G42" s="143">
        <f>SUM(Q13,S13,U13,C26,E26,G26,I26)</f>
        <v>0</v>
      </c>
      <c r="H42" s="138">
        <f>0</f>
        <v>0</v>
      </c>
      <c r="I42" s="138">
        <f>0</f>
        <v>0</v>
      </c>
      <c r="J42" s="138">
        <f>0</f>
        <v>0</v>
      </c>
      <c r="K42" s="171">
        <f t="shared" ref="K42:K45" si="10">E42+G42+H42</f>
        <v>0</v>
      </c>
      <c r="L42" s="170">
        <f>F42</f>
        <v>0</v>
      </c>
      <c r="M42" s="166">
        <f t="shared" ref="M42:M45" si="11">L42-K42</f>
        <v>0</v>
      </c>
      <c r="O42" s="136">
        <f>H14</f>
        <v>0</v>
      </c>
      <c r="P42" s="136">
        <f>I14</f>
        <v>0</v>
      </c>
      <c r="Q42" s="138">
        <f t="shared" si="9"/>
        <v>700</v>
      </c>
      <c r="R42" s="138" t="e">
        <f>R41-I42</f>
        <v>#REF!</v>
      </c>
      <c r="S42" s="136"/>
      <c r="T42" s="136" t="e">
        <f>R42+O42+S42</f>
        <v>#REF!</v>
      </c>
      <c r="V42" s="233">
        <f t="shared" ref="V42:V51" si="12">SUM(V3+V16+V29)</f>
        <v>0</v>
      </c>
      <c r="W42" s="146" t="s">
        <v>0</v>
      </c>
    </row>
    <row r="43" spans="1:23" ht="16.5" thickBot="1">
      <c r="A43" t="s">
        <v>1</v>
      </c>
      <c r="B43" s="3"/>
      <c r="C43" s="4"/>
      <c r="D43" s="141" t="s">
        <v>9</v>
      </c>
      <c r="E43" s="167">
        <f>SUM(J25,L25,N25,P25,R25,T25,B38)</f>
        <v>0</v>
      </c>
      <c r="F43" s="135">
        <f>0</f>
        <v>0</v>
      </c>
      <c r="G43" s="143">
        <f>SUM(L25,N25,P25,R25,T25,V25,D38)</f>
        <v>0</v>
      </c>
      <c r="H43" s="138">
        <f>0</f>
        <v>0</v>
      </c>
      <c r="I43" s="138">
        <f>0</f>
        <v>0</v>
      </c>
      <c r="J43" s="138">
        <f>0</f>
        <v>0</v>
      </c>
      <c r="K43" s="171">
        <f t="shared" si="10"/>
        <v>0</v>
      </c>
      <c r="L43" s="170">
        <f>F43</f>
        <v>0</v>
      </c>
      <c r="M43" s="166">
        <f t="shared" si="11"/>
        <v>0</v>
      </c>
      <c r="O43" s="136">
        <f>B27</f>
        <v>0</v>
      </c>
      <c r="P43" s="136">
        <f>C27</f>
        <v>0</v>
      </c>
      <c r="Q43" s="138">
        <f t="shared" si="9"/>
        <v>700</v>
      </c>
      <c r="R43" s="138" t="e">
        <f>R42-I43</f>
        <v>#REF!</v>
      </c>
      <c r="S43" s="136"/>
      <c r="T43" s="136" t="e">
        <f>R43+O43+S43</f>
        <v>#REF!</v>
      </c>
      <c r="V43" s="239">
        <f t="shared" si="12"/>
        <v>0</v>
      </c>
      <c r="W43" t="s">
        <v>1</v>
      </c>
    </row>
    <row r="44" spans="1:23" ht="16.5" thickBot="1">
      <c r="A44" s="146" t="s">
        <v>77</v>
      </c>
      <c r="B44" s="147"/>
      <c r="C44" s="148"/>
      <c r="D44" s="141" t="s">
        <v>74</v>
      </c>
      <c r="E44" s="167">
        <f>SUM(D39,F39,H39,J39,L39,N39,P39)</f>
        <v>0</v>
      </c>
      <c r="F44" s="135">
        <f>0</f>
        <v>0</v>
      </c>
      <c r="G44" s="143">
        <f>SUM(E39,G39,I39,K39,M39,O39,Q39)</f>
        <v>0</v>
      </c>
      <c r="H44" s="138">
        <f>0</f>
        <v>0</v>
      </c>
      <c r="I44" s="138">
        <f>0</f>
        <v>0</v>
      </c>
      <c r="J44" s="138">
        <f>0</f>
        <v>0</v>
      </c>
      <c r="K44" s="171">
        <f t="shared" si="10"/>
        <v>0</v>
      </c>
      <c r="L44" s="170">
        <f>F44</f>
        <v>0</v>
      </c>
      <c r="M44" s="166">
        <f t="shared" si="11"/>
        <v>0</v>
      </c>
      <c r="O44" s="136">
        <f>P27</f>
        <v>0</v>
      </c>
      <c r="P44" s="136">
        <f>Q27</f>
        <v>0</v>
      </c>
      <c r="Q44" s="138">
        <f>$E$48-P44</f>
        <v>700</v>
      </c>
      <c r="R44" s="138" t="e">
        <f>R43-I44</f>
        <v>#REF!</v>
      </c>
      <c r="S44" s="136"/>
      <c r="T44" s="136" t="e">
        <f>R44+O44+S44</f>
        <v>#REF!</v>
      </c>
      <c r="V44" s="233">
        <f t="shared" si="12"/>
        <v>0</v>
      </c>
      <c r="W44" s="146" t="s">
        <v>77</v>
      </c>
    </row>
    <row r="45" spans="1:23" ht="16.5" thickBot="1">
      <c r="A45" t="s">
        <v>79</v>
      </c>
      <c r="B45" s="3"/>
      <c r="C45" s="4"/>
      <c r="D45" s="141" t="s">
        <v>10</v>
      </c>
      <c r="E45" s="167">
        <f>SUM(R39,T39,B52)</f>
        <v>0</v>
      </c>
      <c r="F45" s="135">
        <f>0</f>
        <v>0</v>
      </c>
      <c r="G45" s="143">
        <f>SUM(U39,C52,D51)</f>
        <v>0</v>
      </c>
      <c r="H45" s="138">
        <f>0</f>
        <v>0</v>
      </c>
      <c r="I45" s="138">
        <f>0</f>
        <v>0</v>
      </c>
      <c r="J45" s="138">
        <f>0</f>
        <v>0</v>
      </c>
      <c r="K45" s="171">
        <f t="shared" si="10"/>
        <v>0</v>
      </c>
      <c r="L45" s="170">
        <f>F45</f>
        <v>0</v>
      </c>
      <c r="M45" s="166">
        <f t="shared" si="11"/>
        <v>0</v>
      </c>
      <c r="O45" s="136">
        <f>B40</f>
        <v>0</v>
      </c>
      <c r="P45" s="136">
        <f>C40</f>
        <v>0</v>
      </c>
      <c r="Q45" s="138">
        <f>$E$48-P45</f>
        <v>700</v>
      </c>
      <c r="R45" s="138" t="e">
        <f>R44-I45</f>
        <v>#REF!</v>
      </c>
      <c r="S45" s="136"/>
      <c r="T45" s="136" t="e">
        <f>R45+O45+S45</f>
        <v>#REF!</v>
      </c>
      <c r="V45" s="239">
        <f t="shared" si="12"/>
        <v>0</v>
      </c>
      <c r="W45" t="s">
        <v>79</v>
      </c>
    </row>
    <row r="46" spans="1:23" ht="16.5" thickBot="1">
      <c r="A46" s="146" t="s">
        <v>2</v>
      </c>
      <c r="B46" s="147"/>
      <c r="C46" s="148"/>
      <c r="D46" s="141" t="s">
        <v>5</v>
      </c>
      <c r="E46" s="167">
        <f t="shared" ref="E46" si="13">SUM(E41:E45)</f>
        <v>0</v>
      </c>
      <c r="F46" s="143">
        <f t="shared" ref="F46:M46" si="14">SUM(F41:F45)</f>
        <v>0</v>
      </c>
      <c r="G46" s="143">
        <f t="shared" si="14"/>
        <v>0</v>
      </c>
      <c r="H46" s="137">
        <f t="shared" si="14"/>
        <v>0</v>
      </c>
      <c r="I46" s="137">
        <f t="shared" si="14"/>
        <v>0</v>
      </c>
      <c r="J46" s="137">
        <f t="shared" si="14"/>
        <v>0</v>
      </c>
      <c r="K46" s="172">
        <f t="shared" si="14"/>
        <v>0</v>
      </c>
      <c r="L46" s="214">
        <f t="shared" si="14"/>
        <v>0</v>
      </c>
      <c r="M46" s="137">
        <f t="shared" si="14"/>
        <v>0</v>
      </c>
      <c r="N46" s="9"/>
      <c r="O46" s="9"/>
      <c r="P46" s="9"/>
      <c r="Q46" s="9"/>
      <c r="R46" s="9"/>
      <c r="V46" s="233">
        <f t="shared" si="12"/>
        <v>0</v>
      </c>
      <c r="W46" s="146" t="s">
        <v>2</v>
      </c>
    </row>
    <row r="47" spans="1:23" ht="16.5" thickBot="1">
      <c r="A47" t="s">
        <v>3</v>
      </c>
      <c r="B47" s="3"/>
      <c r="C47" s="4"/>
      <c r="D47" s="141" t="s">
        <v>27</v>
      </c>
      <c r="E47" s="168"/>
      <c r="F47" s="140"/>
      <c r="G47" s="145"/>
      <c r="H47" s="139"/>
      <c r="I47" s="139"/>
      <c r="J47" s="139"/>
      <c r="K47" s="173"/>
      <c r="L47" s="179"/>
      <c r="M47" s="169"/>
      <c r="N47" s="9"/>
      <c r="O47" s="9"/>
      <c r="P47" s="9"/>
      <c r="Q47" s="9"/>
      <c r="R47" s="9"/>
      <c r="S47" s="9"/>
      <c r="T47" s="9"/>
      <c r="V47" s="239">
        <f t="shared" si="12"/>
        <v>0</v>
      </c>
      <c r="W47" t="s">
        <v>3</v>
      </c>
    </row>
    <row r="48" spans="1:23">
      <c r="A48" s="146" t="s">
        <v>4</v>
      </c>
      <c r="B48" s="147"/>
      <c r="C48" s="148"/>
      <c r="D48" s="176" t="s">
        <v>35</v>
      </c>
      <c r="E48" s="71">
        <v>700</v>
      </c>
      <c r="F48" s="176" t="s">
        <v>41</v>
      </c>
      <c r="G48" s="293" t="str">
        <f ca="1">MID(CELL("Filename",I7),SEARCH("]",CELL("Filename",I7),1)+1,100)&amp;","&amp; " 12 "&amp;A1</f>
        <v xml:space="preserve">Apr, 12 </v>
      </c>
      <c r="H48" s="293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233">
        <f t="shared" si="12"/>
        <v>0</v>
      </c>
      <c r="W48" s="146" t="s">
        <v>4</v>
      </c>
    </row>
    <row r="49" spans="1:23">
      <c r="A49" t="s">
        <v>78</v>
      </c>
      <c r="B49" s="3"/>
      <c r="C49" s="4"/>
      <c r="D49" s="178" t="s">
        <v>42</v>
      </c>
      <c r="E49" s="71"/>
      <c r="F49" s="176" t="s">
        <v>41</v>
      </c>
      <c r="G49" s="293" t="str">
        <f ca="1">MID(CELL("Filename",I8),SEARCH("]",CELL("Filename",I8),1)+1,100)&amp;","&amp; " 12 "&amp;A2</f>
        <v xml:space="preserve">Apr, 12 </v>
      </c>
      <c r="H49" s="293"/>
      <c r="V49" s="239">
        <f t="shared" si="12"/>
        <v>0</v>
      </c>
      <c r="W49" t="s">
        <v>78</v>
      </c>
    </row>
    <row r="50" spans="1:23">
      <c r="A50" s="146" t="s">
        <v>6</v>
      </c>
      <c r="B50" s="147"/>
      <c r="C50" s="148"/>
      <c r="G50" s="9"/>
      <c r="H50" s="9"/>
      <c r="I50" s="9"/>
      <c r="J50" s="9"/>
      <c r="K50" s="9"/>
      <c r="L50" s="9"/>
      <c r="M50" s="9"/>
      <c r="V50" s="233">
        <f t="shared" si="12"/>
        <v>0</v>
      </c>
      <c r="W50" s="146" t="s">
        <v>6</v>
      </c>
    </row>
    <row r="51" spans="1:23">
      <c r="A51" s="8" t="s">
        <v>72</v>
      </c>
      <c r="B51" s="3"/>
      <c r="C51" s="4"/>
      <c r="V51" s="239">
        <f t="shared" si="12"/>
        <v>0</v>
      </c>
      <c r="W51" s="8" t="s">
        <v>72</v>
      </c>
    </row>
    <row r="52" spans="1:23" ht="16.5" thickBot="1">
      <c r="A52" s="220" t="s">
        <v>5</v>
      </c>
      <c r="B52" s="208">
        <f>SUM(B42:B51)</f>
        <v>0</v>
      </c>
      <c r="C52" s="221">
        <f>SUM(C42:C51)</f>
        <v>0</v>
      </c>
    </row>
    <row r="53" spans="1:23" ht="16.5" thickTop="1"/>
  </sheetData>
  <mergeCells count="23">
    <mergeCell ref="B15:C15"/>
    <mergeCell ref="D15:E15"/>
    <mergeCell ref="F15:G15"/>
    <mergeCell ref="H15:I15"/>
    <mergeCell ref="J15:K15"/>
    <mergeCell ref="B2:C2"/>
    <mergeCell ref="D2:E2"/>
    <mergeCell ref="F2:G2"/>
    <mergeCell ref="H2:I2"/>
    <mergeCell ref="J2:K2"/>
    <mergeCell ref="N2:O2"/>
    <mergeCell ref="P2:Q2"/>
    <mergeCell ref="R2:S2"/>
    <mergeCell ref="T2:U2"/>
    <mergeCell ref="L15:M15"/>
    <mergeCell ref="L2:M2"/>
    <mergeCell ref="G48:H48"/>
    <mergeCell ref="G49:H49"/>
    <mergeCell ref="W4:X4"/>
    <mergeCell ref="N15:O15"/>
    <mergeCell ref="P15:Q15"/>
    <mergeCell ref="R15:S15"/>
    <mergeCell ref="T15:U15"/>
  </mergeCell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604" r:id="rId3" name="Drop Down 636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06" r:id="rId4" name="Button 638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14" r:id="rId5" name="Drop Down 646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16" r:id="rId6" name="Button 648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24" r:id="rId7" name="Drop Down 656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26" r:id="rId8" name="Button 658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29" r:id="rId9" name="Drop Down 661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30" r:id="rId10" name="Button 662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31" r:id="rId11" name="Button 663">
              <controlPr defaultSize="0" print="0" autoFill="0" autoPict="0" macro="[0]!Button38_Click">
                <anchor moveWithCells="1" sizeWithCells="1">
                  <from>
                    <xdr:col>23</xdr:col>
                    <xdr:colOff>609600</xdr:colOff>
                    <xdr:row>4</xdr:row>
                    <xdr:rowOff>28575</xdr:rowOff>
                  </from>
                  <to>
                    <xdr:col>24</xdr:col>
                    <xdr:colOff>609600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32" r:id="rId12" name="Button 664">
              <controlPr defaultSize="0" print="0" autoFill="0" autoPict="0" macro="[0]!SavingsAccountButton_Click">
                <anchor moveWithCells="1" sizeWithCells="1">
                  <from>
                    <xdr:col>23</xdr:col>
                    <xdr:colOff>609600</xdr:colOff>
                    <xdr:row>6</xdr:row>
                    <xdr:rowOff>19050</xdr:rowOff>
                  </from>
                  <to>
                    <xdr:col>24</xdr:col>
                    <xdr:colOff>609600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33" r:id="rId13" name="Drop Down 665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34" r:id="rId14" name="Button 666">
              <controlPr defaultSize="0" print="0" autoFill="0" autoPict="0" macro="[0]!Button37_Click">
                <anchor moveWithCells="1" sizeWithCells="1">
                  <from>
                    <xdr:col>24</xdr:col>
                    <xdr:colOff>9525</xdr:colOff>
                    <xdr:row>2</xdr:row>
                    <xdr:rowOff>0</xdr:rowOff>
                  </from>
                  <to>
                    <xdr:col>25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35" r:id="rId15" name="Button 667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8000"/>
  </sheetPr>
  <dimension ref="A1:AKR53"/>
  <sheetViews>
    <sheetView zoomScale="75" zoomScaleNormal="75" zoomScalePageLayoutView="75" workbookViewId="0">
      <selection activeCell="W42" sqref="W42:W51"/>
    </sheetView>
  </sheetViews>
  <sheetFormatPr defaultColWidth="11" defaultRowHeight="15.75"/>
  <cols>
    <col min="24" max="24" width="12.625" customWidth="1"/>
    <col min="980" max="980" width="17" customWidth="1"/>
  </cols>
  <sheetData>
    <row r="1" spans="1:980" ht="16.5" thickBot="1">
      <c r="A1" s="188">
        <v>2011</v>
      </c>
      <c r="B1" s="189">
        <f>Apr!B40-Apr!B52</f>
        <v>0</v>
      </c>
      <c r="C1" s="190">
        <f>Mar!C40+Mar!C52</f>
        <v>0</v>
      </c>
      <c r="D1" s="189">
        <f>B$1-B$13</f>
        <v>0</v>
      </c>
      <c r="E1" s="190">
        <f>C$1+C$13</f>
        <v>0</v>
      </c>
      <c r="F1" s="189">
        <f t="shared" ref="F1:T1" si="0">D$1-D$13</f>
        <v>0</v>
      </c>
      <c r="G1" s="190">
        <f>E$1+E$13</f>
        <v>0</v>
      </c>
      <c r="H1" s="189">
        <f t="shared" si="0"/>
        <v>0</v>
      </c>
      <c r="I1" s="190">
        <f>G$1+G$13</f>
        <v>0</v>
      </c>
      <c r="J1" s="189">
        <f t="shared" si="0"/>
        <v>0</v>
      </c>
      <c r="K1" s="190">
        <f>I$1+I$13</f>
        <v>0</v>
      </c>
      <c r="L1" s="189">
        <f t="shared" si="0"/>
        <v>0</v>
      </c>
      <c r="M1" s="190">
        <f>K$1+K$13</f>
        <v>0</v>
      </c>
      <c r="N1" s="189">
        <f t="shared" si="0"/>
        <v>0</v>
      </c>
      <c r="O1" s="190">
        <f>M$1+M$13</f>
        <v>0</v>
      </c>
      <c r="P1" s="189">
        <f t="shared" si="0"/>
        <v>0</v>
      </c>
      <c r="Q1" s="190">
        <f>O$1+O$13</f>
        <v>0</v>
      </c>
      <c r="R1" s="189">
        <f t="shared" si="0"/>
        <v>0</v>
      </c>
      <c r="S1" s="190">
        <f>Q$1+Q$13</f>
        <v>0</v>
      </c>
      <c r="T1" s="189">
        <f t="shared" si="0"/>
        <v>0</v>
      </c>
      <c r="U1" s="190">
        <f>S$1+S$13</f>
        <v>0</v>
      </c>
      <c r="V1" s="237" t="s">
        <v>49</v>
      </c>
      <c r="AKR1" t="s">
        <v>43</v>
      </c>
    </row>
    <row r="2" spans="1:980" ht="18.75">
      <c r="A2" s="16"/>
      <c r="B2" s="340">
        <v>1</v>
      </c>
      <c r="C2" s="335"/>
      <c r="D2" s="336">
        <v>2</v>
      </c>
      <c r="E2" s="335"/>
      <c r="F2" s="336">
        <v>3</v>
      </c>
      <c r="G2" s="335"/>
      <c r="H2" s="336">
        <v>4</v>
      </c>
      <c r="I2" s="335"/>
      <c r="J2" s="336">
        <v>5</v>
      </c>
      <c r="K2" s="335"/>
      <c r="L2" s="336">
        <v>6</v>
      </c>
      <c r="M2" s="334"/>
      <c r="N2" s="332">
        <v>7</v>
      </c>
      <c r="O2" s="333"/>
      <c r="P2" s="334">
        <v>8</v>
      </c>
      <c r="Q2" s="335"/>
      <c r="R2" s="336">
        <v>9</v>
      </c>
      <c r="S2" s="335"/>
      <c r="T2" s="336">
        <v>10</v>
      </c>
      <c r="U2" s="337"/>
      <c r="V2" s="238" t="s">
        <v>5</v>
      </c>
      <c r="W2" s="222" t="s">
        <v>38</v>
      </c>
      <c r="X2" s="180" t="s">
        <v>39</v>
      </c>
      <c r="Y2" s="225"/>
      <c r="AKR2" t="s">
        <v>44</v>
      </c>
    </row>
    <row r="3" spans="1:980">
      <c r="A3" s="146" t="s">
        <v>0</v>
      </c>
      <c r="B3" s="147"/>
      <c r="C3" s="148"/>
      <c r="D3" s="147"/>
      <c r="E3" s="148"/>
      <c r="F3" s="147"/>
      <c r="G3" s="148"/>
      <c r="H3" s="147"/>
      <c r="I3" s="148"/>
      <c r="J3" s="147"/>
      <c r="K3" s="148"/>
      <c r="L3" s="147"/>
      <c r="M3" s="149"/>
      <c r="N3" s="150"/>
      <c r="O3" s="151"/>
      <c r="P3" s="149"/>
      <c r="Q3" s="148"/>
      <c r="R3" s="147"/>
      <c r="S3" s="148"/>
      <c r="T3" s="147"/>
      <c r="U3" s="148"/>
      <c r="V3" s="228">
        <f>SUM(B3:U3)</f>
        <v>0</v>
      </c>
      <c r="W3" s="241">
        <v>0</v>
      </c>
      <c r="X3" s="242">
        <v>40664</v>
      </c>
      <c r="Y3" s="226"/>
      <c r="AKR3" t="s">
        <v>45</v>
      </c>
    </row>
    <row r="4" spans="1:980" ht="18.75">
      <c r="A4" t="s">
        <v>1</v>
      </c>
      <c r="B4" s="3"/>
      <c r="C4" s="4"/>
      <c r="D4" s="3"/>
      <c r="E4" s="4"/>
      <c r="F4" s="3"/>
      <c r="G4" s="4"/>
      <c r="H4" s="3"/>
      <c r="I4" s="4"/>
      <c r="J4" s="3"/>
      <c r="K4" s="4"/>
      <c r="L4" s="3"/>
      <c r="M4" s="8"/>
      <c r="N4" s="75"/>
      <c r="O4" s="76"/>
      <c r="P4" s="8"/>
      <c r="Q4" s="4"/>
      <c r="R4" s="3"/>
      <c r="S4" s="4"/>
      <c r="T4" s="3"/>
      <c r="U4" s="4"/>
      <c r="V4" s="229">
        <f t="shared" ref="V4:V12" si="1">SUM(B4:U4)</f>
        <v>0</v>
      </c>
      <c r="W4" s="338" t="s">
        <v>48</v>
      </c>
      <c r="X4" s="292"/>
      <c r="Y4" s="226"/>
      <c r="AKR4" t="s">
        <v>47</v>
      </c>
    </row>
    <row r="5" spans="1:980">
      <c r="A5" s="146" t="s">
        <v>77</v>
      </c>
      <c r="B5" s="147"/>
      <c r="C5" s="148"/>
      <c r="D5" s="147"/>
      <c r="E5" s="148"/>
      <c r="F5" s="147"/>
      <c r="G5" s="148"/>
      <c r="H5" s="147"/>
      <c r="I5" s="148"/>
      <c r="J5" s="147"/>
      <c r="K5" s="148"/>
      <c r="L5" s="147"/>
      <c r="M5" s="149"/>
      <c r="N5" s="150"/>
      <c r="O5" s="151"/>
      <c r="P5" s="149"/>
      <c r="Q5" s="148"/>
      <c r="R5" s="147"/>
      <c r="S5" s="148"/>
      <c r="T5" s="147"/>
      <c r="U5" s="148"/>
      <c r="V5" s="228">
        <f t="shared" si="1"/>
        <v>0</v>
      </c>
      <c r="W5" s="223">
        <v>5</v>
      </c>
      <c r="X5" s="174"/>
      <c r="Y5" s="226"/>
      <c r="AKR5" t="s">
        <v>46</v>
      </c>
    </row>
    <row r="6" spans="1:980">
      <c r="A6" t="s">
        <v>79</v>
      </c>
      <c r="B6" s="3"/>
      <c r="C6" s="4"/>
      <c r="D6" s="3"/>
      <c r="E6" s="4"/>
      <c r="F6" s="3"/>
      <c r="G6" s="4"/>
      <c r="H6" s="3"/>
      <c r="I6" s="4"/>
      <c r="J6" s="3"/>
      <c r="K6" s="4"/>
      <c r="L6" s="3"/>
      <c r="M6" s="8"/>
      <c r="N6" s="75"/>
      <c r="O6" s="76"/>
      <c r="P6" s="8"/>
      <c r="Q6" s="4"/>
      <c r="R6" s="3"/>
      <c r="S6" s="4"/>
      <c r="T6" s="3"/>
      <c r="U6" s="4"/>
      <c r="V6" s="229">
        <f t="shared" si="1"/>
        <v>0</v>
      </c>
      <c r="W6" s="223"/>
      <c r="X6" s="174"/>
      <c r="Y6" s="226"/>
    </row>
    <row r="7" spans="1:980" ht="16.5" thickBot="1">
      <c r="A7" s="146" t="s">
        <v>2</v>
      </c>
      <c r="B7" s="147"/>
      <c r="C7" s="148"/>
      <c r="D7" s="147"/>
      <c r="E7" s="148"/>
      <c r="F7" s="147"/>
      <c r="G7" s="148"/>
      <c r="H7" s="147"/>
      <c r="I7" s="148"/>
      <c r="J7" s="147"/>
      <c r="K7" s="148"/>
      <c r="L7" s="147"/>
      <c r="M7" s="149"/>
      <c r="N7" s="150"/>
      <c r="O7" s="151"/>
      <c r="P7" s="149"/>
      <c r="Q7" s="148"/>
      <c r="R7" s="147"/>
      <c r="S7" s="148"/>
      <c r="T7" s="147"/>
      <c r="U7" s="148"/>
      <c r="V7" s="228">
        <f t="shared" si="1"/>
        <v>0</v>
      </c>
      <c r="W7" s="224"/>
      <c r="X7" s="175"/>
      <c r="Y7" s="227"/>
    </row>
    <row r="8" spans="1:980">
      <c r="A8" t="s">
        <v>3</v>
      </c>
      <c r="B8" s="3"/>
      <c r="C8" s="4"/>
      <c r="D8" s="3"/>
      <c r="E8" s="4"/>
      <c r="F8" s="3"/>
      <c r="G8" s="4"/>
      <c r="H8" s="3"/>
      <c r="I8" s="4"/>
      <c r="J8" s="3"/>
      <c r="K8" s="4"/>
      <c r="L8" s="3"/>
      <c r="M8" s="8"/>
      <c r="N8" s="75"/>
      <c r="O8" s="76"/>
      <c r="P8" s="8"/>
      <c r="Q8" s="4"/>
      <c r="R8" s="3"/>
      <c r="S8" s="4"/>
      <c r="T8" s="3"/>
      <c r="U8" s="4"/>
      <c r="V8" s="229">
        <f t="shared" si="1"/>
        <v>0</v>
      </c>
    </row>
    <row r="9" spans="1:980">
      <c r="A9" s="146" t="s">
        <v>4</v>
      </c>
      <c r="B9" s="147"/>
      <c r="C9" s="148"/>
      <c r="D9" s="147"/>
      <c r="E9" s="148"/>
      <c r="F9" s="147"/>
      <c r="G9" s="148"/>
      <c r="H9" s="147"/>
      <c r="I9" s="148"/>
      <c r="J9" s="147"/>
      <c r="K9" s="148"/>
      <c r="L9" s="147"/>
      <c r="M9" s="149"/>
      <c r="N9" s="150"/>
      <c r="O9" s="151"/>
      <c r="P9" s="149"/>
      <c r="Q9" s="148"/>
      <c r="R9" s="147"/>
      <c r="S9" s="148"/>
      <c r="T9" s="147"/>
      <c r="U9" s="148"/>
      <c r="V9" s="228">
        <f t="shared" si="1"/>
        <v>0</v>
      </c>
    </row>
    <row r="10" spans="1:980">
      <c r="A10" t="s">
        <v>78</v>
      </c>
      <c r="B10" s="3"/>
      <c r="C10" s="4"/>
      <c r="D10" s="3"/>
      <c r="E10" s="4"/>
      <c r="F10" s="3"/>
      <c r="G10" s="4"/>
      <c r="H10" s="3"/>
      <c r="I10" s="4"/>
      <c r="J10" s="3"/>
      <c r="L10" s="3"/>
      <c r="M10" s="8"/>
      <c r="N10" s="75"/>
      <c r="O10" s="76"/>
      <c r="P10" s="8"/>
      <c r="Q10" s="4"/>
      <c r="R10" s="3"/>
      <c r="S10" s="4"/>
      <c r="T10" s="3"/>
      <c r="U10" s="4"/>
      <c r="V10" s="229">
        <f t="shared" si="1"/>
        <v>0</v>
      </c>
    </row>
    <row r="11" spans="1:980">
      <c r="A11" s="146" t="s">
        <v>6</v>
      </c>
      <c r="B11" s="147"/>
      <c r="C11" s="148"/>
      <c r="D11" s="147"/>
      <c r="E11" s="148"/>
      <c r="F11" s="147"/>
      <c r="G11" s="148"/>
      <c r="H11" s="147"/>
      <c r="I11" s="148"/>
      <c r="J11" s="147"/>
      <c r="K11" s="148"/>
      <c r="L11" s="147"/>
      <c r="M11" s="149"/>
      <c r="N11" s="150"/>
      <c r="O11" s="151"/>
      <c r="P11" s="149"/>
      <c r="Q11" s="148"/>
      <c r="R11" s="147"/>
      <c r="S11" s="148"/>
      <c r="T11" s="147"/>
      <c r="U11" s="148"/>
      <c r="V11" s="228">
        <f t="shared" si="1"/>
        <v>0</v>
      </c>
    </row>
    <row r="12" spans="1:980">
      <c r="A12" s="8" t="s">
        <v>72</v>
      </c>
      <c r="B12" s="3"/>
      <c r="C12" s="4"/>
      <c r="D12" s="3"/>
      <c r="E12" s="4"/>
      <c r="F12" s="3"/>
      <c r="G12" s="4"/>
      <c r="H12" s="3"/>
      <c r="I12" s="4"/>
      <c r="J12" s="3"/>
      <c r="L12" s="3"/>
      <c r="M12" s="8"/>
      <c r="N12" s="75"/>
      <c r="O12" s="76"/>
      <c r="P12" s="8"/>
      <c r="Q12" s="4"/>
      <c r="R12" s="3"/>
      <c r="S12" s="4"/>
      <c r="T12" s="3"/>
      <c r="U12" s="4"/>
      <c r="V12" s="232">
        <f t="shared" si="1"/>
        <v>0</v>
      </c>
    </row>
    <row r="13" spans="1:980" ht="16.5" thickBot="1">
      <c r="A13" s="209" t="s">
        <v>5</v>
      </c>
      <c r="B13" s="208">
        <f>SUM(B3:B12)</f>
        <v>0</v>
      </c>
      <c r="C13" s="208">
        <f>SUM(C3:C12)</f>
        <v>0</v>
      </c>
      <c r="D13" s="208">
        <f>SUM(D3:D12)</f>
        <v>0</v>
      </c>
      <c r="E13" s="208">
        <f>SUM(E3:E12)</f>
        <v>0</v>
      </c>
      <c r="F13" s="208">
        <f t="shared" ref="F13:T13" si="2">SUM(F3:F12)</f>
        <v>0</v>
      </c>
      <c r="G13" s="208">
        <f t="shared" si="2"/>
        <v>0</v>
      </c>
      <c r="H13" s="208">
        <f t="shared" si="2"/>
        <v>0</v>
      </c>
      <c r="I13" s="208">
        <f t="shared" si="2"/>
        <v>0</v>
      </c>
      <c r="J13" s="208">
        <f t="shared" si="2"/>
        <v>0</v>
      </c>
      <c r="K13" s="208">
        <f t="shared" si="2"/>
        <v>0</v>
      </c>
      <c r="L13" s="208">
        <f t="shared" si="2"/>
        <v>0</v>
      </c>
      <c r="M13" s="208">
        <f t="shared" si="2"/>
        <v>0</v>
      </c>
      <c r="N13" s="208">
        <f t="shared" si="2"/>
        <v>0</v>
      </c>
      <c r="O13" s="208">
        <f t="shared" si="2"/>
        <v>0</v>
      </c>
      <c r="P13" s="208">
        <f t="shared" si="2"/>
        <v>0</v>
      </c>
      <c r="Q13" s="208">
        <f t="shared" si="2"/>
        <v>0</v>
      </c>
      <c r="R13" s="208">
        <f t="shared" si="2"/>
        <v>0</v>
      </c>
      <c r="S13" s="208">
        <f t="shared" si="2"/>
        <v>0</v>
      </c>
      <c r="T13" s="208">
        <f t="shared" si="2"/>
        <v>0</v>
      </c>
      <c r="U13" s="208">
        <f>SUM(U3:U12)</f>
        <v>0</v>
      </c>
      <c r="V13" s="235"/>
    </row>
    <row r="14" spans="1:980" ht="16.5" thickTop="1">
      <c r="B14" s="216">
        <f>T$1-T$13</f>
        <v>0</v>
      </c>
      <c r="C14" s="217">
        <f>U$1+U$13</f>
        <v>0</v>
      </c>
      <c r="D14" s="216">
        <f>B14-B26</f>
        <v>0</v>
      </c>
      <c r="E14" s="217">
        <f>C14+C26</f>
        <v>0</v>
      </c>
      <c r="F14" s="216">
        <f t="shared" ref="F14:T14" si="3">D14-D26</f>
        <v>0</v>
      </c>
      <c r="G14" s="217">
        <f>E14+E26</f>
        <v>0</v>
      </c>
      <c r="H14" s="216">
        <f t="shared" si="3"/>
        <v>0</v>
      </c>
      <c r="I14" s="217">
        <f>G14+G26</f>
        <v>0</v>
      </c>
      <c r="J14" s="216">
        <f t="shared" si="3"/>
        <v>0</v>
      </c>
      <c r="K14" s="217">
        <f>I14+I26</f>
        <v>0</v>
      </c>
      <c r="L14" s="216">
        <f t="shared" si="3"/>
        <v>0</v>
      </c>
      <c r="M14" s="217">
        <f>K14+K26</f>
        <v>0</v>
      </c>
      <c r="N14" s="216">
        <f t="shared" si="3"/>
        <v>0</v>
      </c>
      <c r="O14" s="217">
        <f>M14+M26</f>
        <v>0</v>
      </c>
      <c r="P14" s="216">
        <f t="shared" si="3"/>
        <v>0</v>
      </c>
      <c r="Q14" s="217">
        <f>O14+O26</f>
        <v>0</v>
      </c>
      <c r="R14" s="216">
        <f t="shared" si="3"/>
        <v>0</v>
      </c>
      <c r="S14" s="217">
        <f>Q14+Q26</f>
        <v>0</v>
      </c>
      <c r="T14" s="216">
        <f t="shared" si="3"/>
        <v>0</v>
      </c>
      <c r="U14" s="217">
        <f>S14+S26</f>
        <v>0</v>
      </c>
      <c r="V14" s="3"/>
    </row>
    <row r="15" spans="1:980" ht="16.5" thickBot="1">
      <c r="A15" s="16"/>
      <c r="B15" s="341">
        <v>11</v>
      </c>
      <c r="C15" s="329"/>
      <c r="D15" s="330">
        <v>12</v>
      </c>
      <c r="E15" s="329"/>
      <c r="F15" s="330">
        <v>13</v>
      </c>
      <c r="G15" s="339"/>
      <c r="H15" s="328">
        <v>14</v>
      </c>
      <c r="I15" s="339"/>
      <c r="J15" s="328">
        <v>15</v>
      </c>
      <c r="K15" s="329"/>
      <c r="L15" s="330">
        <v>16</v>
      </c>
      <c r="M15" s="339"/>
      <c r="N15" s="342">
        <v>17</v>
      </c>
      <c r="O15" s="343"/>
      <c r="P15" s="328">
        <v>18</v>
      </c>
      <c r="Q15" s="329"/>
      <c r="R15" s="330">
        <v>19</v>
      </c>
      <c r="S15" s="329"/>
      <c r="T15" s="330">
        <v>20</v>
      </c>
      <c r="U15" s="331"/>
      <c r="V15" s="236"/>
    </row>
    <row r="16" spans="1:980">
      <c r="A16" s="146" t="s">
        <v>0</v>
      </c>
      <c r="B16" s="147"/>
      <c r="C16" s="148"/>
      <c r="D16" s="147"/>
      <c r="E16" s="148"/>
      <c r="F16" s="147"/>
      <c r="G16" s="148"/>
      <c r="H16" s="147"/>
      <c r="I16" s="148"/>
      <c r="J16" s="147"/>
      <c r="K16" s="148"/>
      <c r="L16" s="147"/>
      <c r="M16" s="149"/>
      <c r="N16" s="150"/>
      <c r="O16" s="151"/>
      <c r="P16" s="149"/>
      <c r="Q16" s="148"/>
      <c r="R16" s="147"/>
      <c r="S16" s="148"/>
      <c r="T16" s="147"/>
      <c r="U16" s="148"/>
      <c r="V16" s="233">
        <f>SUM(B16:U16)</f>
        <v>0</v>
      </c>
    </row>
    <row r="17" spans="1:24">
      <c r="A17" t="s">
        <v>1</v>
      </c>
      <c r="B17" s="3"/>
      <c r="C17" s="4"/>
      <c r="D17" s="3"/>
      <c r="E17" s="4"/>
      <c r="F17" s="3"/>
      <c r="G17" s="4"/>
      <c r="H17" s="3"/>
      <c r="I17" s="4"/>
      <c r="J17" s="3"/>
      <c r="K17" s="4"/>
      <c r="L17" s="3"/>
      <c r="M17" s="8"/>
      <c r="N17" s="75"/>
      <c r="O17" s="76"/>
      <c r="P17" s="8"/>
      <c r="Q17" s="4"/>
      <c r="R17" s="3"/>
      <c r="S17" s="4"/>
      <c r="T17" s="3"/>
      <c r="U17" s="4"/>
      <c r="V17" s="229">
        <f t="shared" ref="V17:V25" si="4">SUM(B17:U17)</f>
        <v>0</v>
      </c>
    </row>
    <row r="18" spans="1:24">
      <c r="A18" s="146" t="s">
        <v>77</v>
      </c>
      <c r="B18" s="147"/>
      <c r="C18" s="148"/>
      <c r="D18" s="147"/>
      <c r="E18" s="148"/>
      <c r="F18" s="147"/>
      <c r="G18" s="148"/>
      <c r="H18" s="147"/>
      <c r="I18" s="148"/>
      <c r="J18" s="147"/>
      <c r="K18" s="148"/>
      <c r="L18" s="147"/>
      <c r="M18" s="149"/>
      <c r="N18" s="150"/>
      <c r="O18" s="151"/>
      <c r="P18" s="149"/>
      <c r="Q18" s="148"/>
      <c r="R18" s="147"/>
      <c r="S18" s="148"/>
      <c r="T18" s="147"/>
      <c r="U18" s="148"/>
      <c r="V18" s="228">
        <f t="shared" si="4"/>
        <v>0</v>
      </c>
    </row>
    <row r="19" spans="1:24">
      <c r="A19" t="s">
        <v>79</v>
      </c>
      <c r="B19" s="3"/>
      <c r="C19" s="4"/>
      <c r="D19" s="3"/>
      <c r="E19" s="4"/>
      <c r="F19" s="3"/>
      <c r="G19" s="4"/>
      <c r="H19" s="3"/>
      <c r="I19" s="4"/>
      <c r="J19" s="3"/>
      <c r="K19" s="4"/>
      <c r="L19" s="3"/>
      <c r="M19" s="8"/>
      <c r="N19" s="75"/>
      <c r="O19" s="76"/>
      <c r="P19" s="8"/>
      <c r="Q19" s="4"/>
      <c r="R19" s="3"/>
      <c r="S19" s="4"/>
      <c r="T19" s="3"/>
      <c r="U19" s="4"/>
      <c r="V19" s="229">
        <f t="shared" si="4"/>
        <v>0</v>
      </c>
    </row>
    <row r="20" spans="1:24">
      <c r="A20" s="146" t="s">
        <v>2</v>
      </c>
      <c r="B20" s="147"/>
      <c r="C20" s="148"/>
      <c r="D20" s="147"/>
      <c r="E20" s="148"/>
      <c r="F20" s="147"/>
      <c r="G20" s="148"/>
      <c r="H20" s="147"/>
      <c r="I20" s="148"/>
      <c r="J20" s="147"/>
      <c r="K20" s="148"/>
      <c r="L20" s="147"/>
      <c r="M20" s="149"/>
      <c r="N20" s="150"/>
      <c r="O20" s="151"/>
      <c r="P20" s="149"/>
      <c r="Q20" s="148"/>
      <c r="R20" s="147"/>
      <c r="S20" s="148"/>
      <c r="T20" s="147"/>
      <c r="U20" s="148"/>
      <c r="V20" s="228">
        <f t="shared" si="4"/>
        <v>0</v>
      </c>
    </row>
    <row r="21" spans="1:24">
      <c r="A21" t="s">
        <v>3</v>
      </c>
      <c r="B21" s="3"/>
      <c r="C21" s="4"/>
      <c r="D21" s="3"/>
      <c r="E21" s="4"/>
      <c r="F21" s="3"/>
      <c r="G21" s="4"/>
      <c r="H21" s="3"/>
      <c r="I21" s="4"/>
      <c r="J21" s="3"/>
      <c r="K21" s="4"/>
      <c r="L21" s="3"/>
      <c r="M21" s="8"/>
      <c r="N21" s="75"/>
      <c r="O21" s="76"/>
      <c r="P21" s="8"/>
      <c r="Q21" s="4"/>
      <c r="R21" s="3"/>
      <c r="S21" s="4"/>
      <c r="T21" s="3"/>
      <c r="U21" s="4"/>
      <c r="V21" s="229">
        <f t="shared" si="4"/>
        <v>0</v>
      </c>
    </row>
    <row r="22" spans="1:24">
      <c r="A22" s="146" t="s">
        <v>4</v>
      </c>
      <c r="B22" s="147"/>
      <c r="C22" s="148"/>
      <c r="D22" s="147"/>
      <c r="E22" s="148"/>
      <c r="F22" s="147"/>
      <c r="G22" s="148"/>
      <c r="H22" s="147"/>
      <c r="I22" s="148"/>
      <c r="J22" s="147"/>
      <c r="K22" s="148"/>
      <c r="L22" s="147"/>
      <c r="M22" s="149"/>
      <c r="N22" s="150"/>
      <c r="O22" s="151"/>
      <c r="P22" s="149"/>
      <c r="Q22" s="148"/>
      <c r="R22" s="147"/>
      <c r="S22" s="148"/>
      <c r="T22" s="147"/>
      <c r="U22" s="148"/>
      <c r="V22" s="228">
        <f t="shared" si="4"/>
        <v>0</v>
      </c>
    </row>
    <row r="23" spans="1:24">
      <c r="A23" t="s">
        <v>78</v>
      </c>
      <c r="B23" s="3"/>
      <c r="C23" s="4"/>
      <c r="D23" s="3"/>
      <c r="E23" s="4"/>
      <c r="F23" s="3"/>
      <c r="G23" s="4"/>
      <c r="H23" s="3"/>
      <c r="I23" s="4"/>
      <c r="J23" s="3"/>
      <c r="L23" s="3"/>
      <c r="M23" s="8"/>
      <c r="N23" s="75"/>
      <c r="O23" s="76"/>
      <c r="P23" s="8"/>
      <c r="Q23" s="4"/>
      <c r="R23" s="3"/>
      <c r="S23" s="4"/>
      <c r="T23" s="3"/>
      <c r="U23" s="4"/>
      <c r="V23" s="229">
        <f t="shared" si="4"/>
        <v>0</v>
      </c>
    </row>
    <row r="24" spans="1:24">
      <c r="A24" s="146" t="s">
        <v>6</v>
      </c>
      <c r="B24" s="147"/>
      <c r="C24" s="148"/>
      <c r="D24" s="147"/>
      <c r="E24" s="148"/>
      <c r="F24" s="147"/>
      <c r="G24" s="148"/>
      <c r="H24" s="147"/>
      <c r="I24" s="148"/>
      <c r="J24" s="147"/>
      <c r="K24" s="148"/>
      <c r="L24" s="147"/>
      <c r="M24" s="149"/>
      <c r="N24" s="150"/>
      <c r="O24" s="151"/>
      <c r="P24" s="149"/>
      <c r="Q24" s="148"/>
      <c r="R24" s="147"/>
      <c r="S24" s="148"/>
      <c r="T24" s="147"/>
      <c r="U24" s="148"/>
      <c r="V24" s="228">
        <f t="shared" si="4"/>
        <v>0</v>
      </c>
    </row>
    <row r="25" spans="1:24">
      <c r="A25" s="8" t="s">
        <v>72</v>
      </c>
      <c r="B25" s="3"/>
      <c r="C25" s="4"/>
      <c r="D25" s="3"/>
      <c r="E25" s="4"/>
      <c r="F25" s="3"/>
      <c r="G25" s="4"/>
      <c r="H25" s="3"/>
      <c r="I25" s="4"/>
      <c r="J25" s="3"/>
      <c r="L25" s="3"/>
      <c r="M25" s="8"/>
      <c r="N25" s="75"/>
      <c r="O25" s="76"/>
      <c r="P25" s="8"/>
      <c r="Q25" s="4"/>
      <c r="R25" s="3"/>
      <c r="S25" s="4"/>
      <c r="T25" s="3"/>
      <c r="U25" s="4"/>
      <c r="V25" s="232">
        <f t="shared" si="4"/>
        <v>0</v>
      </c>
    </row>
    <row r="26" spans="1:24" ht="16.5" thickBot="1">
      <c r="A26" s="152" t="s">
        <v>5</v>
      </c>
      <c r="B26" s="208">
        <f>SUM(B16:B25)</f>
        <v>0</v>
      </c>
      <c r="C26" s="208">
        <f>SUM(C16:C25)</f>
        <v>0</v>
      </c>
      <c r="D26" s="208">
        <f>SUM(D16:D25)</f>
        <v>0</v>
      </c>
      <c r="E26" s="208">
        <f>SUM(E16:E25)</f>
        <v>0</v>
      </c>
      <c r="F26" s="208">
        <f t="shared" ref="F26:T26" si="5">SUM(F16:F25)</f>
        <v>0</v>
      </c>
      <c r="G26" s="208">
        <f t="shared" si="5"/>
        <v>0</v>
      </c>
      <c r="H26" s="208">
        <f t="shared" si="5"/>
        <v>0</v>
      </c>
      <c r="I26" s="208">
        <f t="shared" si="5"/>
        <v>0</v>
      </c>
      <c r="J26" s="208">
        <f t="shared" si="5"/>
        <v>0</v>
      </c>
      <c r="K26" s="208">
        <f t="shared" si="5"/>
        <v>0</v>
      </c>
      <c r="L26" s="208">
        <f t="shared" si="5"/>
        <v>0</v>
      </c>
      <c r="M26" s="208">
        <f t="shared" si="5"/>
        <v>0</v>
      </c>
      <c r="N26" s="208">
        <f>SUM(N16:N25)</f>
        <v>0</v>
      </c>
      <c r="O26" s="208">
        <f t="shared" si="5"/>
        <v>0</v>
      </c>
      <c r="P26" s="208">
        <f t="shared" si="5"/>
        <v>0</v>
      </c>
      <c r="Q26" s="208">
        <f t="shared" si="5"/>
        <v>0</v>
      </c>
      <c r="R26" s="208">
        <f t="shared" si="5"/>
        <v>0</v>
      </c>
      <c r="S26" s="208">
        <f t="shared" si="5"/>
        <v>0</v>
      </c>
      <c r="T26" s="208">
        <f t="shared" si="5"/>
        <v>0</v>
      </c>
      <c r="U26" s="208">
        <f>SUM(U16:U25)</f>
        <v>0</v>
      </c>
      <c r="V26" s="235"/>
    </row>
    <row r="27" spans="1:24" ht="16.5" thickTop="1">
      <c r="B27" s="195">
        <f>T14-T26</f>
        <v>0</v>
      </c>
      <c r="C27" s="196">
        <f>U14+U26</f>
        <v>0</v>
      </c>
      <c r="D27" s="195">
        <f>B27-B39</f>
        <v>0</v>
      </c>
      <c r="E27" s="196">
        <f>C$27+C$39</f>
        <v>0</v>
      </c>
      <c r="F27" s="195">
        <f>D$27-D$39</f>
        <v>0</v>
      </c>
      <c r="G27" s="196">
        <f>E$27+E$39</f>
        <v>0</v>
      </c>
      <c r="H27" s="195">
        <f>F27-F39</f>
        <v>0</v>
      </c>
      <c r="I27" s="196">
        <f>G27+G39</f>
        <v>0</v>
      </c>
      <c r="J27" s="195">
        <f>H27-H39</f>
        <v>0</v>
      </c>
      <c r="K27" s="196">
        <f>I$27+I$39</f>
        <v>0</v>
      </c>
      <c r="L27" s="195">
        <f>J27-J39</f>
        <v>0</v>
      </c>
      <c r="M27" s="196">
        <f>K$27+K$39</f>
        <v>0</v>
      </c>
      <c r="N27" s="195">
        <f>L$27-L$39</f>
        <v>0</v>
      </c>
      <c r="O27" s="196">
        <f>M$27+M$39</f>
        <v>0</v>
      </c>
      <c r="P27" s="195">
        <f>N27-N39</f>
        <v>0</v>
      </c>
      <c r="Q27" s="196">
        <f>O27+O39</f>
        <v>0</v>
      </c>
      <c r="R27" s="195">
        <f>P27-P39</f>
        <v>0</v>
      </c>
      <c r="S27" s="196">
        <f>Q27+Q39</f>
        <v>0</v>
      </c>
      <c r="T27" s="195">
        <f>R$27-R$39</f>
        <v>0</v>
      </c>
      <c r="U27" s="196">
        <f>S$27+S$39</f>
        <v>0</v>
      </c>
      <c r="V27" s="3"/>
    </row>
    <row r="28" spans="1:24">
      <c r="A28" s="16"/>
      <c r="B28" s="191">
        <v>21</v>
      </c>
      <c r="C28" s="192"/>
      <c r="D28" s="94">
        <v>22</v>
      </c>
      <c r="E28" s="92"/>
      <c r="F28" s="91">
        <v>23</v>
      </c>
      <c r="G28" s="92"/>
      <c r="H28" s="91">
        <v>24</v>
      </c>
      <c r="I28" s="92"/>
      <c r="J28" s="91">
        <v>25</v>
      </c>
      <c r="K28" s="92"/>
      <c r="L28" s="91">
        <v>26</v>
      </c>
      <c r="M28" s="92"/>
      <c r="N28" s="91">
        <v>27</v>
      </c>
      <c r="O28" s="94"/>
      <c r="P28" s="191">
        <v>28</v>
      </c>
      <c r="Q28" s="192"/>
      <c r="R28" s="94">
        <v>29</v>
      </c>
      <c r="S28" s="92"/>
      <c r="T28" s="193">
        <v>30</v>
      </c>
      <c r="U28" s="194"/>
      <c r="V28" s="236"/>
    </row>
    <row r="29" spans="1:24">
      <c r="A29" s="146" t="s">
        <v>0</v>
      </c>
      <c r="B29" s="162"/>
      <c r="C29" s="163"/>
      <c r="D29" s="147"/>
      <c r="E29" s="148"/>
      <c r="F29" s="147"/>
      <c r="G29" s="148"/>
      <c r="H29" s="147"/>
      <c r="I29" s="148"/>
      <c r="J29" s="147"/>
      <c r="K29" s="148"/>
      <c r="L29" s="147"/>
      <c r="M29" s="149"/>
      <c r="N29" s="147"/>
      <c r="O29" s="148"/>
      <c r="P29" s="162"/>
      <c r="Q29" s="163"/>
      <c r="R29" s="147"/>
      <c r="S29" s="148"/>
      <c r="T29" s="147"/>
      <c r="U29" s="148"/>
      <c r="V29" s="233">
        <f>SUM(B29:U29)</f>
        <v>0</v>
      </c>
      <c r="X29" s="243"/>
    </row>
    <row r="30" spans="1:24">
      <c r="A30" t="s">
        <v>1</v>
      </c>
      <c r="B30" s="77"/>
      <c r="C30" s="87"/>
      <c r="D30" s="3"/>
      <c r="E30" s="4"/>
      <c r="F30" s="3"/>
      <c r="G30" s="4"/>
      <c r="H30" s="3"/>
      <c r="I30" s="4"/>
      <c r="J30" s="3"/>
      <c r="K30" s="4"/>
      <c r="L30" s="3"/>
      <c r="M30" s="8"/>
      <c r="N30" s="3"/>
      <c r="O30" s="4"/>
      <c r="P30" s="77"/>
      <c r="Q30" s="87"/>
      <c r="R30" s="3"/>
      <c r="S30" s="4"/>
      <c r="T30" s="3"/>
      <c r="U30" s="4"/>
      <c r="V30" s="229">
        <f t="shared" ref="V30:V38" si="6">SUM(B30:U30)</f>
        <v>0</v>
      </c>
    </row>
    <row r="31" spans="1:24">
      <c r="A31" s="146" t="s">
        <v>77</v>
      </c>
      <c r="B31" s="153"/>
      <c r="C31" s="154"/>
      <c r="D31" s="147"/>
      <c r="E31" s="148"/>
      <c r="F31" s="147"/>
      <c r="G31" s="148"/>
      <c r="H31" s="147"/>
      <c r="I31" s="148"/>
      <c r="J31" s="147"/>
      <c r="K31" s="148"/>
      <c r="L31" s="147"/>
      <c r="M31" s="149"/>
      <c r="N31" s="147"/>
      <c r="O31" s="148"/>
      <c r="P31" s="153"/>
      <c r="Q31" s="154"/>
      <c r="R31" s="147"/>
      <c r="S31" s="148"/>
      <c r="T31" s="147"/>
      <c r="U31" s="148"/>
      <c r="V31" s="228">
        <f t="shared" si="6"/>
        <v>0</v>
      </c>
    </row>
    <row r="32" spans="1:24">
      <c r="A32" t="s">
        <v>79</v>
      </c>
      <c r="B32" s="77"/>
      <c r="C32" s="87"/>
      <c r="D32" s="3"/>
      <c r="E32" s="4"/>
      <c r="F32" s="3"/>
      <c r="G32" s="4"/>
      <c r="H32" s="3"/>
      <c r="I32" s="4"/>
      <c r="J32" s="3"/>
      <c r="K32" s="4"/>
      <c r="L32" s="3"/>
      <c r="M32" s="8"/>
      <c r="N32" s="3"/>
      <c r="O32" s="4"/>
      <c r="P32" s="77"/>
      <c r="Q32" s="87"/>
      <c r="R32" s="3"/>
      <c r="S32" s="4"/>
      <c r="T32" s="3"/>
      <c r="U32" s="4"/>
      <c r="V32" s="229">
        <f t="shared" si="6"/>
        <v>0</v>
      </c>
    </row>
    <row r="33" spans="1:23">
      <c r="A33" s="146" t="s">
        <v>2</v>
      </c>
      <c r="B33" s="153"/>
      <c r="C33" s="154"/>
      <c r="D33" s="147"/>
      <c r="E33" s="148"/>
      <c r="F33" s="147"/>
      <c r="G33" s="148"/>
      <c r="H33" s="147"/>
      <c r="I33" s="148"/>
      <c r="J33" s="147"/>
      <c r="K33" s="148"/>
      <c r="L33" s="147"/>
      <c r="M33" s="149"/>
      <c r="N33" s="147"/>
      <c r="O33" s="148"/>
      <c r="P33" s="153"/>
      <c r="Q33" s="154"/>
      <c r="R33" s="147"/>
      <c r="S33" s="148"/>
      <c r="T33" s="147"/>
      <c r="U33" s="148"/>
      <c r="V33" s="228">
        <f t="shared" si="6"/>
        <v>0</v>
      </c>
    </row>
    <row r="34" spans="1:23">
      <c r="A34" t="s">
        <v>3</v>
      </c>
      <c r="B34" s="77"/>
      <c r="C34" s="87"/>
      <c r="D34" s="3"/>
      <c r="E34" s="4"/>
      <c r="F34" s="3"/>
      <c r="G34" s="4"/>
      <c r="H34" s="3"/>
      <c r="I34" s="4"/>
      <c r="J34" s="3"/>
      <c r="K34" s="4"/>
      <c r="L34" s="3"/>
      <c r="M34" s="8"/>
      <c r="N34" s="3"/>
      <c r="O34" s="4"/>
      <c r="P34" s="77"/>
      <c r="Q34" s="87"/>
      <c r="R34" s="3"/>
      <c r="S34" s="4"/>
      <c r="T34" s="3"/>
      <c r="U34" s="4"/>
      <c r="V34" s="229">
        <f t="shared" si="6"/>
        <v>0</v>
      </c>
    </row>
    <row r="35" spans="1:23">
      <c r="A35" s="146" t="s">
        <v>4</v>
      </c>
      <c r="B35" s="153"/>
      <c r="C35" s="154"/>
      <c r="D35" s="147"/>
      <c r="E35" s="148"/>
      <c r="F35" s="147"/>
      <c r="G35" s="148"/>
      <c r="H35" s="147"/>
      <c r="I35" s="148"/>
      <c r="J35" s="147"/>
      <c r="K35" s="148"/>
      <c r="L35" s="147"/>
      <c r="M35" s="149"/>
      <c r="N35" s="147"/>
      <c r="O35" s="148"/>
      <c r="P35" s="153"/>
      <c r="Q35" s="154"/>
      <c r="R35" s="147"/>
      <c r="S35" s="148"/>
      <c r="T35" s="147"/>
      <c r="U35" s="148"/>
      <c r="V35" s="228">
        <f t="shared" si="6"/>
        <v>0</v>
      </c>
    </row>
    <row r="36" spans="1:23">
      <c r="A36" t="s">
        <v>78</v>
      </c>
      <c r="B36" s="77"/>
      <c r="C36" s="87"/>
      <c r="D36" s="3"/>
      <c r="E36" s="4"/>
      <c r="F36" s="3"/>
      <c r="G36" s="4"/>
      <c r="H36" s="3"/>
      <c r="I36" s="4"/>
      <c r="J36" s="3"/>
      <c r="L36" s="3"/>
      <c r="M36" s="8"/>
      <c r="N36" s="3"/>
      <c r="O36" s="4"/>
      <c r="P36" s="77"/>
      <c r="Q36" s="87"/>
      <c r="R36" s="3"/>
      <c r="S36" s="4"/>
      <c r="T36" s="3"/>
      <c r="U36" s="4"/>
      <c r="V36" s="229">
        <f t="shared" si="6"/>
        <v>0</v>
      </c>
    </row>
    <row r="37" spans="1:23">
      <c r="A37" s="146" t="s">
        <v>6</v>
      </c>
      <c r="B37" s="153"/>
      <c r="C37" s="154"/>
      <c r="D37" s="147"/>
      <c r="E37" s="148"/>
      <c r="F37" s="147"/>
      <c r="G37" s="148"/>
      <c r="H37" s="147"/>
      <c r="I37" s="148"/>
      <c r="J37" s="147"/>
      <c r="K37" s="148"/>
      <c r="L37" s="147"/>
      <c r="M37" s="149"/>
      <c r="N37" s="147"/>
      <c r="O37" s="148"/>
      <c r="P37" s="153"/>
      <c r="Q37" s="154"/>
      <c r="R37" s="147"/>
      <c r="S37" s="148"/>
      <c r="T37" s="147"/>
      <c r="U37" s="148"/>
      <c r="V37" s="228">
        <f t="shared" si="6"/>
        <v>0</v>
      </c>
    </row>
    <row r="38" spans="1:23">
      <c r="A38" s="8" t="s">
        <v>72</v>
      </c>
      <c r="B38" s="77"/>
      <c r="C38" s="87"/>
      <c r="D38" s="3"/>
      <c r="E38" s="4"/>
      <c r="F38" s="3"/>
      <c r="G38" s="4"/>
      <c r="H38" s="3"/>
      <c r="I38" s="4"/>
      <c r="J38" s="3"/>
      <c r="L38" s="3"/>
      <c r="M38" s="8"/>
      <c r="N38" s="3"/>
      <c r="O38" s="4"/>
      <c r="P38" s="77"/>
      <c r="Q38" s="87"/>
      <c r="R38" s="3"/>
      <c r="S38" s="4"/>
      <c r="T38" s="3"/>
      <c r="U38" s="4"/>
      <c r="V38" s="229">
        <f t="shared" si="6"/>
        <v>0</v>
      </c>
    </row>
    <row r="39" spans="1:23" ht="16.5" thickBot="1">
      <c r="A39" s="220" t="s">
        <v>5</v>
      </c>
      <c r="B39" s="208">
        <f>SUM(B29:B38)</f>
        <v>0</v>
      </c>
      <c r="C39" s="221">
        <f>SUM(C29:C38)</f>
        <v>0</v>
      </c>
      <c r="D39" s="221">
        <f>SUM(D29:D38)</f>
        <v>0</v>
      </c>
      <c r="E39" s="221">
        <f>SUM(E29:E38)</f>
        <v>0</v>
      </c>
      <c r="F39" s="221">
        <f t="shared" ref="F39:T39" si="7">SUM(F29:F38)</f>
        <v>0</v>
      </c>
      <c r="G39" s="221">
        <f t="shared" si="7"/>
        <v>0</v>
      </c>
      <c r="H39" s="221">
        <f t="shared" si="7"/>
        <v>0</v>
      </c>
      <c r="I39" s="221">
        <f t="shared" si="7"/>
        <v>0</v>
      </c>
      <c r="J39" s="221">
        <f t="shared" si="7"/>
        <v>0</v>
      </c>
      <c r="K39" s="221">
        <f t="shared" si="7"/>
        <v>0</v>
      </c>
      <c r="L39" s="221">
        <f t="shared" si="7"/>
        <v>0</v>
      </c>
      <c r="M39" s="221">
        <f t="shared" si="7"/>
        <v>0</v>
      </c>
      <c r="N39" s="221">
        <f t="shared" si="7"/>
        <v>0</v>
      </c>
      <c r="O39" s="221">
        <f t="shared" si="7"/>
        <v>0</v>
      </c>
      <c r="P39" s="221">
        <f t="shared" si="7"/>
        <v>0</v>
      </c>
      <c r="Q39" s="221">
        <f t="shared" si="7"/>
        <v>0</v>
      </c>
      <c r="R39" s="221">
        <f t="shared" si="7"/>
        <v>0</v>
      </c>
      <c r="S39" s="221">
        <f t="shared" si="7"/>
        <v>0</v>
      </c>
      <c r="T39" s="221">
        <f t="shared" si="7"/>
        <v>0</v>
      </c>
      <c r="U39" s="208">
        <f>SUM(U29:U38)</f>
        <v>0</v>
      </c>
    </row>
    <row r="40" spans="1:23" ht="17.25" thickTop="1" thickBot="1">
      <c r="A40" s="215"/>
      <c r="B40" s="216">
        <f>T27-T39</f>
        <v>0</v>
      </c>
      <c r="C40" s="217">
        <f>U27+U39</f>
        <v>0</v>
      </c>
      <c r="D40" s="177">
        <f>A1</f>
        <v>2011</v>
      </c>
      <c r="E40" s="197" t="s">
        <v>30</v>
      </c>
      <c r="F40" s="198" t="s">
        <v>32</v>
      </c>
      <c r="G40" s="199" t="s">
        <v>29</v>
      </c>
      <c r="H40" s="200" t="s">
        <v>33</v>
      </c>
      <c r="I40" s="201" t="s">
        <v>36</v>
      </c>
      <c r="J40" s="201" t="s">
        <v>37</v>
      </c>
      <c r="K40" s="201" t="s">
        <v>31</v>
      </c>
      <c r="L40" s="201" t="s">
        <v>40</v>
      </c>
      <c r="M40" s="202" t="s">
        <v>27</v>
      </c>
      <c r="O40" s="203" t="s">
        <v>23</v>
      </c>
      <c r="P40" s="204" t="s">
        <v>24</v>
      </c>
      <c r="Q40" s="201" t="s">
        <v>28</v>
      </c>
      <c r="R40" s="205" t="s">
        <v>26</v>
      </c>
      <c r="S40" s="206" t="s">
        <v>25</v>
      </c>
      <c r="T40" s="207" t="s">
        <v>34</v>
      </c>
      <c r="V40" s="240" t="s">
        <v>50</v>
      </c>
    </row>
    <row r="41" spans="1:23" ht="16.5" thickBot="1">
      <c r="A41" s="16"/>
      <c r="B41" s="93">
        <v>31</v>
      </c>
      <c r="C41" s="94"/>
      <c r="D41" s="141" t="s">
        <v>7</v>
      </c>
      <c r="E41" s="165">
        <f>SUM(B13,D13,F13,H13,J13,L13,N13)</f>
        <v>0</v>
      </c>
      <c r="F41" s="135">
        <f>0+0</f>
        <v>0</v>
      </c>
      <c r="G41" s="142">
        <f>SUM(C13,E13,G13,I13,K13,M13,O13)</f>
        <v>0</v>
      </c>
      <c r="H41" s="138">
        <f>0</f>
        <v>0</v>
      </c>
      <c r="I41" s="138">
        <f>0+0</f>
        <v>0</v>
      </c>
      <c r="J41" s="138">
        <f>0</f>
        <v>0</v>
      </c>
      <c r="K41" s="171">
        <f>E41+G41+H41</f>
        <v>0</v>
      </c>
      <c r="L41" s="170">
        <f>F41</f>
        <v>0</v>
      </c>
      <c r="M41" s="166">
        <f>L41-K41</f>
        <v>0</v>
      </c>
      <c r="O41" s="138">
        <f>$N$1</f>
        <v>0</v>
      </c>
      <c r="P41" s="138">
        <f>O1</f>
        <v>0</v>
      </c>
      <c r="Q41" s="138">
        <f t="shared" ref="Q41:Q43" si="8">$E$48-P41</f>
        <v>700</v>
      </c>
      <c r="R41" s="138" t="e">
        <f>Apr!#REF!-Jan!#REF!</f>
        <v>#REF!</v>
      </c>
      <c r="S41" s="138"/>
      <c r="T41" s="138" t="e">
        <f>R41+O41+S41</f>
        <v>#REF!</v>
      </c>
      <c r="V41" s="238" t="s">
        <v>5</v>
      </c>
    </row>
    <row r="42" spans="1:23" ht="16.5" thickBot="1">
      <c r="A42" s="146" t="s">
        <v>0</v>
      </c>
      <c r="B42" s="147"/>
      <c r="C42" s="148"/>
      <c r="D42" s="141" t="s">
        <v>8</v>
      </c>
      <c r="E42" s="167">
        <f>SUM(P13,R13,T13,B26,D26,F26,H26)</f>
        <v>0</v>
      </c>
      <c r="F42" s="135">
        <f>0</f>
        <v>0</v>
      </c>
      <c r="G42" s="143">
        <f>SUM(Q13,S13,U13,C26,E26,G26,I26)</f>
        <v>0</v>
      </c>
      <c r="H42" s="138">
        <f>0</f>
        <v>0</v>
      </c>
      <c r="I42" s="138">
        <f>0</f>
        <v>0</v>
      </c>
      <c r="J42" s="138">
        <f>0</f>
        <v>0</v>
      </c>
      <c r="K42" s="171">
        <f t="shared" ref="K42:K45" si="9">E42+G42+H42</f>
        <v>0</v>
      </c>
      <c r="L42" s="170">
        <f>F42</f>
        <v>0</v>
      </c>
      <c r="M42" s="166">
        <f t="shared" ref="M42:M45" si="10">L42-K42</f>
        <v>0</v>
      </c>
      <c r="O42" s="136">
        <f>H14</f>
        <v>0</v>
      </c>
      <c r="P42" s="136">
        <f>I14</f>
        <v>0</v>
      </c>
      <c r="Q42" s="138">
        <f t="shared" si="8"/>
        <v>700</v>
      </c>
      <c r="R42" s="138" t="e">
        <f>R41-I42</f>
        <v>#REF!</v>
      </c>
      <c r="S42" s="136"/>
      <c r="T42" s="136" t="e">
        <f>R42+O42+S42</f>
        <v>#REF!</v>
      </c>
      <c r="V42" s="233">
        <f t="shared" ref="V42:V51" si="11">SUM(V3+V16+V29)</f>
        <v>0</v>
      </c>
      <c r="W42" s="146" t="s">
        <v>0</v>
      </c>
    </row>
    <row r="43" spans="1:23" ht="16.5" thickBot="1">
      <c r="A43" t="s">
        <v>1</v>
      </c>
      <c r="B43" s="3"/>
      <c r="C43" s="4"/>
      <c r="D43" s="141" t="s">
        <v>9</v>
      </c>
      <c r="E43" s="167">
        <f>SUM(J25,L25,N25,P25,R25,T25,B38)</f>
        <v>0</v>
      </c>
      <c r="F43" s="135">
        <f>0</f>
        <v>0</v>
      </c>
      <c r="G43" s="143">
        <f>SUM(L25,N25,P25,R25,T25,V25,D38)</f>
        <v>0</v>
      </c>
      <c r="H43" s="138">
        <f>0</f>
        <v>0</v>
      </c>
      <c r="I43" s="138">
        <f>0</f>
        <v>0</v>
      </c>
      <c r="J43" s="138">
        <f>0</f>
        <v>0</v>
      </c>
      <c r="K43" s="171">
        <f t="shared" si="9"/>
        <v>0</v>
      </c>
      <c r="L43" s="170">
        <f>F43</f>
        <v>0</v>
      </c>
      <c r="M43" s="166">
        <f t="shared" si="10"/>
        <v>0</v>
      </c>
      <c r="O43" s="136">
        <f>B27</f>
        <v>0</v>
      </c>
      <c r="P43" s="136">
        <f>C27</f>
        <v>0</v>
      </c>
      <c r="Q43" s="138">
        <f t="shared" si="8"/>
        <v>700</v>
      </c>
      <c r="R43" s="138" t="e">
        <f>R42-I43</f>
        <v>#REF!</v>
      </c>
      <c r="S43" s="136"/>
      <c r="T43" s="136" t="e">
        <f>R43+O43+S43</f>
        <v>#REF!</v>
      </c>
      <c r="V43" s="239">
        <f t="shared" si="11"/>
        <v>0</v>
      </c>
      <c r="W43" t="s">
        <v>1</v>
      </c>
    </row>
    <row r="44" spans="1:23" ht="16.5" thickBot="1">
      <c r="A44" s="146" t="s">
        <v>77</v>
      </c>
      <c r="B44" s="147"/>
      <c r="C44" s="148"/>
      <c r="D44" s="141" t="s">
        <v>74</v>
      </c>
      <c r="E44" s="167">
        <f>SUM(D39,F39,H39,J39,L39,N39,P39)</f>
        <v>0</v>
      </c>
      <c r="F44" s="135">
        <f>0</f>
        <v>0</v>
      </c>
      <c r="G44" s="143">
        <f>SUM(E39,G39,I39,K39,M39,O39,Q39)</f>
        <v>0</v>
      </c>
      <c r="H44" s="138">
        <f>0</f>
        <v>0</v>
      </c>
      <c r="I44" s="138">
        <f>0</f>
        <v>0</v>
      </c>
      <c r="J44" s="138">
        <f>0</f>
        <v>0</v>
      </c>
      <c r="K44" s="171">
        <f t="shared" si="9"/>
        <v>0</v>
      </c>
      <c r="L44" s="170">
        <f>F44</f>
        <v>0</v>
      </c>
      <c r="M44" s="166">
        <f t="shared" si="10"/>
        <v>0</v>
      </c>
      <c r="O44" s="136">
        <f>P27</f>
        <v>0</v>
      </c>
      <c r="P44" s="136">
        <f>Q27</f>
        <v>0</v>
      </c>
      <c r="Q44" s="138">
        <f>$E$48-P44</f>
        <v>700</v>
      </c>
      <c r="R44" s="138" t="e">
        <f>R43-I44</f>
        <v>#REF!</v>
      </c>
      <c r="S44" s="136"/>
      <c r="T44" s="136" t="e">
        <f>R44+O44+S44</f>
        <v>#REF!</v>
      </c>
      <c r="V44" s="233">
        <f t="shared" si="11"/>
        <v>0</v>
      </c>
      <c r="W44" s="146" t="s">
        <v>77</v>
      </c>
    </row>
    <row r="45" spans="1:23" ht="16.5" thickBot="1">
      <c r="A45" t="s">
        <v>79</v>
      </c>
      <c r="B45" s="3"/>
      <c r="C45" s="4"/>
      <c r="D45" s="141" t="s">
        <v>10</v>
      </c>
      <c r="E45" s="167">
        <f>SUM(R39,T39,B52)</f>
        <v>0</v>
      </c>
      <c r="F45" s="135">
        <f>0</f>
        <v>0</v>
      </c>
      <c r="G45" s="143">
        <f>SUM(U39,C52,D51)</f>
        <v>0</v>
      </c>
      <c r="H45" s="138">
        <f>0</f>
        <v>0</v>
      </c>
      <c r="I45" s="138">
        <f>0</f>
        <v>0</v>
      </c>
      <c r="J45" s="138">
        <f>0</f>
        <v>0</v>
      </c>
      <c r="K45" s="171">
        <f t="shared" si="9"/>
        <v>0</v>
      </c>
      <c r="L45" s="170">
        <f>F45</f>
        <v>0</v>
      </c>
      <c r="M45" s="166">
        <f t="shared" si="10"/>
        <v>0</v>
      </c>
      <c r="O45" s="136">
        <f>B40</f>
        <v>0</v>
      </c>
      <c r="P45" s="136">
        <f>C40</f>
        <v>0</v>
      </c>
      <c r="Q45" s="138">
        <f>$E$48-P45</f>
        <v>700</v>
      </c>
      <c r="R45" s="138" t="e">
        <f>R44-I45</f>
        <v>#REF!</v>
      </c>
      <c r="S45" s="136"/>
      <c r="T45" s="136" t="e">
        <f>R45+O45+S45</f>
        <v>#REF!</v>
      </c>
      <c r="V45" s="239">
        <f t="shared" si="11"/>
        <v>0</v>
      </c>
      <c r="W45" t="s">
        <v>79</v>
      </c>
    </row>
    <row r="46" spans="1:23" ht="16.5" thickBot="1">
      <c r="A46" s="146" t="s">
        <v>2</v>
      </c>
      <c r="B46" s="147"/>
      <c r="C46" s="148"/>
      <c r="D46" s="141" t="s">
        <v>5</v>
      </c>
      <c r="E46" s="167">
        <f t="shared" ref="E46" si="12">SUM(E41:E45)</f>
        <v>0</v>
      </c>
      <c r="F46" s="143">
        <f t="shared" ref="F46:G46" si="13">SUM(F41:F45)</f>
        <v>0</v>
      </c>
      <c r="G46" s="143">
        <f t="shared" si="13"/>
        <v>0</v>
      </c>
      <c r="H46" s="137">
        <f t="shared" ref="H46:M46" si="14">SUM(H41:H45)</f>
        <v>0</v>
      </c>
      <c r="I46" s="137">
        <f t="shared" si="14"/>
        <v>0</v>
      </c>
      <c r="J46" s="137">
        <f t="shared" si="14"/>
        <v>0</v>
      </c>
      <c r="K46" s="172">
        <f t="shared" si="14"/>
        <v>0</v>
      </c>
      <c r="L46" s="214">
        <f t="shared" si="14"/>
        <v>0</v>
      </c>
      <c r="M46" s="137">
        <f t="shared" si="14"/>
        <v>0</v>
      </c>
      <c r="N46" s="9"/>
      <c r="O46" s="9"/>
      <c r="P46" s="9"/>
      <c r="Q46" s="9"/>
      <c r="R46" s="9"/>
      <c r="V46" s="233">
        <f t="shared" si="11"/>
        <v>0</v>
      </c>
      <c r="W46" s="146" t="s">
        <v>2</v>
      </c>
    </row>
    <row r="47" spans="1:23" ht="16.5" thickBot="1">
      <c r="A47" t="s">
        <v>3</v>
      </c>
      <c r="B47" s="3"/>
      <c r="C47" s="4"/>
      <c r="D47" s="141" t="s">
        <v>27</v>
      </c>
      <c r="E47" s="168"/>
      <c r="F47" s="140"/>
      <c r="G47" s="145"/>
      <c r="H47" s="139"/>
      <c r="I47" s="139"/>
      <c r="J47" s="139"/>
      <c r="K47" s="173"/>
      <c r="L47" s="179"/>
      <c r="M47" s="169"/>
      <c r="N47" s="9"/>
      <c r="O47" s="9"/>
      <c r="P47" s="9"/>
      <c r="Q47" s="9"/>
      <c r="R47" s="9"/>
      <c r="S47" s="9"/>
      <c r="T47" s="9"/>
      <c r="V47" s="239">
        <f t="shared" si="11"/>
        <v>0</v>
      </c>
      <c r="W47" t="s">
        <v>3</v>
      </c>
    </row>
    <row r="48" spans="1:23">
      <c r="A48" s="146" t="s">
        <v>4</v>
      </c>
      <c r="B48" s="147"/>
      <c r="C48" s="148"/>
      <c r="D48" s="176" t="s">
        <v>35</v>
      </c>
      <c r="E48" s="71">
        <v>700</v>
      </c>
      <c r="F48" s="176" t="s">
        <v>41</v>
      </c>
      <c r="G48" s="293" t="str">
        <f ca="1">MID(CELL("Filename",I7),SEARCH("]",CELL("Filename",I7),1)+1,100)&amp;","&amp; " 12 "&amp;A1</f>
        <v>May, 12 2011</v>
      </c>
      <c r="H48" s="293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233">
        <f t="shared" si="11"/>
        <v>0</v>
      </c>
      <c r="W48" s="146" t="s">
        <v>4</v>
      </c>
    </row>
    <row r="49" spans="1:23">
      <c r="A49" t="s">
        <v>78</v>
      </c>
      <c r="B49" s="3"/>
      <c r="C49" s="4"/>
      <c r="D49" s="178" t="s">
        <v>42</v>
      </c>
      <c r="E49" s="71"/>
      <c r="F49" s="176" t="s">
        <v>41</v>
      </c>
      <c r="G49" s="293" t="str">
        <f ca="1">MID(CELL("Filename",I8),SEARCH("]",CELL("Filename",I8),1)+1,100)&amp;","&amp; " 12 "&amp;A2</f>
        <v xml:space="preserve">May, 12 </v>
      </c>
      <c r="H49" s="293"/>
      <c r="V49" s="239">
        <f t="shared" si="11"/>
        <v>0</v>
      </c>
      <c r="W49" t="s">
        <v>78</v>
      </c>
    </row>
    <row r="50" spans="1:23">
      <c r="A50" s="146" t="s">
        <v>6</v>
      </c>
      <c r="B50" s="147"/>
      <c r="C50" s="148"/>
      <c r="G50" s="9"/>
      <c r="H50" s="9"/>
      <c r="I50" s="9"/>
      <c r="J50" s="9"/>
      <c r="K50" s="9"/>
      <c r="L50" s="9"/>
      <c r="M50" s="9"/>
      <c r="V50" s="233">
        <f t="shared" si="11"/>
        <v>0</v>
      </c>
      <c r="W50" s="146" t="s">
        <v>6</v>
      </c>
    </row>
    <row r="51" spans="1:23">
      <c r="A51" s="8" t="s">
        <v>72</v>
      </c>
      <c r="B51" s="3"/>
      <c r="C51" s="4"/>
      <c r="G51" s="9"/>
      <c r="V51" s="239">
        <f t="shared" si="11"/>
        <v>0</v>
      </c>
      <c r="W51" s="8" t="s">
        <v>72</v>
      </c>
    </row>
    <row r="52" spans="1:23" ht="16.5" thickBot="1">
      <c r="A52" s="220" t="s">
        <v>5</v>
      </c>
      <c r="B52" s="208">
        <f>SUM(B42:B51)</f>
        <v>0</v>
      </c>
      <c r="C52" s="221">
        <f>SUM(C42:C51)</f>
        <v>0</v>
      </c>
      <c r="G52" s="9"/>
    </row>
    <row r="53" spans="1:23" ht="16.5" thickTop="1"/>
  </sheetData>
  <mergeCells count="23">
    <mergeCell ref="W4:X4"/>
    <mergeCell ref="G48:H48"/>
    <mergeCell ref="G49:H49"/>
    <mergeCell ref="L15:M15"/>
    <mergeCell ref="B2:C2"/>
    <mergeCell ref="D2:E2"/>
    <mergeCell ref="F2:G2"/>
    <mergeCell ref="H2:I2"/>
    <mergeCell ref="J2:K2"/>
    <mergeCell ref="L2:M2"/>
    <mergeCell ref="B15:C15"/>
    <mergeCell ref="D15:E15"/>
    <mergeCell ref="F15:G15"/>
    <mergeCell ref="H15:I15"/>
    <mergeCell ref="J15:K15"/>
    <mergeCell ref="N15:O15"/>
    <mergeCell ref="P15:Q15"/>
    <mergeCell ref="R15:S15"/>
    <mergeCell ref="T15:U15"/>
    <mergeCell ref="N2:O2"/>
    <mergeCell ref="P2:Q2"/>
    <mergeCell ref="R2:S2"/>
    <mergeCell ref="T2:U2"/>
  </mergeCell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12" r:id="rId3" name="Drop Down 344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5" r:id="rId4" name="Button 527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3" r:id="rId5" name="Drop Down 535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5" r:id="rId6" name="Button 537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8" r:id="rId7" name="Drop Down 540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9" r:id="rId8" name="Button 541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0" r:id="rId9" name="Button 542">
              <controlPr defaultSize="0" print="0" autoFill="0" autoPict="0" macro="[0]!Button38_Click">
                <anchor moveWithCells="1" sizeWithCells="1">
                  <from>
                    <xdr:col>23</xdr:col>
                    <xdr:colOff>609600</xdr:colOff>
                    <xdr:row>4</xdr:row>
                    <xdr:rowOff>28575</xdr:rowOff>
                  </from>
                  <to>
                    <xdr:col>24</xdr:col>
                    <xdr:colOff>609600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1" r:id="rId10" name="Button 543">
              <controlPr defaultSize="0" print="0" autoFill="0" autoPict="0" macro="[0]!SavingsAccountButton_Click">
                <anchor moveWithCells="1" sizeWithCells="1">
                  <from>
                    <xdr:col>23</xdr:col>
                    <xdr:colOff>609600</xdr:colOff>
                    <xdr:row>6</xdr:row>
                    <xdr:rowOff>19050</xdr:rowOff>
                  </from>
                  <to>
                    <xdr:col>24</xdr:col>
                    <xdr:colOff>609600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2" r:id="rId11" name="Drop Down 544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3" r:id="rId12" name="Button 545">
              <controlPr defaultSize="0" print="0" autoFill="0" autoPict="0" macro="[0]!Button37_Click">
                <anchor moveWithCells="1" sizeWithCells="1">
                  <from>
                    <xdr:col>24</xdr:col>
                    <xdr:colOff>9525</xdr:colOff>
                    <xdr:row>2</xdr:row>
                    <xdr:rowOff>0</xdr:rowOff>
                  </from>
                  <to>
                    <xdr:col>25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4" r:id="rId13" name="Button 546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>
    <tabColor rgb="FFCCFFCC"/>
  </sheetPr>
  <dimension ref="A1:Y53"/>
  <sheetViews>
    <sheetView zoomScale="75" zoomScaleNormal="75" zoomScalePageLayoutView="75" workbookViewId="0">
      <selection activeCell="W42" sqref="W42:W51"/>
    </sheetView>
  </sheetViews>
  <sheetFormatPr defaultColWidth="11" defaultRowHeight="15.75"/>
  <sheetData>
    <row r="1" spans="1:25" ht="16.5" thickBot="1">
      <c r="A1" s="9"/>
      <c r="B1" s="210">
        <f>May!B40-May!B52</f>
        <v>0</v>
      </c>
      <c r="C1" s="211">
        <f>May!C40+May!C52</f>
        <v>0</v>
      </c>
      <c r="D1" s="210">
        <f>B$1-B$13</f>
        <v>0</v>
      </c>
      <c r="E1" s="211">
        <f>C$1+C$13</f>
        <v>0</v>
      </c>
      <c r="F1" s="210">
        <f t="shared" ref="F1:T1" si="0">D$1-D$13</f>
        <v>0</v>
      </c>
      <c r="G1" s="211">
        <f>E$1+E$13</f>
        <v>0</v>
      </c>
      <c r="H1" s="210">
        <f t="shared" si="0"/>
        <v>0</v>
      </c>
      <c r="I1" s="211">
        <f>G$1+G$13</f>
        <v>0</v>
      </c>
      <c r="J1" s="210">
        <f t="shared" si="0"/>
        <v>0</v>
      </c>
      <c r="K1" s="211">
        <f>I$1+I$13</f>
        <v>0</v>
      </c>
      <c r="L1" s="210">
        <f t="shared" si="0"/>
        <v>0</v>
      </c>
      <c r="M1" s="211">
        <f>K$1+K$13</f>
        <v>0</v>
      </c>
      <c r="N1" s="210">
        <f t="shared" si="0"/>
        <v>0</v>
      </c>
      <c r="O1" s="211">
        <f>M$1+M$13</f>
        <v>0</v>
      </c>
      <c r="P1" s="210">
        <f t="shared" si="0"/>
        <v>0</v>
      </c>
      <c r="Q1" s="211">
        <f>O$1+O$13</f>
        <v>0</v>
      </c>
      <c r="R1" s="210">
        <f t="shared" si="0"/>
        <v>0</v>
      </c>
      <c r="S1" s="211">
        <f>Q$1+Q$13</f>
        <v>0</v>
      </c>
      <c r="T1" s="210">
        <f t="shared" si="0"/>
        <v>0</v>
      </c>
      <c r="U1" s="190">
        <f>S$1+S$13</f>
        <v>0</v>
      </c>
      <c r="V1" s="237" t="s">
        <v>49</v>
      </c>
    </row>
    <row r="2" spans="1:25" ht="18.75">
      <c r="A2" s="17"/>
      <c r="B2" s="351">
        <v>1</v>
      </c>
      <c r="C2" s="345"/>
      <c r="D2" s="344">
        <v>2</v>
      </c>
      <c r="E2" s="345"/>
      <c r="F2" s="344">
        <v>3</v>
      </c>
      <c r="G2" s="345"/>
      <c r="H2" s="344">
        <v>4</v>
      </c>
      <c r="I2" s="345"/>
      <c r="J2" s="344">
        <v>5</v>
      </c>
      <c r="K2" s="345"/>
      <c r="L2" s="344">
        <v>6</v>
      </c>
      <c r="M2" s="350"/>
      <c r="N2" s="348">
        <v>7</v>
      </c>
      <c r="O2" s="349"/>
      <c r="P2" s="350">
        <v>8</v>
      </c>
      <c r="Q2" s="345"/>
      <c r="R2" s="344">
        <v>9</v>
      </c>
      <c r="S2" s="345"/>
      <c r="T2" s="344">
        <v>10</v>
      </c>
      <c r="U2" s="345"/>
      <c r="V2" s="238" t="s">
        <v>5</v>
      </c>
      <c r="W2" s="222" t="s">
        <v>38</v>
      </c>
      <c r="X2" s="180" t="s">
        <v>39</v>
      </c>
      <c r="Y2" s="225"/>
    </row>
    <row r="3" spans="1:25">
      <c r="A3" s="146" t="s">
        <v>0</v>
      </c>
      <c r="B3" s="147"/>
      <c r="C3" s="148"/>
      <c r="D3" s="147"/>
      <c r="E3" s="148"/>
      <c r="F3" s="147"/>
      <c r="G3" s="148"/>
      <c r="H3" s="147"/>
      <c r="I3" s="148"/>
      <c r="J3" s="147"/>
      <c r="K3" s="148"/>
      <c r="L3" s="147"/>
      <c r="M3" s="149"/>
      <c r="N3" s="150"/>
      <c r="O3" s="151"/>
      <c r="P3" s="149"/>
      <c r="Q3" s="148"/>
      <c r="R3" s="147"/>
      <c r="S3" s="148"/>
      <c r="T3" s="147"/>
      <c r="U3" s="148"/>
      <c r="V3" s="228">
        <f>SUM(B3:U3)</f>
        <v>0</v>
      </c>
      <c r="W3" s="241">
        <v>0</v>
      </c>
      <c r="X3" s="242">
        <v>40664</v>
      </c>
      <c r="Y3" s="226"/>
    </row>
    <row r="4" spans="1:25" ht="18.75">
      <c r="A4" t="s">
        <v>1</v>
      </c>
      <c r="B4" s="3"/>
      <c r="C4" s="4"/>
      <c r="D4" s="3"/>
      <c r="E4" s="4"/>
      <c r="F4" s="3"/>
      <c r="G4" s="4"/>
      <c r="H4" s="3"/>
      <c r="I4" s="4"/>
      <c r="J4" s="3"/>
      <c r="K4" s="4"/>
      <c r="L4" s="3"/>
      <c r="M4" s="8"/>
      <c r="N4" s="75"/>
      <c r="O4" s="76"/>
      <c r="P4" s="8"/>
      <c r="Q4" s="4"/>
      <c r="R4" s="3"/>
      <c r="S4" s="4"/>
      <c r="T4" s="3"/>
      <c r="U4" s="4"/>
      <c r="V4" s="229">
        <f t="shared" ref="V4:V12" si="1">SUM(B4:U4)</f>
        <v>0</v>
      </c>
      <c r="W4" s="291" t="s">
        <v>48</v>
      </c>
      <c r="X4" s="292"/>
      <c r="Y4" s="226"/>
    </row>
    <row r="5" spans="1:25">
      <c r="A5" s="146" t="s">
        <v>77</v>
      </c>
      <c r="B5" s="147"/>
      <c r="C5" s="148"/>
      <c r="D5" s="147"/>
      <c r="E5" s="148"/>
      <c r="F5" s="147"/>
      <c r="G5" s="148"/>
      <c r="H5" s="147"/>
      <c r="I5" s="148"/>
      <c r="J5" s="147"/>
      <c r="K5" s="148"/>
      <c r="L5" s="147"/>
      <c r="M5" s="149"/>
      <c r="N5" s="150"/>
      <c r="O5" s="151"/>
      <c r="P5" s="149"/>
      <c r="Q5" s="148"/>
      <c r="R5" s="147"/>
      <c r="S5" s="148"/>
      <c r="T5" s="147"/>
      <c r="U5" s="148"/>
      <c r="V5" s="228">
        <f t="shared" si="1"/>
        <v>0</v>
      </c>
      <c r="W5" s="223">
        <v>5</v>
      </c>
      <c r="X5" s="174"/>
      <c r="Y5" s="226"/>
    </row>
    <row r="6" spans="1:25">
      <c r="A6" t="s">
        <v>79</v>
      </c>
      <c r="B6" s="3"/>
      <c r="C6" s="4"/>
      <c r="D6" s="3"/>
      <c r="E6" s="4"/>
      <c r="F6" s="3"/>
      <c r="G6" s="4"/>
      <c r="H6" s="3"/>
      <c r="I6" s="4"/>
      <c r="J6" s="3"/>
      <c r="K6" s="4"/>
      <c r="L6" s="3"/>
      <c r="M6" s="8"/>
      <c r="N6" s="75"/>
      <c r="O6" s="76"/>
      <c r="P6" s="8"/>
      <c r="Q6" s="4"/>
      <c r="R6" s="3"/>
      <c r="S6" s="4"/>
      <c r="T6" s="3"/>
      <c r="U6" s="4"/>
      <c r="V6" s="229">
        <f t="shared" si="1"/>
        <v>0</v>
      </c>
      <c r="W6" s="223"/>
      <c r="X6" s="174"/>
      <c r="Y6" s="226"/>
    </row>
    <row r="7" spans="1:25" ht="16.5" thickBot="1">
      <c r="A7" s="146" t="s">
        <v>2</v>
      </c>
      <c r="B7" s="147"/>
      <c r="C7" s="148"/>
      <c r="D7" s="147"/>
      <c r="E7" s="148"/>
      <c r="F7" s="147"/>
      <c r="G7" s="148"/>
      <c r="H7" s="147"/>
      <c r="I7" s="148"/>
      <c r="J7" s="147"/>
      <c r="K7" s="148"/>
      <c r="L7" s="147"/>
      <c r="M7" s="149"/>
      <c r="N7" s="150"/>
      <c r="O7" s="151"/>
      <c r="P7" s="149"/>
      <c r="Q7" s="148"/>
      <c r="R7" s="147"/>
      <c r="S7" s="148"/>
      <c r="T7" s="147"/>
      <c r="U7" s="148"/>
      <c r="V7" s="228">
        <f t="shared" si="1"/>
        <v>0</v>
      </c>
      <c r="W7" s="224"/>
      <c r="X7" s="175"/>
      <c r="Y7" s="227"/>
    </row>
    <row r="8" spans="1:25">
      <c r="A8" t="s">
        <v>3</v>
      </c>
      <c r="B8" s="3"/>
      <c r="C8" s="4"/>
      <c r="D8" s="3"/>
      <c r="E8" s="4"/>
      <c r="F8" s="3"/>
      <c r="G8" s="4"/>
      <c r="H8" s="3"/>
      <c r="I8" s="4"/>
      <c r="J8" s="3"/>
      <c r="K8" s="4"/>
      <c r="L8" s="3"/>
      <c r="M8" s="8"/>
      <c r="N8" s="75"/>
      <c r="O8" s="76"/>
      <c r="P8" s="8"/>
      <c r="Q8" s="4"/>
      <c r="R8" s="3"/>
      <c r="S8" s="4"/>
      <c r="T8" s="3"/>
      <c r="U8" s="4"/>
      <c r="V8" s="229">
        <f t="shared" si="1"/>
        <v>0</v>
      </c>
    </row>
    <row r="9" spans="1:25">
      <c r="A9" s="146" t="s">
        <v>4</v>
      </c>
      <c r="B9" s="147"/>
      <c r="C9" s="148"/>
      <c r="D9" s="147"/>
      <c r="E9" s="148"/>
      <c r="F9" s="147"/>
      <c r="G9" s="148"/>
      <c r="H9" s="147"/>
      <c r="I9" s="148"/>
      <c r="J9" s="147"/>
      <c r="K9" s="148"/>
      <c r="L9" s="147"/>
      <c r="M9" s="149"/>
      <c r="N9" s="150"/>
      <c r="O9" s="151"/>
      <c r="P9" s="149"/>
      <c r="Q9" s="148"/>
      <c r="R9" s="147"/>
      <c r="S9" s="148"/>
      <c r="T9" s="147"/>
      <c r="U9" s="148"/>
      <c r="V9" s="228">
        <f t="shared" si="1"/>
        <v>0</v>
      </c>
    </row>
    <row r="10" spans="1:25">
      <c r="A10" t="s">
        <v>78</v>
      </c>
      <c r="B10" s="3"/>
      <c r="C10" s="4"/>
      <c r="D10" s="3"/>
      <c r="E10" s="4"/>
      <c r="F10" s="3"/>
      <c r="G10" s="4"/>
      <c r="H10" s="3"/>
      <c r="I10" s="4"/>
      <c r="J10" s="3"/>
      <c r="L10" s="3"/>
      <c r="M10" s="8"/>
      <c r="N10" s="75"/>
      <c r="O10" s="76"/>
      <c r="P10" s="8"/>
      <c r="Q10" s="4"/>
      <c r="R10" s="3"/>
      <c r="S10" s="4"/>
      <c r="T10" s="3"/>
      <c r="U10" s="4"/>
      <c r="V10" s="229">
        <f t="shared" si="1"/>
        <v>0</v>
      </c>
    </row>
    <row r="11" spans="1:25">
      <c r="A11" s="146" t="s">
        <v>6</v>
      </c>
      <c r="B11" s="147"/>
      <c r="C11" s="148"/>
      <c r="D11" s="147"/>
      <c r="E11" s="148"/>
      <c r="F11" s="147"/>
      <c r="G11" s="148"/>
      <c r="H11" s="147"/>
      <c r="I11" s="148"/>
      <c r="J11" s="147"/>
      <c r="K11" s="148"/>
      <c r="L11" s="147"/>
      <c r="M11" s="149"/>
      <c r="N11" s="150"/>
      <c r="O11" s="151"/>
      <c r="P11" s="149"/>
      <c r="Q11" s="148"/>
      <c r="R11" s="147"/>
      <c r="S11" s="148"/>
      <c r="T11" s="147"/>
      <c r="U11" s="148"/>
      <c r="V11" s="228">
        <f t="shared" si="1"/>
        <v>0</v>
      </c>
    </row>
    <row r="12" spans="1:25">
      <c r="A12" s="8" t="s">
        <v>72</v>
      </c>
      <c r="B12" s="3"/>
      <c r="C12" s="4"/>
      <c r="D12" s="3"/>
      <c r="E12" s="4"/>
      <c r="F12" s="3"/>
      <c r="G12" s="4"/>
      <c r="H12" s="3"/>
      <c r="I12" s="4"/>
      <c r="J12" s="3"/>
      <c r="L12" s="3"/>
      <c r="M12" s="8"/>
      <c r="N12" s="75"/>
      <c r="O12" s="76"/>
      <c r="P12" s="8"/>
      <c r="Q12" s="4"/>
      <c r="R12" s="3"/>
      <c r="S12" s="4"/>
      <c r="T12" s="3"/>
      <c r="U12" s="4"/>
      <c r="V12" s="232">
        <f t="shared" si="1"/>
        <v>0</v>
      </c>
    </row>
    <row r="13" spans="1:25" ht="16.5" thickBot="1">
      <c r="A13" s="220" t="s">
        <v>5</v>
      </c>
      <c r="B13" s="208">
        <f>SUM(B3:B12)</f>
        <v>0</v>
      </c>
      <c r="C13" s="221">
        <f>SUM(C3:C12)</f>
        <v>0</v>
      </c>
      <c r="D13" s="221">
        <f>SUM(D3:D12)</f>
        <v>0</v>
      </c>
      <c r="E13" s="221">
        <f>SUM(E3:E12)</f>
        <v>0</v>
      </c>
      <c r="F13" s="221">
        <f t="shared" ref="F13:T13" si="2">SUM(F3:F12)</f>
        <v>0</v>
      </c>
      <c r="G13" s="221">
        <f t="shared" si="2"/>
        <v>0</v>
      </c>
      <c r="H13" s="221">
        <f t="shared" si="2"/>
        <v>0</v>
      </c>
      <c r="I13" s="221">
        <f t="shared" si="2"/>
        <v>0</v>
      </c>
      <c r="J13" s="221">
        <f t="shared" si="2"/>
        <v>0</v>
      </c>
      <c r="K13" s="221">
        <f t="shared" si="2"/>
        <v>0</v>
      </c>
      <c r="L13" s="221">
        <f t="shared" si="2"/>
        <v>0</v>
      </c>
      <c r="M13" s="221">
        <f t="shared" si="2"/>
        <v>0</v>
      </c>
      <c r="N13" s="221">
        <f t="shared" si="2"/>
        <v>0</v>
      </c>
      <c r="O13" s="221">
        <f t="shared" si="2"/>
        <v>0</v>
      </c>
      <c r="P13" s="221">
        <f t="shared" si="2"/>
        <v>0</v>
      </c>
      <c r="Q13" s="221">
        <f t="shared" si="2"/>
        <v>0</v>
      </c>
      <c r="R13" s="221">
        <f t="shared" si="2"/>
        <v>0</v>
      </c>
      <c r="S13" s="221">
        <f t="shared" si="2"/>
        <v>0</v>
      </c>
      <c r="T13" s="221">
        <f t="shared" si="2"/>
        <v>0</v>
      </c>
      <c r="U13" s="208">
        <f>SUM(U3:U12)</f>
        <v>0</v>
      </c>
      <c r="V13" s="235"/>
    </row>
    <row r="14" spans="1:25" ht="17.25" thickTop="1" thickBot="1">
      <c r="A14" s="215"/>
      <c r="B14" s="216">
        <f>T$1-T$13</f>
        <v>0</v>
      </c>
      <c r="C14" s="217">
        <f>U$1+U$13</f>
        <v>0</v>
      </c>
      <c r="D14" s="216">
        <f>B14-B26</f>
        <v>0</v>
      </c>
      <c r="E14" s="217">
        <f>C14+C26</f>
        <v>0</v>
      </c>
      <c r="F14" s="216">
        <f t="shared" ref="F14:T14" si="3">D14-D26</f>
        <v>0</v>
      </c>
      <c r="G14" s="217">
        <f>E14+E26</f>
        <v>0</v>
      </c>
      <c r="H14" s="216">
        <f t="shared" si="3"/>
        <v>0</v>
      </c>
      <c r="I14" s="217">
        <f>G14+G26</f>
        <v>0</v>
      </c>
      <c r="J14" s="216">
        <f t="shared" si="3"/>
        <v>0</v>
      </c>
      <c r="K14" s="217">
        <f>I14+I26</f>
        <v>0</v>
      </c>
      <c r="L14" s="216">
        <f t="shared" si="3"/>
        <v>0</v>
      </c>
      <c r="M14" s="217">
        <f>K14+K26</f>
        <v>0</v>
      </c>
      <c r="N14" s="216">
        <f t="shared" si="3"/>
        <v>0</v>
      </c>
      <c r="O14" s="217">
        <f>M14+M26</f>
        <v>0</v>
      </c>
      <c r="P14" s="216">
        <f t="shared" si="3"/>
        <v>0</v>
      </c>
      <c r="Q14" s="217">
        <f>O14+O26</f>
        <v>0</v>
      </c>
      <c r="R14" s="216">
        <f t="shared" si="3"/>
        <v>0</v>
      </c>
      <c r="S14" s="217">
        <f>Q14+Q26</f>
        <v>0</v>
      </c>
      <c r="T14" s="216">
        <f t="shared" si="3"/>
        <v>0</v>
      </c>
      <c r="U14" s="217">
        <f>S14+S26</f>
        <v>0</v>
      </c>
      <c r="V14" s="3"/>
    </row>
    <row r="15" spans="1:25">
      <c r="A15" s="17"/>
      <c r="B15" s="352">
        <v>11</v>
      </c>
      <c r="C15" s="347"/>
      <c r="D15" s="346">
        <v>12</v>
      </c>
      <c r="E15" s="347"/>
      <c r="F15" s="346">
        <v>13</v>
      </c>
      <c r="G15" s="353"/>
      <c r="H15" s="354">
        <v>14</v>
      </c>
      <c r="I15" s="355"/>
      <c r="J15" s="353">
        <v>15</v>
      </c>
      <c r="K15" s="347"/>
      <c r="L15" s="346">
        <v>16</v>
      </c>
      <c r="M15" s="347"/>
      <c r="N15" s="344">
        <v>17</v>
      </c>
      <c r="O15" s="345"/>
      <c r="P15" s="346">
        <v>18</v>
      </c>
      <c r="Q15" s="347"/>
      <c r="R15" s="346">
        <v>19</v>
      </c>
      <c r="S15" s="347"/>
      <c r="T15" s="346">
        <v>20</v>
      </c>
      <c r="U15" s="347"/>
      <c r="V15" s="236"/>
    </row>
    <row r="16" spans="1:25">
      <c r="A16" s="146" t="s">
        <v>0</v>
      </c>
      <c r="B16" s="147"/>
      <c r="C16" s="148"/>
      <c r="D16" s="147"/>
      <c r="E16" s="148"/>
      <c r="F16" s="147"/>
      <c r="G16" s="148"/>
      <c r="H16" s="162"/>
      <c r="I16" s="163"/>
      <c r="J16" s="147"/>
      <c r="K16" s="148"/>
      <c r="L16" s="147"/>
      <c r="M16" s="149"/>
      <c r="N16" s="147"/>
      <c r="O16" s="148"/>
      <c r="P16" s="149"/>
      <c r="Q16" s="148"/>
      <c r="R16" s="147"/>
      <c r="S16" s="148"/>
      <c r="T16" s="147"/>
      <c r="U16" s="148"/>
      <c r="V16" s="233">
        <f>SUM(B16:U16)</f>
        <v>0</v>
      </c>
    </row>
    <row r="17" spans="1:22">
      <c r="A17" t="s">
        <v>1</v>
      </c>
      <c r="B17" s="3"/>
      <c r="C17" s="4"/>
      <c r="D17" s="3"/>
      <c r="E17" s="4"/>
      <c r="F17" s="3"/>
      <c r="G17" s="4"/>
      <c r="H17" s="77"/>
      <c r="I17" s="87"/>
      <c r="J17" s="3"/>
      <c r="K17" s="4"/>
      <c r="L17" s="3"/>
      <c r="M17" s="8"/>
      <c r="N17" s="3"/>
      <c r="O17" s="4"/>
      <c r="P17" s="8"/>
      <c r="Q17" s="4"/>
      <c r="R17" s="3"/>
      <c r="S17" s="4"/>
      <c r="T17" s="3"/>
      <c r="U17" s="4"/>
      <c r="V17" s="229">
        <f t="shared" ref="V17:V25" si="4">SUM(B17:U17)</f>
        <v>0</v>
      </c>
    </row>
    <row r="18" spans="1:22">
      <c r="A18" s="146" t="s">
        <v>77</v>
      </c>
      <c r="B18" s="147"/>
      <c r="C18" s="148"/>
      <c r="D18" s="147"/>
      <c r="E18" s="148"/>
      <c r="F18" s="147"/>
      <c r="G18" s="148"/>
      <c r="H18" s="153"/>
      <c r="I18" s="154"/>
      <c r="J18" s="147"/>
      <c r="K18" s="148"/>
      <c r="L18" s="147"/>
      <c r="M18" s="149"/>
      <c r="N18" s="147"/>
      <c r="O18" s="148"/>
      <c r="P18" s="149"/>
      <c r="Q18" s="148"/>
      <c r="R18" s="147"/>
      <c r="S18" s="148"/>
      <c r="T18" s="147"/>
      <c r="U18" s="148"/>
      <c r="V18" s="228">
        <f t="shared" si="4"/>
        <v>0</v>
      </c>
    </row>
    <row r="19" spans="1:22">
      <c r="A19" t="s">
        <v>79</v>
      </c>
      <c r="B19" s="3"/>
      <c r="C19" s="4"/>
      <c r="D19" s="3"/>
      <c r="E19" s="4"/>
      <c r="F19" s="3"/>
      <c r="G19" s="4"/>
      <c r="H19" s="77"/>
      <c r="I19" s="87"/>
      <c r="J19" s="3"/>
      <c r="K19" s="4"/>
      <c r="L19" s="3"/>
      <c r="M19" s="8"/>
      <c r="N19" s="3"/>
      <c r="O19" s="4"/>
      <c r="P19" s="8"/>
      <c r="Q19" s="4"/>
      <c r="R19" s="3"/>
      <c r="S19" s="4"/>
      <c r="T19" s="3"/>
      <c r="U19" s="4"/>
      <c r="V19" s="229">
        <f t="shared" si="4"/>
        <v>0</v>
      </c>
    </row>
    <row r="20" spans="1:22">
      <c r="A20" s="146" t="s">
        <v>2</v>
      </c>
      <c r="B20" s="147"/>
      <c r="C20" s="148"/>
      <c r="D20" s="147"/>
      <c r="E20" s="148"/>
      <c r="F20" s="147"/>
      <c r="G20" s="148"/>
      <c r="H20" s="153"/>
      <c r="I20" s="154"/>
      <c r="J20" s="147"/>
      <c r="K20" s="148"/>
      <c r="L20" s="147"/>
      <c r="M20" s="149"/>
      <c r="N20" s="147"/>
      <c r="O20" s="148"/>
      <c r="P20" s="149"/>
      <c r="Q20" s="148"/>
      <c r="R20" s="147"/>
      <c r="S20" s="148"/>
      <c r="T20" s="147"/>
      <c r="U20" s="148"/>
      <c r="V20" s="228">
        <f t="shared" si="4"/>
        <v>0</v>
      </c>
    </row>
    <row r="21" spans="1:22">
      <c r="A21" t="s">
        <v>3</v>
      </c>
      <c r="B21" s="3"/>
      <c r="C21" s="4"/>
      <c r="D21" s="3"/>
      <c r="E21" s="4"/>
      <c r="F21" s="3"/>
      <c r="G21" s="4"/>
      <c r="H21" s="77"/>
      <c r="I21" s="87"/>
      <c r="J21" s="3"/>
      <c r="K21" s="4"/>
      <c r="L21" s="3"/>
      <c r="M21" s="8"/>
      <c r="N21" s="3"/>
      <c r="O21" s="4"/>
      <c r="P21" s="8"/>
      <c r="Q21" s="4"/>
      <c r="R21" s="3"/>
      <c r="S21" s="4"/>
      <c r="T21" s="3"/>
      <c r="U21" s="4"/>
      <c r="V21" s="229">
        <f t="shared" si="4"/>
        <v>0</v>
      </c>
    </row>
    <row r="22" spans="1:22">
      <c r="A22" s="146" t="s">
        <v>4</v>
      </c>
      <c r="B22" s="147"/>
      <c r="C22" s="148"/>
      <c r="D22" s="147"/>
      <c r="E22" s="148"/>
      <c r="F22" s="147"/>
      <c r="G22" s="148"/>
      <c r="H22" s="153"/>
      <c r="I22" s="154"/>
      <c r="J22" s="147"/>
      <c r="K22" s="148"/>
      <c r="L22" s="147"/>
      <c r="M22" s="149"/>
      <c r="N22" s="147"/>
      <c r="O22" s="148"/>
      <c r="P22" s="149"/>
      <c r="Q22" s="148"/>
      <c r="R22" s="147"/>
      <c r="S22" s="148"/>
      <c r="T22" s="147"/>
      <c r="U22" s="148"/>
      <c r="V22" s="228">
        <f t="shared" si="4"/>
        <v>0</v>
      </c>
    </row>
    <row r="23" spans="1:22">
      <c r="A23" t="s">
        <v>78</v>
      </c>
      <c r="B23" s="3"/>
      <c r="C23" s="4"/>
      <c r="D23" s="3"/>
      <c r="E23" s="4"/>
      <c r="F23" s="3"/>
      <c r="G23" s="4"/>
      <c r="H23" s="77"/>
      <c r="I23" s="87"/>
      <c r="J23" s="3"/>
      <c r="L23" s="3"/>
      <c r="M23" s="8"/>
      <c r="N23" s="3"/>
      <c r="O23" s="4"/>
      <c r="P23" s="8"/>
      <c r="Q23" s="4"/>
      <c r="R23" s="3"/>
      <c r="S23" s="4"/>
      <c r="T23" s="3"/>
      <c r="U23" s="4"/>
      <c r="V23" s="229">
        <f t="shared" si="4"/>
        <v>0</v>
      </c>
    </row>
    <row r="24" spans="1:22">
      <c r="A24" s="146" t="s">
        <v>6</v>
      </c>
      <c r="B24" s="147"/>
      <c r="C24" s="148"/>
      <c r="D24" s="147"/>
      <c r="E24" s="148"/>
      <c r="F24" s="147"/>
      <c r="G24" s="148"/>
      <c r="H24" s="153"/>
      <c r="I24" s="154"/>
      <c r="J24" s="147"/>
      <c r="K24" s="148"/>
      <c r="L24" s="147"/>
      <c r="M24" s="149"/>
      <c r="N24" s="147"/>
      <c r="O24" s="148"/>
      <c r="P24" s="149"/>
      <c r="Q24" s="148"/>
      <c r="R24" s="147"/>
      <c r="S24" s="148"/>
      <c r="T24" s="147"/>
      <c r="U24" s="148"/>
      <c r="V24" s="228">
        <f t="shared" si="4"/>
        <v>0</v>
      </c>
    </row>
    <row r="25" spans="1:22">
      <c r="A25" s="8" t="s">
        <v>72</v>
      </c>
      <c r="B25" s="3"/>
      <c r="C25" s="4"/>
      <c r="D25" s="3"/>
      <c r="E25" s="4"/>
      <c r="F25" s="3"/>
      <c r="G25" s="4"/>
      <c r="H25" s="77"/>
      <c r="I25" s="87"/>
      <c r="J25" s="3"/>
      <c r="L25" s="3"/>
      <c r="M25" s="8"/>
      <c r="N25" s="3"/>
      <c r="O25" s="4"/>
      <c r="P25" s="8"/>
      <c r="Q25" s="4"/>
      <c r="R25" s="3"/>
      <c r="S25" s="4"/>
      <c r="T25" s="3"/>
      <c r="U25" s="4"/>
      <c r="V25" s="232">
        <f t="shared" si="4"/>
        <v>0</v>
      </c>
    </row>
    <row r="26" spans="1:22" ht="16.5" thickBot="1">
      <c r="A26" s="220" t="s">
        <v>5</v>
      </c>
      <c r="B26" s="208">
        <f>SUM(B16:B25)</f>
        <v>0</v>
      </c>
      <c r="C26" s="221">
        <f>SUM(C16:C25)</f>
        <v>0</v>
      </c>
      <c r="D26" s="221">
        <f>SUM(D16:D25)</f>
        <v>0</v>
      </c>
      <c r="E26" s="221">
        <f>SUM(E16:E25)</f>
        <v>0</v>
      </c>
      <c r="F26" s="221">
        <f t="shared" ref="F26:T26" si="5">SUM(F16:F25)</f>
        <v>0</v>
      </c>
      <c r="G26" s="221">
        <f t="shared" si="5"/>
        <v>0</v>
      </c>
      <c r="H26" s="221">
        <f t="shared" si="5"/>
        <v>0</v>
      </c>
      <c r="I26" s="221">
        <f t="shared" si="5"/>
        <v>0</v>
      </c>
      <c r="J26" s="221">
        <f t="shared" si="5"/>
        <v>0</v>
      </c>
      <c r="K26" s="221">
        <f t="shared" si="5"/>
        <v>0</v>
      </c>
      <c r="L26" s="221">
        <f t="shared" si="5"/>
        <v>0</v>
      </c>
      <c r="M26" s="221">
        <f t="shared" si="5"/>
        <v>0</v>
      </c>
      <c r="N26" s="221">
        <f t="shared" si="5"/>
        <v>0</v>
      </c>
      <c r="O26" s="221">
        <f t="shared" si="5"/>
        <v>0</v>
      </c>
      <c r="P26" s="221">
        <f t="shared" si="5"/>
        <v>0</v>
      </c>
      <c r="Q26" s="221">
        <f t="shared" si="5"/>
        <v>0</v>
      </c>
      <c r="R26" s="221">
        <f t="shared" si="5"/>
        <v>0</v>
      </c>
      <c r="S26" s="221">
        <f t="shared" si="5"/>
        <v>0</v>
      </c>
      <c r="T26" s="221">
        <f t="shared" si="5"/>
        <v>0</v>
      </c>
      <c r="U26" s="208">
        <f>SUM(U16:U25)</f>
        <v>0</v>
      </c>
      <c r="V26" s="235"/>
    </row>
    <row r="27" spans="1:22" ht="17.25" thickTop="1" thickBot="1">
      <c r="A27" s="215"/>
      <c r="B27" s="216">
        <f>T14-T26</f>
        <v>0</v>
      </c>
      <c r="C27" s="217">
        <f>U14+U26</f>
        <v>0</v>
      </c>
      <c r="D27" s="216">
        <f>B$27-B$39</f>
        <v>0</v>
      </c>
      <c r="E27" s="217">
        <f>C$27+C$39</f>
        <v>0</v>
      </c>
      <c r="F27" s="216">
        <f t="shared" ref="F27:T27" si="6">D$27-D$39</f>
        <v>0</v>
      </c>
      <c r="G27" s="217">
        <f>E$27+E$39</f>
        <v>0</v>
      </c>
      <c r="H27" s="216">
        <f t="shared" si="6"/>
        <v>0</v>
      </c>
      <c r="I27" s="217">
        <f>G$27+G$39</f>
        <v>0</v>
      </c>
      <c r="J27" s="216">
        <f t="shared" si="6"/>
        <v>0</v>
      </c>
      <c r="K27" s="217">
        <f>I$27+I$39</f>
        <v>0</v>
      </c>
      <c r="L27" s="216">
        <f t="shared" si="6"/>
        <v>0</v>
      </c>
      <c r="M27" s="217">
        <f>K$27+K$39</f>
        <v>0</v>
      </c>
      <c r="N27" s="216">
        <f t="shared" si="6"/>
        <v>0</v>
      </c>
      <c r="O27" s="217">
        <f>M$27+M$39</f>
        <v>0</v>
      </c>
      <c r="P27" s="216">
        <f t="shared" si="6"/>
        <v>0</v>
      </c>
      <c r="Q27" s="217">
        <f>O$27+O$39</f>
        <v>0</v>
      </c>
      <c r="R27" s="216">
        <f t="shared" si="6"/>
        <v>0</v>
      </c>
      <c r="S27" s="217">
        <f>Q$27+Q$39</f>
        <v>0</v>
      </c>
      <c r="T27" s="216">
        <f t="shared" si="6"/>
        <v>0</v>
      </c>
      <c r="U27" s="217">
        <f>S$27+S$39</f>
        <v>0</v>
      </c>
      <c r="V27" s="3"/>
    </row>
    <row r="28" spans="1:22">
      <c r="A28" s="17"/>
      <c r="B28" s="97">
        <v>21</v>
      </c>
      <c r="C28" s="98"/>
      <c r="D28" s="49">
        <v>22</v>
      </c>
      <c r="E28" s="48"/>
      <c r="F28" s="47">
        <v>23</v>
      </c>
      <c r="G28" s="48"/>
      <c r="H28" s="95">
        <v>24</v>
      </c>
      <c r="I28" s="96"/>
      <c r="J28" s="47">
        <v>25</v>
      </c>
      <c r="K28" s="48"/>
      <c r="L28" s="47">
        <v>26</v>
      </c>
      <c r="M28" s="48"/>
      <c r="N28" s="47">
        <v>27</v>
      </c>
      <c r="O28" s="49"/>
      <c r="P28" s="97">
        <v>28</v>
      </c>
      <c r="Q28" s="98"/>
      <c r="R28" s="49">
        <v>29</v>
      </c>
      <c r="S28" s="48"/>
      <c r="T28" s="18">
        <v>30</v>
      </c>
      <c r="U28" s="19"/>
      <c r="V28" s="236"/>
    </row>
    <row r="29" spans="1:22">
      <c r="A29" s="146" t="s">
        <v>0</v>
      </c>
      <c r="B29" s="162"/>
      <c r="C29" s="163"/>
      <c r="D29" s="147"/>
      <c r="E29" s="148"/>
      <c r="F29" s="147"/>
      <c r="G29" s="148"/>
      <c r="H29" s="147"/>
      <c r="I29" s="148"/>
      <c r="J29" s="147"/>
      <c r="K29" s="148"/>
      <c r="L29" s="147"/>
      <c r="M29" s="149"/>
      <c r="N29" s="147"/>
      <c r="O29" s="148"/>
      <c r="P29" s="162"/>
      <c r="Q29" s="163"/>
      <c r="R29" s="147"/>
      <c r="S29" s="148"/>
      <c r="T29" s="147"/>
      <c r="U29" s="148"/>
      <c r="V29" s="233">
        <f>SUM(B29:U29)</f>
        <v>0</v>
      </c>
    </row>
    <row r="30" spans="1:22">
      <c r="A30" t="s">
        <v>1</v>
      </c>
      <c r="B30" s="77"/>
      <c r="C30" s="87"/>
      <c r="D30" s="3"/>
      <c r="E30" s="4"/>
      <c r="F30" s="3"/>
      <c r="G30" s="4"/>
      <c r="H30" s="3"/>
      <c r="I30" s="4"/>
      <c r="J30" s="3"/>
      <c r="K30" s="4"/>
      <c r="L30" s="3"/>
      <c r="M30" s="8"/>
      <c r="N30" s="3"/>
      <c r="O30" s="4"/>
      <c r="P30" s="77"/>
      <c r="Q30" s="87"/>
      <c r="R30" s="3"/>
      <c r="S30" s="4"/>
      <c r="T30" s="3"/>
      <c r="U30" s="4"/>
      <c r="V30" s="229">
        <f t="shared" ref="V30:V38" si="7">SUM(B30:U30)</f>
        <v>0</v>
      </c>
    </row>
    <row r="31" spans="1:22">
      <c r="A31" s="146" t="s">
        <v>77</v>
      </c>
      <c r="B31" s="153"/>
      <c r="C31" s="154"/>
      <c r="D31" s="147"/>
      <c r="E31" s="148"/>
      <c r="F31" s="147"/>
      <c r="G31" s="148"/>
      <c r="H31" s="147"/>
      <c r="I31" s="148"/>
      <c r="J31" s="147"/>
      <c r="K31" s="148"/>
      <c r="L31" s="147"/>
      <c r="M31" s="149"/>
      <c r="N31" s="147"/>
      <c r="O31" s="148"/>
      <c r="P31" s="153"/>
      <c r="Q31" s="154"/>
      <c r="R31" s="147"/>
      <c r="S31" s="148"/>
      <c r="T31" s="147"/>
      <c r="U31" s="148"/>
      <c r="V31" s="228">
        <f t="shared" si="7"/>
        <v>0</v>
      </c>
    </row>
    <row r="32" spans="1:22">
      <c r="A32" t="s">
        <v>79</v>
      </c>
      <c r="B32" s="77"/>
      <c r="C32" s="87"/>
      <c r="D32" s="3"/>
      <c r="E32" s="4"/>
      <c r="F32" s="3"/>
      <c r="G32" s="4"/>
      <c r="H32" s="3"/>
      <c r="I32" s="4"/>
      <c r="J32" s="3"/>
      <c r="K32" s="4"/>
      <c r="L32" s="3"/>
      <c r="M32" s="8"/>
      <c r="N32" s="3"/>
      <c r="O32" s="4"/>
      <c r="P32" s="77"/>
      <c r="Q32" s="87"/>
      <c r="R32" s="3"/>
      <c r="S32" s="4"/>
      <c r="T32" s="3"/>
      <c r="U32" s="4"/>
      <c r="V32" s="229">
        <f t="shared" si="7"/>
        <v>0</v>
      </c>
    </row>
    <row r="33" spans="1:23">
      <c r="A33" s="146" t="s">
        <v>2</v>
      </c>
      <c r="B33" s="153"/>
      <c r="C33" s="154"/>
      <c r="D33" s="147"/>
      <c r="E33" s="148"/>
      <c r="F33" s="147"/>
      <c r="G33" s="148"/>
      <c r="H33" s="147"/>
      <c r="I33" s="148"/>
      <c r="J33" s="147"/>
      <c r="K33" s="148"/>
      <c r="L33" s="147"/>
      <c r="M33" s="149"/>
      <c r="N33" s="147"/>
      <c r="O33" s="148"/>
      <c r="P33" s="153"/>
      <c r="Q33" s="154"/>
      <c r="R33" s="147"/>
      <c r="S33" s="148"/>
      <c r="T33" s="147"/>
      <c r="U33" s="148"/>
      <c r="V33" s="228">
        <f t="shared" si="7"/>
        <v>0</v>
      </c>
    </row>
    <row r="34" spans="1:23">
      <c r="A34" t="s">
        <v>3</v>
      </c>
      <c r="B34" s="77"/>
      <c r="C34" s="87"/>
      <c r="D34" s="3"/>
      <c r="E34" s="4"/>
      <c r="F34" s="3"/>
      <c r="G34" s="4"/>
      <c r="H34" s="3"/>
      <c r="I34" s="4"/>
      <c r="J34" s="3"/>
      <c r="K34" s="4"/>
      <c r="L34" s="3"/>
      <c r="M34" s="8"/>
      <c r="N34" s="3"/>
      <c r="O34" s="4"/>
      <c r="P34" s="77"/>
      <c r="Q34" s="87"/>
      <c r="R34" s="3"/>
      <c r="S34" s="4"/>
      <c r="T34" s="3"/>
      <c r="U34" s="4"/>
      <c r="V34" s="229">
        <f t="shared" si="7"/>
        <v>0</v>
      </c>
    </row>
    <row r="35" spans="1:23">
      <c r="A35" s="146" t="s">
        <v>4</v>
      </c>
      <c r="B35" s="153"/>
      <c r="C35" s="154"/>
      <c r="D35" s="147"/>
      <c r="E35" s="148"/>
      <c r="F35" s="147"/>
      <c r="G35" s="148"/>
      <c r="H35" s="147"/>
      <c r="I35" s="148"/>
      <c r="J35" s="147"/>
      <c r="K35" s="148"/>
      <c r="L35" s="147"/>
      <c r="M35" s="149"/>
      <c r="N35" s="147"/>
      <c r="O35" s="148"/>
      <c r="P35" s="153"/>
      <c r="Q35" s="154"/>
      <c r="R35" s="147"/>
      <c r="S35" s="148"/>
      <c r="T35" s="147"/>
      <c r="U35" s="148"/>
      <c r="V35" s="228">
        <f t="shared" si="7"/>
        <v>0</v>
      </c>
    </row>
    <row r="36" spans="1:23">
      <c r="A36" t="s">
        <v>78</v>
      </c>
      <c r="B36" s="77"/>
      <c r="C36" s="87"/>
      <c r="D36" s="3"/>
      <c r="E36" s="4"/>
      <c r="F36" s="3"/>
      <c r="G36" s="4"/>
      <c r="H36" s="3"/>
      <c r="I36" s="4"/>
      <c r="J36" s="3"/>
      <c r="L36" s="3"/>
      <c r="M36" s="8"/>
      <c r="N36" s="3"/>
      <c r="O36" s="4"/>
      <c r="P36" s="77"/>
      <c r="Q36" s="87"/>
      <c r="R36" s="3"/>
      <c r="S36" s="4"/>
      <c r="T36" s="3"/>
      <c r="U36" s="4"/>
      <c r="V36" s="229">
        <f t="shared" si="7"/>
        <v>0</v>
      </c>
    </row>
    <row r="37" spans="1:23">
      <c r="A37" s="146" t="s">
        <v>6</v>
      </c>
      <c r="B37" s="153"/>
      <c r="C37" s="154"/>
      <c r="D37" s="147"/>
      <c r="E37" s="148"/>
      <c r="F37" s="147"/>
      <c r="G37" s="148"/>
      <c r="H37" s="147"/>
      <c r="I37" s="148"/>
      <c r="J37" s="147"/>
      <c r="K37" s="148"/>
      <c r="L37" s="147"/>
      <c r="M37" s="149"/>
      <c r="N37" s="147"/>
      <c r="O37" s="148"/>
      <c r="P37" s="153"/>
      <c r="Q37" s="154"/>
      <c r="R37" s="147"/>
      <c r="S37" s="148"/>
      <c r="T37" s="147"/>
      <c r="U37" s="148"/>
      <c r="V37" s="228">
        <f t="shared" si="7"/>
        <v>0</v>
      </c>
    </row>
    <row r="38" spans="1:23">
      <c r="A38" s="8" t="s">
        <v>72</v>
      </c>
      <c r="B38" s="77"/>
      <c r="C38" s="87"/>
      <c r="D38" s="3"/>
      <c r="E38" s="4"/>
      <c r="F38" s="3"/>
      <c r="G38" s="4"/>
      <c r="H38" s="3"/>
      <c r="I38" s="4"/>
      <c r="J38" s="3"/>
      <c r="L38" s="3"/>
      <c r="M38" s="8"/>
      <c r="N38" s="3"/>
      <c r="O38" s="4"/>
      <c r="P38" s="77"/>
      <c r="Q38" s="87"/>
      <c r="R38" s="3"/>
      <c r="S38" s="4"/>
      <c r="T38" s="3"/>
      <c r="U38" s="4"/>
      <c r="V38" s="229">
        <f t="shared" si="7"/>
        <v>0</v>
      </c>
    </row>
    <row r="39" spans="1:23" ht="16.5" thickBot="1">
      <c r="A39" s="220" t="s">
        <v>5</v>
      </c>
      <c r="B39" s="208">
        <f>SUM(B29:B38)</f>
        <v>0</v>
      </c>
      <c r="C39" s="221">
        <f>SUM(C29:C38)</f>
        <v>0</v>
      </c>
      <c r="D39" s="221">
        <f>SUM(D29:D38)</f>
        <v>0</v>
      </c>
      <c r="E39" s="221">
        <f>SUM(E29:E38)</f>
        <v>0</v>
      </c>
      <c r="F39" s="221">
        <f t="shared" ref="F39:T39" si="8">SUM(F29:F38)</f>
        <v>0</v>
      </c>
      <c r="G39" s="221">
        <f t="shared" si="8"/>
        <v>0</v>
      </c>
      <c r="H39" s="221">
        <f t="shared" si="8"/>
        <v>0</v>
      </c>
      <c r="I39" s="221">
        <f t="shared" si="8"/>
        <v>0</v>
      </c>
      <c r="J39" s="221">
        <f t="shared" si="8"/>
        <v>0</v>
      </c>
      <c r="K39" s="221">
        <f t="shared" si="8"/>
        <v>0</v>
      </c>
      <c r="L39" s="221">
        <f t="shared" si="8"/>
        <v>0</v>
      </c>
      <c r="M39" s="221">
        <f t="shared" si="8"/>
        <v>0</v>
      </c>
      <c r="N39" s="221">
        <f t="shared" si="8"/>
        <v>0</v>
      </c>
      <c r="O39" s="221">
        <f t="shared" si="8"/>
        <v>0</v>
      </c>
      <c r="P39" s="221">
        <f t="shared" si="8"/>
        <v>0</v>
      </c>
      <c r="Q39" s="221">
        <f t="shared" si="8"/>
        <v>0</v>
      </c>
      <c r="R39" s="221">
        <f t="shared" si="8"/>
        <v>0</v>
      </c>
      <c r="S39" s="221">
        <f t="shared" si="8"/>
        <v>0</v>
      </c>
      <c r="T39" s="221">
        <f t="shared" si="8"/>
        <v>0</v>
      </c>
      <c r="U39" s="208">
        <f>SUM(U29:U38)</f>
        <v>0</v>
      </c>
    </row>
    <row r="40" spans="1:23" ht="17.25" thickTop="1" thickBot="1">
      <c r="A40" s="215"/>
      <c r="B40" s="216">
        <f>T27-T39</f>
        <v>0</v>
      </c>
      <c r="C40" s="217">
        <f>U27+U39</f>
        <v>0</v>
      </c>
      <c r="D40" s="177">
        <f>A1</f>
        <v>0</v>
      </c>
      <c r="E40" s="197" t="s">
        <v>30</v>
      </c>
      <c r="F40" s="198" t="s">
        <v>32</v>
      </c>
      <c r="G40" s="199" t="s">
        <v>29</v>
      </c>
      <c r="H40" s="200" t="s">
        <v>33</v>
      </c>
      <c r="I40" s="201" t="s">
        <v>36</v>
      </c>
      <c r="J40" s="201" t="s">
        <v>37</v>
      </c>
      <c r="K40" s="201" t="s">
        <v>31</v>
      </c>
      <c r="L40" s="201" t="s">
        <v>40</v>
      </c>
      <c r="M40" s="202" t="s">
        <v>27</v>
      </c>
      <c r="O40" s="203" t="s">
        <v>23</v>
      </c>
      <c r="P40" s="204" t="s">
        <v>24</v>
      </c>
      <c r="Q40" s="201" t="s">
        <v>28</v>
      </c>
      <c r="R40" s="205" t="s">
        <v>26</v>
      </c>
      <c r="S40" s="206" t="s">
        <v>25</v>
      </c>
      <c r="T40" s="207" t="s">
        <v>34</v>
      </c>
      <c r="V40" s="240" t="s">
        <v>50</v>
      </c>
    </row>
    <row r="41" spans="1:23" ht="16.5" thickBot="1">
      <c r="A41" s="17"/>
      <c r="B41" s="99">
        <v>31</v>
      </c>
      <c r="C41" s="100"/>
      <c r="D41" s="141" t="s">
        <v>7</v>
      </c>
      <c r="E41" s="165">
        <f>SUM(B13,D13,F13,H13,J13,L13,N13)</f>
        <v>0</v>
      </c>
      <c r="F41" s="135">
        <f>0</f>
        <v>0</v>
      </c>
      <c r="G41" s="142">
        <f>SUM(C13,E13,G13,I13,K13,M13,O13)</f>
        <v>0</v>
      </c>
      <c r="H41" s="138">
        <f>0</f>
        <v>0</v>
      </c>
      <c r="I41" s="138">
        <f>0</f>
        <v>0</v>
      </c>
      <c r="J41" s="138">
        <f>0</f>
        <v>0</v>
      </c>
      <c r="K41" s="171">
        <f>E41+G41+H41</f>
        <v>0</v>
      </c>
      <c r="L41" s="170">
        <f>F41</f>
        <v>0</v>
      </c>
      <c r="M41" s="166">
        <f>L41-K41</f>
        <v>0</v>
      </c>
      <c r="O41" s="138">
        <f>$N$1</f>
        <v>0</v>
      </c>
      <c r="P41" s="138">
        <f>O1</f>
        <v>0</v>
      </c>
      <c r="Q41" s="138">
        <f t="shared" ref="Q41:Q43" si="9">$E$48-P41</f>
        <v>700</v>
      </c>
      <c r="R41" s="138" t="e">
        <f>Apr!#REF!-Jan!#REF!</f>
        <v>#REF!</v>
      </c>
      <c r="S41" s="138"/>
      <c r="T41" s="138" t="e">
        <f>R41+O41+S41</f>
        <v>#REF!</v>
      </c>
      <c r="V41" s="238" t="s">
        <v>5</v>
      </c>
    </row>
    <row r="42" spans="1:23" ht="16.5" thickBot="1">
      <c r="A42" s="146" t="s">
        <v>0</v>
      </c>
      <c r="B42" s="147"/>
      <c r="C42" s="148"/>
      <c r="D42" s="141" t="s">
        <v>8</v>
      </c>
      <c r="E42" s="167">
        <f>SUM(P13,R13,T13,B26,D26,F26,H26)</f>
        <v>0</v>
      </c>
      <c r="F42" s="135">
        <f>0</f>
        <v>0</v>
      </c>
      <c r="G42" s="143">
        <f>SUM(Q13,S13,U13,C26,E26,G26,I26)</f>
        <v>0</v>
      </c>
      <c r="H42" s="138">
        <f>0</f>
        <v>0</v>
      </c>
      <c r="I42" s="138">
        <f>0</f>
        <v>0</v>
      </c>
      <c r="J42" s="138">
        <f>0</f>
        <v>0</v>
      </c>
      <c r="K42" s="171">
        <f t="shared" ref="K42:K45" si="10">E42+G42+H42</f>
        <v>0</v>
      </c>
      <c r="L42" s="170">
        <f>F42</f>
        <v>0</v>
      </c>
      <c r="M42" s="166">
        <f t="shared" ref="M42:M45" si="11">L42-K42</f>
        <v>0</v>
      </c>
      <c r="O42" s="136">
        <f>H14</f>
        <v>0</v>
      </c>
      <c r="P42" s="136">
        <f>I14</f>
        <v>0</v>
      </c>
      <c r="Q42" s="138">
        <f t="shared" si="9"/>
        <v>700</v>
      </c>
      <c r="R42" s="138" t="e">
        <f>R41-I42</f>
        <v>#REF!</v>
      </c>
      <c r="S42" s="136"/>
      <c r="T42" s="136" t="e">
        <f>R42+O42+S42</f>
        <v>#REF!</v>
      </c>
      <c r="V42" s="233">
        <f t="shared" ref="V42:V51" si="12">SUM(V3+V16+V29)</f>
        <v>0</v>
      </c>
      <c r="W42" s="146" t="s">
        <v>0</v>
      </c>
    </row>
    <row r="43" spans="1:23" ht="16.5" thickBot="1">
      <c r="A43" t="s">
        <v>1</v>
      </c>
      <c r="B43" s="3"/>
      <c r="C43" s="4"/>
      <c r="D43" s="141" t="s">
        <v>9</v>
      </c>
      <c r="E43" s="167">
        <f>SUM(J25,L25,N25,P25,R25,T25,B38)</f>
        <v>0</v>
      </c>
      <c r="F43" s="135">
        <f>0</f>
        <v>0</v>
      </c>
      <c r="G43" s="143">
        <f>SUM(L25,N25,P25,R25,T25,V25,D38)</f>
        <v>0</v>
      </c>
      <c r="H43" s="138">
        <f>0</f>
        <v>0</v>
      </c>
      <c r="I43" s="138">
        <f>0</f>
        <v>0</v>
      </c>
      <c r="J43" s="138">
        <f>0</f>
        <v>0</v>
      </c>
      <c r="K43" s="171">
        <f t="shared" si="10"/>
        <v>0</v>
      </c>
      <c r="L43" s="170">
        <f>F43</f>
        <v>0</v>
      </c>
      <c r="M43" s="166">
        <f t="shared" si="11"/>
        <v>0</v>
      </c>
      <c r="O43" s="136">
        <f>B27</f>
        <v>0</v>
      </c>
      <c r="P43" s="136">
        <f>C27</f>
        <v>0</v>
      </c>
      <c r="Q43" s="138">
        <f t="shared" si="9"/>
        <v>700</v>
      </c>
      <c r="R43" s="138" t="e">
        <f>R42-I43</f>
        <v>#REF!</v>
      </c>
      <c r="S43" s="136"/>
      <c r="T43" s="136" t="e">
        <f>R43+O43+S43</f>
        <v>#REF!</v>
      </c>
      <c r="V43" s="239">
        <f t="shared" si="12"/>
        <v>0</v>
      </c>
      <c r="W43" t="s">
        <v>1</v>
      </c>
    </row>
    <row r="44" spans="1:23" ht="16.5" thickBot="1">
      <c r="A44" s="146" t="s">
        <v>77</v>
      </c>
      <c r="B44" s="147"/>
      <c r="C44" s="148"/>
      <c r="D44" s="141" t="s">
        <v>74</v>
      </c>
      <c r="E44" s="167">
        <f>SUM(D39,F39,H39,J39,L39,N39,P39)</f>
        <v>0</v>
      </c>
      <c r="F44" s="135">
        <f>0</f>
        <v>0</v>
      </c>
      <c r="G44" s="143">
        <f>SUM(E39,G39,I39,K39,M39,O39,Q39)</f>
        <v>0</v>
      </c>
      <c r="H44" s="138">
        <f>0</f>
        <v>0</v>
      </c>
      <c r="I44" s="138">
        <f>0</f>
        <v>0</v>
      </c>
      <c r="J44" s="138">
        <f>0</f>
        <v>0</v>
      </c>
      <c r="K44" s="171">
        <f t="shared" si="10"/>
        <v>0</v>
      </c>
      <c r="L44" s="170">
        <f>F44</f>
        <v>0</v>
      </c>
      <c r="M44" s="166">
        <f t="shared" si="11"/>
        <v>0</v>
      </c>
      <c r="O44" s="136">
        <f>P27</f>
        <v>0</v>
      </c>
      <c r="P44" s="136">
        <f>Q27</f>
        <v>0</v>
      </c>
      <c r="Q44" s="138">
        <f>$E$48-P44</f>
        <v>700</v>
      </c>
      <c r="R44" s="138" t="e">
        <f>R43-I44</f>
        <v>#REF!</v>
      </c>
      <c r="S44" s="136"/>
      <c r="T44" s="136" t="e">
        <f>R44+O44+S44</f>
        <v>#REF!</v>
      </c>
      <c r="V44" s="233">
        <f t="shared" si="12"/>
        <v>0</v>
      </c>
      <c r="W44" s="146" t="s">
        <v>77</v>
      </c>
    </row>
    <row r="45" spans="1:23" ht="16.5" thickBot="1">
      <c r="A45" t="s">
        <v>79</v>
      </c>
      <c r="B45" s="3"/>
      <c r="C45" s="4"/>
      <c r="D45" s="141" t="s">
        <v>10</v>
      </c>
      <c r="E45" s="167">
        <f>SUM(R39,T39,B52)</f>
        <v>0</v>
      </c>
      <c r="F45" s="135">
        <f>0</f>
        <v>0</v>
      </c>
      <c r="G45" s="143">
        <f>SUM(U39,C52,D51)</f>
        <v>0</v>
      </c>
      <c r="H45" s="138">
        <f>0</f>
        <v>0</v>
      </c>
      <c r="I45" s="138">
        <f>0</f>
        <v>0</v>
      </c>
      <c r="J45" s="138">
        <f>0</f>
        <v>0</v>
      </c>
      <c r="K45" s="171">
        <f t="shared" si="10"/>
        <v>0</v>
      </c>
      <c r="L45" s="170">
        <f>F45</f>
        <v>0</v>
      </c>
      <c r="M45" s="166">
        <f t="shared" si="11"/>
        <v>0</v>
      </c>
      <c r="O45" s="136">
        <f>B40</f>
        <v>0</v>
      </c>
      <c r="P45" s="136">
        <f>C40</f>
        <v>0</v>
      </c>
      <c r="Q45" s="138">
        <f>$E$48-P45</f>
        <v>700</v>
      </c>
      <c r="R45" s="138" t="e">
        <f>R44-I45</f>
        <v>#REF!</v>
      </c>
      <c r="S45" s="136"/>
      <c r="T45" s="136" t="e">
        <f>R45+O45+S45</f>
        <v>#REF!</v>
      </c>
      <c r="V45" s="239">
        <f t="shared" si="12"/>
        <v>0</v>
      </c>
      <c r="W45" t="s">
        <v>79</v>
      </c>
    </row>
    <row r="46" spans="1:23" ht="16.5" thickBot="1">
      <c r="A46" s="146" t="s">
        <v>2</v>
      </c>
      <c r="B46" s="147"/>
      <c r="C46" s="148"/>
      <c r="D46" s="141" t="s">
        <v>5</v>
      </c>
      <c r="E46" s="167">
        <f t="shared" ref="E46" si="13">SUM(E41:E45)</f>
        <v>0</v>
      </c>
      <c r="F46" s="143">
        <f t="shared" ref="F46:M46" si="14">SUM(F41:F45)</f>
        <v>0</v>
      </c>
      <c r="G46" s="143">
        <f t="shared" si="14"/>
        <v>0</v>
      </c>
      <c r="H46" s="137">
        <f t="shared" si="14"/>
        <v>0</v>
      </c>
      <c r="I46" s="137">
        <f t="shared" si="14"/>
        <v>0</v>
      </c>
      <c r="J46" s="137">
        <f t="shared" si="14"/>
        <v>0</v>
      </c>
      <c r="K46" s="172">
        <f t="shared" si="14"/>
        <v>0</v>
      </c>
      <c r="L46" s="214">
        <f t="shared" si="14"/>
        <v>0</v>
      </c>
      <c r="M46" s="137">
        <f t="shared" si="14"/>
        <v>0</v>
      </c>
      <c r="N46" s="9"/>
      <c r="O46" s="9"/>
      <c r="P46" s="9"/>
      <c r="Q46" s="9"/>
      <c r="R46" s="9"/>
      <c r="V46" s="233">
        <f t="shared" si="12"/>
        <v>0</v>
      </c>
      <c r="W46" s="146" t="s">
        <v>2</v>
      </c>
    </row>
    <row r="47" spans="1:23" ht="16.5" thickBot="1">
      <c r="A47" t="s">
        <v>3</v>
      </c>
      <c r="B47" s="3"/>
      <c r="C47" s="4"/>
      <c r="D47" s="141" t="s">
        <v>27</v>
      </c>
      <c r="E47" s="168"/>
      <c r="F47" s="140"/>
      <c r="G47" s="145"/>
      <c r="H47" s="139"/>
      <c r="I47" s="139"/>
      <c r="J47" s="139"/>
      <c r="K47" s="173"/>
      <c r="L47" s="179"/>
      <c r="M47" s="169"/>
      <c r="N47" s="9"/>
      <c r="O47" s="9"/>
      <c r="P47" s="9"/>
      <c r="Q47" s="9"/>
      <c r="R47" s="9"/>
      <c r="S47" s="9"/>
      <c r="T47" s="9"/>
      <c r="V47" s="239">
        <f t="shared" si="12"/>
        <v>0</v>
      </c>
      <c r="W47" t="s">
        <v>3</v>
      </c>
    </row>
    <row r="48" spans="1:23">
      <c r="A48" s="146" t="s">
        <v>4</v>
      </c>
      <c r="B48" s="147"/>
      <c r="C48" s="148"/>
      <c r="D48" s="176" t="s">
        <v>35</v>
      </c>
      <c r="E48" s="71">
        <v>700</v>
      </c>
      <c r="F48" s="176" t="s">
        <v>41</v>
      </c>
      <c r="G48" s="293" t="str">
        <f ca="1">MID(CELL("Filename",I7),SEARCH("]",CELL("Filename",I7),1)+1,100)&amp;","&amp; " 12 "&amp;A1</f>
        <v xml:space="preserve">Jun, 12 </v>
      </c>
      <c r="H48" s="293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233">
        <f t="shared" si="12"/>
        <v>0</v>
      </c>
      <c r="W48" s="146" t="s">
        <v>4</v>
      </c>
    </row>
    <row r="49" spans="1:23">
      <c r="A49" t="s">
        <v>78</v>
      </c>
      <c r="B49" s="3"/>
      <c r="C49" s="4"/>
      <c r="D49" s="178" t="s">
        <v>42</v>
      </c>
      <c r="E49" s="71"/>
      <c r="F49" s="176" t="s">
        <v>41</v>
      </c>
      <c r="G49" s="293" t="str">
        <f ca="1">MID(CELL("Filename",I8),SEARCH("]",CELL("Filename",I8),1)+1,100)&amp;","&amp; " 12 "&amp;A2</f>
        <v xml:space="preserve">Jun, 12 </v>
      </c>
      <c r="H49" s="293"/>
      <c r="V49" s="239">
        <f t="shared" si="12"/>
        <v>0</v>
      </c>
      <c r="W49" t="s">
        <v>78</v>
      </c>
    </row>
    <row r="50" spans="1:23">
      <c r="A50" s="146" t="s">
        <v>6</v>
      </c>
      <c r="B50" s="147"/>
      <c r="C50" s="148"/>
      <c r="G50" s="9"/>
      <c r="H50" s="9"/>
      <c r="I50" s="9"/>
      <c r="J50" s="9"/>
      <c r="K50" s="9"/>
      <c r="L50" s="9"/>
      <c r="M50" s="9"/>
      <c r="V50" s="233">
        <f t="shared" si="12"/>
        <v>0</v>
      </c>
      <c r="W50" s="146" t="s">
        <v>6</v>
      </c>
    </row>
    <row r="51" spans="1:23">
      <c r="A51" s="8" t="s">
        <v>72</v>
      </c>
      <c r="B51" s="3"/>
      <c r="C51" s="4"/>
      <c r="V51" s="239">
        <f t="shared" si="12"/>
        <v>0</v>
      </c>
      <c r="W51" s="8" t="s">
        <v>72</v>
      </c>
    </row>
    <row r="52" spans="1:23" ht="16.5" thickBot="1">
      <c r="A52" s="220" t="s">
        <v>5</v>
      </c>
      <c r="B52" s="208">
        <f>SUM(B42:B51)</f>
        <v>0</v>
      </c>
      <c r="C52" s="221">
        <f>SUM(C42:C51)</f>
        <v>0</v>
      </c>
    </row>
    <row r="53" spans="1:23" ht="16.5" thickTop="1"/>
  </sheetData>
  <mergeCells count="23">
    <mergeCell ref="B15:C15"/>
    <mergeCell ref="D15:E15"/>
    <mergeCell ref="F15:G15"/>
    <mergeCell ref="H15:I15"/>
    <mergeCell ref="J15:K15"/>
    <mergeCell ref="B2:C2"/>
    <mergeCell ref="D2:E2"/>
    <mergeCell ref="F2:G2"/>
    <mergeCell ref="H2:I2"/>
    <mergeCell ref="J2:K2"/>
    <mergeCell ref="N2:O2"/>
    <mergeCell ref="P2:Q2"/>
    <mergeCell ref="R2:S2"/>
    <mergeCell ref="T2:U2"/>
    <mergeCell ref="L15:M15"/>
    <mergeCell ref="L2:M2"/>
    <mergeCell ref="G48:H48"/>
    <mergeCell ref="G49:H49"/>
    <mergeCell ref="W4:X4"/>
    <mergeCell ref="N15:O15"/>
    <mergeCell ref="P15:Q15"/>
    <mergeCell ref="R15:S15"/>
    <mergeCell ref="T15:U15"/>
  </mergeCell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839" r:id="rId3" name="Drop Down 631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41" r:id="rId4" name="Button 633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44" r:id="rId5" name="Drop Down 636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46" r:id="rId6" name="Button 638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54" r:id="rId7" name="Drop Down 646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56" r:id="rId8" name="Button 648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59" r:id="rId9" name="Drop Down 651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60" r:id="rId10" name="Button 652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61" r:id="rId11" name="Button 653">
              <controlPr defaultSize="0" print="0" autoFill="0" autoPict="0" macro="[0]!Button38_Click">
                <anchor moveWithCells="1" sizeWithCells="1">
                  <from>
                    <xdr:col>23</xdr:col>
                    <xdr:colOff>609600</xdr:colOff>
                    <xdr:row>4</xdr:row>
                    <xdr:rowOff>28575</xdr:rowOff>
                  </from>
                  <to>
                    <xdr:col>24</xdr:col>
                    <xdr:colOff>609600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62" r:id="rId12" name="Button 654">
              <controlPr defaultSize="0" print="0" autoFill="0" autoPict="0" macro="[0]!SavingsAccountButton_Click">
                <anchor moveWithCells="1" sizeWithCells="1">
                  <from>
                    <xdr:col>23</xdr:col>
                    <xdr:colOff>609600</xdr:colOff>
                    <xdr:row>6</xdr:row>
                    <xdr:rowOff>19050</xdr:rowOff>
                  </from>
                  <to>
                    <xdr:col>24</xdr:col>
                    <xdr:colOff>609600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63" r:id="rId13" name="Drop Down 655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64" r:id="rId14" name="Button 656">
              <controlPr defaultSize="0" print="0" autoFill="0" autoPict="0" macro="[0]!Button37_Click">
                <anchor moveWithCells="1" sizeWithCells="1">
                  <from>
                    <xdr:col>24</xdr:col>
                    <xdr:colOff>9525</xdr:colOff>
                    <xdr:row>2</xdr:row>
                    <xdr:rowOff>0</xdr:rowOff>
                  </from>
                  <to>
                    <xdr:col>25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65" r:id="rId15" name="Button 657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FFFF00"/>
  </sheetPr>
  <dimension ref="A1:Y53"/>
  <sheetViews>
    <sheetView zoomScale="75" zoomScaleNormal="75" zoomScalePageLayoutView="75" workbookViewId="0">
      <selection activeCell="W42" sqref="W42:W51"/>
    </sheetView>
  </sheetViews>
  <sheetFormatPr defaultColWidth="11" defaultRowHeight="15.75"/>
  <sheetData>
    <row r="1" spans="1:25" ht="16.5" thickBot="1">
      <c r="A1" s="9"/>
      <c r="B1" s="210">
        <f>Jun!B40-Jun!B52</f>
        <v>0</v>
      </c>
      <c r="C1" s="211">
        <f>Jun!C40+Jun!C52</f>
        <v>0</v>
      </c>
      <c r="D1" s="210">
        <f>B$1-B$13</f>
        <v>0</v>
      </c>
      <c r="E1" s="211">
        <f>C$1+C$13</f>
        <v>0</v>
      </c>
      <c r="F1" s="210">
        <f t="shared" ref="F1:T1" si="0">D$1-D$13</f>
        <v>0</v>
      </c>
      <c r="G1" s="211">
        <f>E$1+E$13</f>
        <v>0</v>
      </c>
      <c r="H1" s="210">
        <f t="shared" si="0"/>
        <v>0</v>
      </c>
      <c r="I1" s="211">
        <f>G$1+G$13</f>
        <v>0</v>
      </c>
      <c r="J1" s="210">
        <f t="shared" si="0"/>
        <v>0</v>
      </c>
      <c r="K1" s="211">
        <f>I$1+I$13</f>
        <v>0</v>
      </c>
      <c r="L1" s="210">
        <f t="shared" si="0"/>
        <v>0</v>
      </c>
      <c r="M1" s="211">
        <f>K$1+K$13</f>
        <v>0</v>
      </c>
      <c r="N1" s="210">
        <f t="shared" si="0"/>
        <v>0</v>
      </c>
      <c r="O1" s="211">
        <f>M$1+M$13</f>
        <v>0</v>
      </c>
      <c r="P1" s="210">
        <f t="shared" si="0"/>
        <v>0</v>
      </c>
      <c r="Q1" s="211">
        <f>O$1+O$13</f>
        <v>0</v>
      </c>
      <c r="R1" s="210">
        <f t="shared" si="0"/>
        <v>0</v>
      </c>
      <c r="S1" s="211">
        <f>Q$1+Q$13</f>
        <v>0</v>
      </c>
      <c r="T1" s="210">
        <f t="shared" si="0"/>
        <v>0</v>
      </c>
      <c r="U1" s="190">
        <f>S$1+S$13</f>
        <v>0</v>
      </c>
      <c r="V1" s="237" t="s">
        <v>49</v>
      </c>
    </row>
    <row r="2" spans="1:25" ht="18.75">
      <c r="A2" s="20"/>
      <c r="B2" s="363">
        <v>1</v>
      </c>
      <c r="C2" s="357"/>
      <c r="D2" s="356">
        <v>2</v>
      </c>
      <c r="E2" s="357"/>
      <c r="F2" s="356">
        <v>3</v>
      </c>
      <c r="G2" s="357"/>
      <c r="H2" s="356">
        <v>4</v>
      </c>
      <c r="I2" s="357"/>
      <c r="J2" s="356">
        <v>5</v>
      </c>
      <c r="K2" s="357"/>
      <c r="L2" s="356">
        <v>6</v>
      </c>
      <c r="M2" s="362"/>
      <c r="N2" s="360">
        <v>7</v>
      </c>
      <c r="O2" s="361"/>
      <c r="P2" s="362">
        <v>8</v>
      </c>
      <c r="Q2" s="357"/>
      <c r="R2" s="356">
        <v>9</v>
      </c>
      <c r="S2" s="357"/>
      <c r="T2" s="356">
        <v>10</v>
      </c>
      <c r="U2" s="357"/>
      <c r="V2" s="238" t="s">
        <v>5</v>
      </c>
      <c r="W2" s="222" t="s">
        <v>38</v>
      </c>
      <c r="X2" s="180" t="s">
        <v>39</v>
      </c>
      <c r="Y2" s="225"/>
    </row>
    <row r="3" spans="1:25">
      <c r="A3" s="146" t="s">
        <v>0</v>
      </c>
      <c r="B3" s="147"/>
      <c r="C3" s="148"/>
      <c r="D3" s="147"/>
      <c r="E3" s="148"/>
      <c r="F3" s="147"/>
      <c r="G3" s="148"/>
      <c r="H3" s="147"/>
      <c r="I3" s="148"/>
      <c r="J3" s="147"/>
      <c r="K3" s="148"/>
      <c r="L3" s="147"/>
      <c r="M3" s="149"/>
      <c r="N3" s="150"/>
      <c r="O3" s="151"/>
      <c r="P3" s="149"/>
      <c r="Q3" s="148"/>
      <c r="R3" s="147"/>
      <c r="S3" s="148"/>
      <c r="T3" s="147"/>
      <c r="U3" s="148"/>
      <c r="V3" s="228">
        <f>SUM(B3:U3)</f>
        <v>0</v>
      </c>
      <c r="W3" s="241">
        <v>0</v>
      </c>
      <c r="X3" s="242">
        <v>40664</v>
      </c>
      <c r="Y3" s="226"/>
    </row>
    <row r="4" spans="1:25" ht="18.75">
      <c r="A4" t="s">
        <v>1</v>
      </c>
      <c r="B4" s="3"/>
      <c r="C4" s="4"/>
      <c r="D4" s="3"/>
      <c r="E4" s="4"/>
      <c r="F4" s="3"/>
      <c r="G4" s="4"/>
      <c r="H4" s="3"/>
      <c r="I4" s="4"/>
      <c r="J4" s="3"/>
      <c r="K4" s="4"/>
      <c r="L4" s="3"/>
      <c r="M4" s="8"/>
      <c r="N4" s="75"/>
      <c r="O4" s="76"/>
      <c r="P4" s="8"/>
      <c r="Q4" s="4"/>
      <c r="R4" s="3"/>
      <c r="S4" s="4"/>
      <c r="T4" s="3"/>
      <c r="U4" s="4"/>
      <c r="V4" s="229">
        <f t="shared" ref="V4:V12" si="1">SUM(B4:U4)</f>
        <v>0</v>
      </c>
      <c r="W4" s="291" t="s">
        <v>48</v>
      </c>
      <c r="X4" s="292"/>
      <c r="Y4" s="226"/>
    </row>
    <row r="5" spans="1:25">
      <c r="A5" s="146" t="s">
        <v>77</v>
      </c>
      <c r="B5" s="147"/>
      <c r="C5" s="148"/>
      <c r="D5" s="147"/>
      <c r="E5" s="148"/>
      <c r="F5" s="147"/>
      <c r="G5" s="148"/>
      <c r="H5" s="147"/>
      <c r="I5" s="148"/>
      <c r="J5" s="147"/>
      <c r="K5" s="148"/>
      <c r="L5" s="147"/>
      <c r="M5" s="149"/>
      <c r="N5" s="150"/>
      <c r="O5" s="151"/>
      <c r="P5" s="149"/>
      <c r="Q5" s="148"/>
      <c r="R5" s="147"/>
      <c r="S5" s="148"/>
      <c r="T5" s="147"/>
      <c r="U5" s="148"/>
      <c r="V5" s="228">
        <f t="shared" si="1"/>
        <v>0</v>
      </c>
      <c r="W5" s="223">
        <v>5</v>
      </c>
      <c r="X5" s="174"/>
      <c r="Y5" s="226"/>
    </row>
    <row r="6" spans="1:25">
      <c r="A6" t="s">
        <v>79</v>
      </c>
      <c r="B6" s="3"/>
      <c r="C6" s="4"/>
      <c r="D6" s="3"/>
      <c r="E6" s="4"/>
      <c r="F6" s="3"/>
      <c r="G6" s="4"/>
      <c r="H6" s="3"/>
      <c r="I6" s="4"/>
      <c r="J6" s="3"/>
      <c r="K6" s="4"/>
      <c r="L6" s="3"/>
      <c r="M6" s="8"/>
      <c r="N6" s="75"/>
      <c r="O6" s="76"/>
      <c r="P6" s="8"/>
      <c r="Q6" s="4"/>
      <c r="R6" s="3"/>
      <c r="S6" s="4"/>
      <c r="T6" s="3"/>
      <c r="U6" s="4"/>
      <c r="V6" s="229">
        <f t="shared" si="1"/>
        <v>0</v>
      </c>
      <c r="W6" s="223"/>
      <c r="X6" s="174"/>
      <c r="Y6" s="226"/>
    </row>
    <row r="7" spans="1:25" ht="16.5" thickBot="1">
      <c r="A7" s="146" t="s">
        <v>2</v>
      </c>
      <c r="B7" s="147"/>
      <c r="C7" s="148"/>
      <c r="D7" s="147"/>
      <c r="E7" s="148"/>
      <c r="F7" s="147"/>
      <c r="G7" s="148"/>
      <c r="H7" s="147"/>
      <c r="I7" s="148"/>
      <c r="J7" s="147"/>
      <c r="K7" s="148"/>
      <c r="L7" s="147"/>
      <c r="M7" s="149"/>
      <c r="N7" s="150"/>
      <c r="O7" s="151"/>
      <c r="P7" s="149"/>
      <c r="Q7" s="148"/>
      <c r="R7" s="147"/>
      <c r="S7" s="148"/>
      <c r="T7" s="147"/>
      <c r="U7" s="148"/>
      <c r="V7" s="228">
        <f t="shared" si="1"/>
        <v>0</v>
      </c>
      <c r="W7" s="224"/>
      <c r="X7" s="175"/>
      <c r="Y7" s="227"/>
    </row>
    <row r="8" spans="1:25">
      <c r="A8" t="s">
        <v>3</v>
      </c>
      <c r="B8" s="3"/>
      <c r="C8" s="4"/>
      <c r="D8" s="3"/>
      <c r="E8" s="4"/>
      <c r="F8" s="3"/>
      <c r="G8" s="4"/>
      <c r="H8" s="3"/>
      <c r="I8" s="4"/>
      <c r="J8" s="3"/>
      <c r="K8" s="4"/>
      <c r="L8" s="3"/>
      <c r="M8" s="8"/>
      <c r="N8" s="75"/>
      <c r="O8" s="76"/>
      <c r="P8" s="8"/>
      <c r="Q8" s="4"/>
      <c r="R8" s="3"/>
      <c r="S8" s="4"/>
      <c r="T8" s="3"/>
      <c r="U8" s="4"/>
      <c r="V8" s="229">
        <f t="shared" si="1"/>
        <v>0</v>
      </c>
    </row>
    <row r="9" spans="1:25">
      <c r="A9" s="146" t="s">
        <v>4</v>
      </c>
      <c r="B9" s="147"/>
      <c r="C9" s="148"/>
      <c r="D9" s="147"/>
      <c r="E9" s="148"/>
      <c r="F9" s="147"/>
      <c r="G9" s="148"/>
      <c r="H9" s="147"/>
      <c r="I9" s="148"/>
      <c r="J9" s="147"/>
      <c r="K9" s="148"/>
      <c r="L9" s="147"/>
      <c r="M9" s="149"/>
      <c r="N9" s="150"/>
      <c r="O9" s="151"/>
      <c r="P9" s="149"/>
      <c r="Q9" s="148"/>
      <c r="R9" s="147"/>
      <c r="S9" s="148"/>
      <c r="T9" s="147"/>
      <c r="U9" s="148"/>
      <c r="V9" s="228">
        <f t="shared" si="1"/>
        <v>0</v>
      </c>
    </row>
    <row r="10" spans="1:25">
      <c r="A10" t="s">
        <v>78</v>
      </c>
      <c r="B10" s="3"/>
      <c r="C10" s="4"/>
      <c r="D10" s="3"/>
      <c r="E10" s="4"/>
      <c r="F10" s="3"/>
      <c r="G10" s="4"/>
      <c r="H10" s="3"/>
      <c r="I10" s="4"/>
      <c r="J10" s="3"/>
      <c r="L10" s="3"/>
      <c r="M10" s="8"/>
      <c r="N10" s="75"/>
      <c r="O10" s="76"/>
      <c r="P10" s="8"/>
      <c r="Q10" s="4"/>
      <c r="R10" s="3"/>
      <c r="S10" s="4"/>
      <c r="T10" s="3"/>
      <c r="U10" s="4"/>
      <c r="V10" s="229">
        <f t="shared" si="1"/>
        <v>0</v>
      </c>
    </row>
    <row r="11" spans="1:25">
      <c r="A11" s="146" t="s">
        <v>6</v>
      </c>
      <c r="B11" s="147"/>
      <c r="C11" s="148"/>
      <c r="D11" s="147"/>
      <c r="E11" s="148"/>
      <c r="F11" s="147"/>
      <c r="G11" s="148"/>
      <c r="H11" s="147"/>
      <c r="I11" s="148"/>
      <c r="J11" s="147"/>
      <c r="K11" s="148"/>
      <c r="L11" s="147"/>
      <c r="M11" s="149"/>
      <c r="N11" s="150"/>
      <c r="O11" s="151"/>
      <c r="P11" s="149"/>
      <c r="Q11" s="148"/>
      <c r="R11" s="147"/>
      <c r="S11" s="148"/>
      <c r="T11" s="147"/>
      <c r="U11" s="148"/>
      <c r="V11" s="228">
        <f t="shared" si="1"/>
        <v>0</v>
      </c>
    </row>
    <row r="12" spans="1:25">
      <c r="A12" s="8" t="s">
        <v>72</v>
      </c>
      <c r="B12" s="3"/>
      <c r="C12" s="4"/>
      <c r="D12" s="3"/>
      <c r="E12" s="4"/>
      <c r="F12" s="3"/>
      <c r="G12" s="4"/>
      <c r="H12" s="3"/>
      <c r="I12" s="4"/>
      <c r="J12" s="3"/>
      <c r="L12" s="3"/>
      <c r="M12" s="8"/>
      <c r="N12" s="75"/>
      <c r="O12" s="76"/>
      <c r="P12" s="8"/>
      <c r="Q12" s="4"/>
      <c r="R12" s="3"/>
      <c r="S12" s="4"/>
      <c r="T12" s="3"/>
      <c r="U12" s="4"/>
      <c r="V12" s="232">
        <f t="shared" si="1"/>
        <v>0</v>
      </c>
    </row>
    <row r="13" spans="1:25" ht="16.5" thickBot="1">
      <c r="A13" s="220" t="s">
        <v>5</v>
      </c>
      <c r="B13" s="208">
        <f>SUM(B3:B12)</f>
        <v>0</v>
      </c>
      <c r="C13" s="221">
        <f>SUM(C3:C12)</f>
        <v>0</v>
      </c>
      <c r="D13" s="221">
        <f>SUM(D3:D12)</f>
        <v>0</v>
      </c>
      <c r="E13" s="221">
        <f>SUM(E3:E12)</f>
        <v>0</v>
      </c>
      <c r="F13" s="221">
        <f t="shared" ref="F13:T13" si="2">SUM(F3:F12)</f>
        <v>0</v>
      </c>
      <c r="G13" s="221">
        <f t="shared" si="2"/>
        <v>0</v>
      </c>
      <c r="H13" s="221">
        <f t="shared" si="2"/>
        <v>0</v>
      </c>
      <c r="I13" s="221">
        <f t="shared" si="2"/>
        <v>0</v>
      </c>
      <c r="J13" s="221">
        <f t="shared" si="2"/>
        <v>0</v>
      </c>
      <c r="K13" s="221">
        <f t="shared" si="2"/>
        <v>0</v>
      </c>
      <c r="L13" s="221">
        <f t="shared" si="2"/>
        <v>0</v>
      </c>
      <c r="M13" s="221">
        <f t="shared" si="2"/>
        <v>0</v>
      </c>
      <c r="N13" s="221">
        <f t="shared" si="2"/>
        <v>0</v>
      </c>
      <c r="O13" s="221">
        <f t="shared" si="2"/>
        <v>0</v>
      </c>
      <c r="P13" s="221">
        <f t="shared" si="2"/>
        <v>0</v>
      </c>
      <c r="Q13" s="221">
        <f t="shared" si="2"/>
        <v>0</v>
      </c>
      <c r="R13" s="221">
        <f t="shared" si="2"/>
        <v>0</v>
      </c>
      <c r="S13" s="221">
        <f t="shared" si="2"/>
        <v>0</v>
      </c>
      <c r="T13" s="221">
        <f t="shared" si="2"/>
        <v>0</v>
      </c>
      <c r="U13" s="208">
        <f>SUM(U3:U12)</f>
        <v>0</v>
      </c>
      <c r="V13" s="235"/>
    </row>
    <row r="14" spans="1:25" ht="17.25" thickTop="1" thickBot="1">
      <c r="A14" s="215"/>
      <c r="B14" s="216">
        <f>T$1-T$13</f>
        <v>0</v>
      </c>
      <c r="C14" s="217">
        <f>U$1+U$13</f>
        <v>0</v>
      </c>
      <c r="D14" s="216">
        <f>B14-B26</f>
        <v>0</v>
      </c>
      <c r="E14" s="217">
        <f>C14+C26</f>
        <v>0</v>
      </c>
      <c r="F14" s="216">
        <f t="shared" ref="F14:T14" si="3">D14-D26</f>
        <v>0</v>
      </c>
      <c r="G14" s="217">
        <f>E14+E26</f>
        <v>0</v>
      </c>
      <c r="H14" s="216">
        <f t="shared" si="3"/>
        <v>0</v>
      </c>
      <c r="I14" s="217">
        <f>G14+G26</f>
        <v>0</v>
      </c>
      <c r="J14" s="216">
        <f t="shared" si="3"/>
        <v>0</v>
      </c>
      <c r="K14" s="217">
        <f>I14+I26</f>
        <v>0</v>
      </c>
      <c r="L14" s="216">
        <f t="shared" si="3"/>
        <v>0</v>
      </c>
      <c r="M14" s="217">
        <f>K14+K26</f>
        <v>0</v>
      </c>
      <c r="N14" s="216">
        <f t="shared" si="3"/>
        <v>0</v>
      </c>
      <c r="O14" s="217">
        <f>M14+M26</f>
        <v>0</v>
      </c>
      <c r="P14" s="216">
        <f t="shared" si="3"/>
        <v>0</v>
      </c>
      <c r="Q14" s="217">
        <f>O14+O26</f>
        <v>0</v>
      </c>
      <c r="R14" s="216">
        <f t="shared" si="3"/>
        <v>0</v>
      </c>
      <c r="S14" s="217">
        <f>Q14+Q26</f>
        <v>0</v>
      </c>
      <c r="T14" s="216">
        <f t="shared" si="3"/>
        <v>0</v>
      </c>
      <c r="U14" s="217">
        <f>S14+S26</f>
        <v>0</v>
      </c>
      <c r="V14" s="3"/>
    </row>
    <row r="15" spans="1:25">
      <c r="A15" s="20"/>
      <c r="B15" s="364">
        <v>11</v>
      </c>
      <c r="C15" s="359"/>
      <c r="D15" s="358">
        <v>12</v>
      </c>
      <c r="E15" s="359"/>
      <c r="F15" s="358">
        <v>13</v>
      </c>
      <c r="G15" s="365"/>
      <c r="H15" s="366">
        <v>14</v>
      </c>
      <c r="I15" s="367"/>
      <c r="J15" s="365">
        <v>15</v>
      </c>
      <c r="K15" s="359"/>
      <c r="L15" s="358">
        <v>16</v>
      </c>
      <c r="M15" s="359"/>
      <c r="N15" s="356">
        <v>17</v>
      </c>
      <c r="O15" s="357"/>
      <c r="P15" s="358">
        <v>18</v>
      </c>
      <c r="Q15" s="359"/>
      <c r="R15" s="358">
        <v>19</v>
      </c>
      <c r="S15" s="359"/>
      <c r="T15" s="358">
        <v>20</v>
      </c>
      <c r="U15" s="359"/>
      <c r="V15" s="236"/>
    </row>
    <row r="16" spans="1:25">
      <c r="A16" s="146" t="s">
        <v>0</v>
      </c>
      <c r="B16" s="147"/>
      <c r="C16" s="148"/>
      <c r="D16" s="147"/>
      <c r="E16" s="148"/>
      <c r="F16" s="147"/>
      <c r="G16" s="148"/>
      <c r="H16" s="162"/>
      <c r="I16" s="163"/>
      <c r="J16" s="147"/>
      <c r="K16" s="148"/>
      <c r="L16" s="147"/>
      <c r="M16" s="149"/>
      <c r="N16" s="147"/>
      <c r="O16" s="148"/>
      <c r="P16" s="149"/>
      <c r="Q16" s="148"/>
      <c r="R16" s="147"/>
      <c r="S16" s="148"/>
      <c r="T16" s="147"/>
      <c r="U16" s="148"/>
      <c r="V16" s="233">
        <f>SUM(B16:U16)</f>
        <v>0</v>
      </c>
    </row>
    <row r="17" spans="1:22">
      <c r="A17" t="s">
        <v>1</v>
      </c>
      <c r="B17" s="3"/>
      <c r="C17" s="4"/>
      <c r="D17" s="3"/>
      <c r="E17" s="4"/>
      <c r="F17" s="3"/>
      <c r="G17" s="4"/>
      <c r="H17" s="77"/>
      <c r="I17" s="87"/>
      <c r="J17" s="3"/>
      <c r="K17" s="4"/>
      <c r="L17" s="3"/>
      <c r="M17" s="8"/>
      <c r="N17" s="3"/>
      <c r="O17" s="4"/>
      <c r="P17" s="8"/>
      <c r="Q17" s="4"/>
      <c r="R17" s="3"/>
      <c r="S17" s="4"/>
      <c r="T17" s="3"/>
      <c r="U17" s="4"/>
      <c r="V17" s="229">
        <f t="shared" ref="V17:V25" si="4">SUM(B17:U17)</f>
        <v>0</v>
      </c>
    </row>
    <row r="18" spans="1:22">
      <c r="A18" s="146" t="s">
        <v>77</v>
      </c>
      <c r="B18" s="147"/>
      <c r="C18" s="148"/>
      <c r="D18" s="147"/>
      <c r="E18" s="148"/>
      <c r="F18" s="147"/>
      <c r="G18" s="148"/>
      <c r="H18" s="153"/>
      <c r="I18" s="154"/>
      <c r="J18" s="147"/>
      <c r="K18" s="148"/>
      <c r="L18" s="147"/>
      <c r="M18" s="149"/>
      <c r="N18" s="147"/>
      <c r="O18" s="148"/>
      <c r="P18" s="149"/>
      <c r="Q18" s="148"/>
      <c r="R18" s="147"/>
      <c r="S18" s="148"/>
      <c r="T18" s="147"/>
      <c r="U18" s="148"/>
      <c r="V18" s="228">
        <f t="shared" si="4"/>
        <v>0</v>
      </c>
    </row>
    <row r="19" spans="1:22">
      <c r="A19" t="s">
        <v>79</v>
      </c>
      <c r="B19" s="3"/>
      <c r="C19" s="4"/>
      <c r="D19" s="3"/>
      <c r="E19" s="4"/>
      <c r="F19" s="3"/>
      <c r="G19" s="4"/>
      <c r="H19" s="77"/>
      <c r="I19" s="87"/>
      <c r="J19" s="3"/>
      <c r="K19" s="4"/>
      <c r="L19" s="3"/>
      <c r="M19" s="8"/>
      <c r="N19" s="3"/>
      <c r="O19" s="4"/>
      <c r="P19" s="8"/>
      <c r="Q19" s="4"/>
      <c r="R19" s="3"/>
      <c r="S19" s="4"/>
      <c r="T19" s="3"/>
      <c r="U19" s="4"/>
      <c r="V19" s="229">
        <f t="shared" si="4"/>
        <v>0</v>
      </c>
    </row>
    <row r="20" spans="1:22">
      <c r="A20" s="146" t="s">
        <v>2</v>
      </c>
      <c r="B20" s="147"/>
      <c r="C20" s="148"/>
      <c r="D20" s="147"/>
      <c r="E20" s="148"/>
      <c r="F20" s="147"/>
      <c r="G20" s="148"/>
      <c r="H20" s="153"/>
      <c r="I20" s="154"/>
      <c r="J20" s="147"/>
      <c r="K20" s="148"/>
      <c r="L20" s="147"/>
      <c r="M20" s="149"/>
      <c r="N20" s="147"/>
      <c r="O20" s="148"/>
      <c r="P20" s="149"/>
      <c r="Q20" s="148"/>
      <c r="R20" s="147"/>
      <c r="S20" s="148"/>
      <c r="T20" s="147"/>
      <c r="U20" s="148"/>
      <c r="V20" s="228">
        <f t="shared" si="4"/>
        <v>0</v>
      </c>
    </row>
    <row r="21" spans="1:22">
      <c r="A21" t="s">
        <v>3</v>
      </c>
      <c r="B21" s="3"/>
      <c r="C21" s="4"/>
      <c r="D21" s="3"/>
      <c r="E21" s="4"/>
      <c r="F21" s="3"/>
      <c r="G21" s="4"/>
      <c r="H21" s="77"/>
      <c r="I21" s="87"/>
      <c r="J21" s="3"/>
      <c r="K21" s="4"/>
      <c r="L21" s="3"/>
      <c r="M21" s="8"/>
      <c r="N21" s="3"/>
      <c r="O21" s="4"/>
      <c r="P21" s="8"/>
      <c r="Q21" s="4"/>
      <c r="R21" s="3"/>
      <c r="S21" s="4"/>
      <c r="T21" s="3"/>
      <c r="U21" s="4"/>
      <c r="V21" s="229">
        <f t="shared" si="4"/>
        <v>0</v>
      </c>
    </row>
    <row r="22" spans="1:22">
      <c r="A22" s="146" t="s">
        <v>4</v>
      </c>
      <c r="B22" s="147"/>
      <c r="C22" s="148"/>
      <c r="D22" s="147"/>
      <c r="E22" s="148"/>
      <c r="F22" s="147"/>
      <c r="G22" s="148"/>
      <c r="H22" s="153"/>
      <c r="I22" s="154"/>
      <c r="J22" s="147"/>
      <c r="K22" s="148"/>
      <c r="L22" s="147"/>
      <c r="M22" s="149"/>
      <c r="N22" s="147"/>
      <c r="O22" s="148"/>
      <c r="P22" s="149"/>
      <c r="Q22" s="148"/>
      <c r="R22" s="147"/>
      <c r="S22" s="148"/>
      <c r="T22" s="147"/>
      <c r="U22" s="148"/>
      <c r="V22" s="228">
        <f t="shared" si="4"/>
        <v>0</v>
      </c>
    </row>
    <row r="23" spans="1:22">
      <c r="A23" t="s">
        <v>78</v>
      </c>
      <c r="B23" s="3"/>
      <c r="C23" s="4"/>
      <c r="D23" s="3"/>
      <c r="E23" s="4"/>
      <c r="F23" s="3"/>
      <c r="G23" s="4"/>
      <c r="H23" s="77"/>
      <c r="I23" s="87"/>
      <c r="J23" s="3"/>
      <c r="L23" s="3"/>
      <c r="M23" s="8"/>
      <c r="N23" s="3"/>
      <c r="O23" s="4"/>
      <c r="P23" s="8"/>
      <c r="Q23" s="4"/>
      <c r="R23" s="3"/>
      <c r="S23" s="4"/>
      <c r="T23" s="3"/>
      <c r="U23" s="4"/>
      <c r="V23" s="229">
        <f t="shared" si="4"/>
        <v>0</v>
      </c>
    </row>
    <row r="24" spans="1:22">
      <c r="A24" s="146" t="s">
        <v>6</v>
      </c>
      <c r="B24" s="147"/>
      <c r="C24" s="148"/>
      <c r="D24" s="147"/>
      <c r="E24" s="148"/>
      <c r="F24" s="147"/>
      <c r="G24" s="148"/>
      <c r="H24" s="153"/>
      <c r="I24" s="154"/>
      <c r="J24" s="147"/>
      <c r="K24" s="148"/>
      <c r="L24" s="147"/>
      <c r="M24" s="149"/>
      <c r="N24" s="147"/>
      <c r="O24" s="148"/>
      <c r="P24" s="149"/>
      <c r="Q24" s="148"/>
      <c r="R24" s="147"/>
      <c r="S24" s="148"/>
      <c r="T24" s="147"/>
      <c r="U24" s="148"/>
      <c r="V24" s="228">
        <f t="shared" si="4"/>
        <v>0</v>
      </c>
    </row>
    <row r="25" spans="1:22">
      <c r="A25" s="8" t="s">
        <v>72</v>
      </c>
      <c r="B25" s="3"/>
      <c r="C25" s="4"/>
      <c r="D25" s="3"/>
      <c r="E25" s="4"/>
      <c r="F25" s="3"/>
      <c r="G25" s="4"/>
      <c r="H25" s="77"/>
      <c r="I25" s="87"/>
      <c r="J25" s="3"/>
      <c r="L25" s="3"/>
      <c r="M25" s="8"/>
      <c r="N25" s="3"/>
      <c r="O25" s="4"/>
      <c r="P25" s="8"/>
      <c r="Q25" s="4"/>
      <c r="R25" s="3"/>
      <c r="S25" s="4"/>
      <c r="T25" s="3"/>
      <c r="U25" s="4"/>
      <c r="V25" s="232">
        <f t="shared" si="4"/>
        <v>0</v>
      </c>
    </row>
    <row r="26" spans="1:22" ht="16.5" thickBot="1">
      <c r="A26" s="220" t="s">
        <v>5</v>
      </c>
      <c r="B26" s="208">
        <f>SUM(B16:B25)</f>
        <v>0</v>
      </c>
      <c r="C26" s="221">
        <f>SUM(C16:C25)</f>
        <v>0</v>
      </c>
      <c r="D26" s="221">
        <f>SUM(D16:D25)</f>
        <v>0</v>
      </c>
      <c r="E26" s="221">
        <f>SUM(E16:E25)</f>
        <v>0</v>
      </c>
      <c r="F26" s="221">
        <f t="shared" ref="F26:T26" si="5">SUM(F16:F25)</f>
        <v>0</v>
      </c>
      <c r="G26" s="221">
        <f t="shared" si="5"/>
        <v>0</v>
      </c>
      <c r="H26" s="221">
        <f t="shared" si="5"/>
        <v>0</v>
      </c>
      <c r="I26" s="221">
        <f t="shared" si="5"/>
        <v>0</v>
      </c>
      <c r="J26" s="221">
        <f t="shared" si="5"/>
        <v>0</v>
      </c>
      <c r="K26" s="221">
        <f t="shared" si="5"/>
        <v>0</v>
      </c>
      <c r="L26" s="221">
        <f t="shared" si="5"/>
        <v>0</v>
      </c>
      <c r="M26" s="221">
        <f t="shared" si="5"/>
        <v>0</v>
      </c>
      <c r="N26" s="221">
        <f t="shared" si="5"/>
        <v>0</v>
      </c>
      <c r="O26" s="221">
        <f t="shared" si="5"/>
        <v>0</v>
      </c>
      <c r="P26" s="221">
        <f t="shared" si="5"/>
        <v>0</v>
      </c>
      <c r="Q26" s="221">
        <f t="shared" si="5"/>
        <v>0</v>
      </c>
      <c r="R26" s="221">
        <f t="shared" si="5"/>
        <v>0</v>
      </c>
      <c r="S26" s="221">
        <f t="shared" si="5"/>
        <v>0</v>
      </c>
      <c r="T26" s="221">
        <f t="shared" si="5"/>
        <v>0</v>
      </c>
      <c r="U26" s="208">
        <f>SUM(U16:U25)</f>
        <v>0</v>
      </c>
      <c r="V26" s="235"/>
    </row>
    <row r="27" spans="1:22" ht="17.25" thickTop="1" thickBot="1">
      <c r="A27" s="215"/>
      <c r="B27" s="216">
        <f>T14-T26</f>
        <v>0</v>
      </c>
      <c r="C27" s="217">
        <f>U14+U26</f>
        <v>0</v>
      </c>
      <c r="D27" s="216">
        <f>B$27-B$39</f>
        <v>0</v>
      </c>
      <c r="E27" s="217">
        <f>C$27+C$39</f>
        <v>0</v>
      </c>
      <c r="F27" s="216">
        <f t="shared" ref="F27:T27" si="6">D$27-D$39</f>
        <v>0</v>
      </c>
      <c r="G27" s="217">
        <f>E$27+E$39</f>
        <v>0</v>
      </c>
      <c r="H27" s="216">
        <f t="shared" si="6"/>
        <v>0</v>
      </c>
      <c r="I27" s="217">
        <f>G$27+G$39</f>
        <v>0</v>
      </c>
      <c r="J27" s="216">
        <f t="shared" si="6"/>
        <v>0</v>
      </c>
      <c r="K27" s="217">
        <f>I$27+I$39</f>
        <v>0</v>
      </c>
      <c r="L27" s="216">
        <f t="shared" si="6"/>
        <v>0</v>
      </c>
      <c r="M27" s="217">
        <f>K$27+K$39</f>
        <v>0</v>
      </c>
      <c r="N27" s="216">
        <f t="shared" si="6"/>
        <v>0</v>
      </c>
      <c r="O27" s="217">
        <f>M$27+M$39</f>
        <v>0</v>
      </c>
      <c r="P27" s="216">
        <f t="shared" si="6"/>
        <v>0</v>
      </c>
      <c r="Q27" s="217">
        <f>O$27+O$39</f>
        <v>0</v>
      </c>
      <c r="R27" s="216">
        <f t="shared" si="6"/>
        <v>0</v>
      </c>
      <c r="S27" s="217">
        <f>Q$27+Q$39</f>
        <v>0</v>
      </c>
      <c r="T27" s="216">
        <f t="shared" si="6"/>
        <v>0</v>
      </c>
      <c r="U27" s="217">
        <f>S$27+S$39</f>
        <v>0</v>
      </c>
      <c r="V27" s="3"/>
    </row>
    <row r="28" spans="1:22">
      <c r="A28" s="20"/>
      <c r="B28" s="103">
        <v>21</v>
      </c>
      <c r="C28" s="104"/>
      <c r="D28" s="52">
        <v>22</v>
      </c>
      <c r="E28" s="51"/>
      <c r="F28" s="50">
        <v>23</v>
      </c>
      <c r="G28" s="51"/>
      <c r="H28" s="101">
        <v>24</v>
      </c>
      <c r="I28" s="102"/>
      <c r="J28" s="50">
        <v>25</v>
      </c>
      <c r="K28" s="51"/>
      <c r="L28" s="50">
        <v>26</v>
      </c>
      <c r="M28" s="51"/>
      <c r="N28" s="50">
        <v>27</v>
      </c>
      <c r="O28" s="52"/>
      <c r="P28" s="103">
        <v>28</v>
      </c>
      <c r="Q28" s="104"/>
      <c r="R28" s="52">
        <v>29</v>
      </c>
      <c r="S28" s="51"/>
      <c r="T28" s="21">
        <v>30</v>
      </c>
      <c r="U28" s="22"/>
      <c r="V28" s="236"/>
    </row>
    <row r="29" spans="1:22">
      <c r="A29" s="146" t="s">
        <v>0</v>
      </c>
      <c r="B29" s="162"/>
      <c r="C29" s="163"/>
      <c r="D29" s="147"/>
      <c r="E29" s="148"/>
      <c r="F29" s="147"/>
      <c r="G29" s="148"/>
      <c r="H29" s="147"/>
      <c r="I29" s="148"/>
      <c r="J29" s="147"/>
      <c r="K29" s="148"/>
      <c r="L29" s="147"/>
      <c r="M29" s="149"/>
      <c r="N29" s="147"/>
      <c r="O29" s="148"/>
      <c r="P29" s="162"/>
      <c r="Q29" s="163"/>
      <c r="R29" s="147"/>
      <c r="S29" s="148"/>
      <c r="T29" s="147"/>
      <c r="U29" s="148"/>
      <c r="V29" s="233">
        <f>SUM(B29:U29)</f>
        <v>0</v>
      </c>
    </row>
    <row r="30" spans="1:22">
      <c r="A30" t="s">
        <v>1</v>
      </c>
      <c r="B30" s="77"/>
      <c r="C30" s="87"/>
      <c r="D30" s="3"/>
      <c r="E30" s="4"/>
      <c r="F30" s="3"/>
      <c r="G30" s="4"/>
      <c r="H30" s="3"/>
      <c r="I30" s="4"/>
      <c r="J30" s="3"/>
      <c r="K30" s="4"/>
      <c r="L30" s="3"/>
      <c r="M30" s="8"/>
      <c r="N30" s="3"/>
      <c r="O30" s="4"/>
      <c r="P30" s="77"/>
      <c r="Q30" s="87"/>
      <c r="R30" s="3"/>
      <c r="S30" s="4"/>
      <c r="T30" s="3"/>
      <c r="U30" s="4"/>
      <c r="V30" s="229">
        <f t="shared" ref="V30:V38" si="7">SUM(B30:U30)</f>
        <v>0</v>
      </c>
    </row>
    <row r="31" spans="1:22">
      <c r="A31" s="146" t="s">
        <v>77</v>
      </c>
      <c r="B31" s="153"/>
      <c r="C31" s="154"/>
      <c r="D31" s="147"/>
      <c r="E31" s="148"/>
      <c r="F31" s="147"/>
      <c r="G31" s="148"/>
      <c r="H31" s="147"/>
      <c r="I31" s="148"/>
      <c r="J31" s="147"/>
      <c r="K31" s="148"/>
      <c r="L31" s="147"/>
      <c r="M31" s="149"/>
      <c r="N31" s="147"/>
      <c r="O31" s="148"/>
      <c r="P31" s="153"/>
      <c r="Q31" s="154"/>
      <c r="R31" s="147"/>
      <c r="S31" s="148"/>
      <c r="T31" s="147"/>
      <c r="U31" s="148"/>
      <c r="V31" s="228">
        <f t="shared" si="7"/>
        <v>0</v>
      </c>
    </row>
    <row r="32" spans="1:22">
      <c r="A32" t="s">
        <v>79</v>
      </c>
      <c r="B32" s="77"/>
      <c r="C32" s="87"/>
      <c r="D32" s="3"/>
      <c r="E32" s="4"/>
      <c r="F32" s="3"/>
      <c r="G32" s="4"/>
      <c r="H32" s="3"/>
      <c r="I32" s="4"/>
      <c r="J32" s="3"/>
      <c r="K32" s="4"/>
      <c r="L32" s="3"/>
      <c r="M32" s="8"/>
      <c r="N32" s="3"/>
      <c r="O32" s="4"/>
      <c r="P32" s="77"/>
      <c r="Q32" s="87"/>
      <c r="R32" s="3"/>
      <c r="S32" s="4"/>
      <c r="T32" s="3"/>
      <c r="U32" s="4"/>
      <c r="V32" s="229">
        <f t="shared" si="7"/>
        <v>0</v>
      </c>
    </row>
    <row r="33" spans="1:23">
      <c r="A33" s="146" t="s">
        <v>2</v>
      </c>
      <c r="B33" s="153"/>
      <c r="C33" s="154"/>
      <c r="D33" s="147"/>
      <c r="E33" s="148"/>
      <c r="F33" s="147"/>
      <c r="G33" s="148"/>
      <c r="H33" s="147"/>
      <c r="I33" s="148"/>
      <c r="J33" s="147"/>
      <c r="K33" s="148"/>
      <c r="L33" s="147"/>
      <c r="M33" s="149"/>
      <c r="N33" s="147"/>
      <c r="O33" s="148"/>
      <c r="P33" s="153"/>
      <c r="Q33" s="154"/>
      <c r="R33" s="147"/>
      <c r="S33" s="148"/>
      <c r="T33" s="147"/>
      <c r="U33" s="148"/>
      <c r="V33" s="228">
        <f t="shared" si="7"/>
        <v>0</v>
      </c>
    </row>
    <row r="34" spans="1:23">
      <c r="A34" t="s">
        <v>3</v>
      </c>
      <c r="B34" s="77"/>
      <c r="C34" s="87"/>
      <c r="D34" s="3"/>
      <c r="E34" s="4"/>
      <c r="F34" s="3"/>
      <c r="G34" s="4"/>
      <c r="H34" s="3"/>
      <c r="I34" s="4"/>
      <c r="J34" s="3"/>
      <c r="K34" s="4"/>
      <c r="L34" s="3"/>
      <c r="M34" s="8"/>
      <c r="N34" s="3"/>
      <c r="O34" s="4"/>
      <c r="P34" s="77"/>
      <c r="Q34" s="87"/>
      <c r="R34" s="3"/>
      <c r="S34" s="4"/>
      <c r="T34" s="3"/>
      <c r="U34" s="4"/>
      <c r="V34" s="229">
        <f t="shared" si="7"/>
        <v>0</v>
      </c>
    </row>
    <row r="35" spans="1:23">
      <c r="A35" s="146" t="s">
        <v>4</v>
      </c>
      <c r="B35" s="153"/>
      <c r="C35" s="154"/>
      <c r="D35" s="147"/>
      <c r="E35" s="148"/>
      <c r="F35" s="147"/>
      <c r="G35" s="148"/>
      <c r="H35" s="147"/>
      <c r="I35" s="148"/>
      <c r="J35" s="147"/>
      <c r="K35" s="148"/>
      <c r="L35" s="147"/>
      <c r="M35" s="149"/>
      <c r="N35" s="147"/>
      <c r="O35" s="148"/>
      <c r="P35" s="153"/>
      <c r="Q35" s="154"/>
      <c r="R35" s="147"/>
      <c r="S35" s="148"/>
      <c r="T35" s="147"/>
      <c r="U35" s="148"/>
      <c r="V35" s="228">
        <f t="shared" si="7"/>
        <v>0</v>
      </c>
    </row>
    <row r="36" spans="1:23">
      <c r="A36" t="s">
        <v>78</v>
      </c>
      <c r="B36" s="77"/>
      <c r="C36" s="87"/>
      <c r="D36" s="3"/>
      <c r="E36" s="4"/>
      <c r="F36" s="3"/>
      <c r="G36" s="4"/>
      <c r="H36" s="3"/>
      <c r="I36" s="4"/>
      <c r="J36" s="3"/>
      <c r="L36" s="3"/>
      <c r="M36" s="8"/>
      <c r="N36" s="3"/>
      <c r="O36" s="4"/>
      <c r="P36" s="77"/>
      <c r="Q36" s="87"/>
      <c r="R36" s="3"/>
      <c r="S36" s="4"/>
      <c r="T36" s="3"/>
      <c r="U36" s="4"/>
      <c r="V36" s="229">
        <f t="shared" si="7"/>
        <v>0</v>
      </c>
    </row>
    <row r="37" spans="1:23">
      <c r="A37" s="146" t="s">
        <v>6</v>
      </c>
      <c r="B37" s="153"/>
      <c r="C37" s="154"/>
      <c r="D37" s="147"/>
      <c r="E37" s="148"/>
      <c r="F37" s="147"/>
      <c r="G37" s="148"/>
      <c r="H37" s="147"/>
      <c r="I37" s="148"/>
      <c r="J37" s="147"/>
      <c r="K37" s="148"/>
      <c r="L37" s="147"/>
      <c r="M37" s="149"/>
      <c r="N37" s="147"/>
      <c r="O37" s="148"/>
      <c r="P37" s="153"/>
      <c r="Q37" s="154"/>
      <c r="R37" s="147"/>
      <c r="S37" s="148"/>
      <c r="T37" s="147"/>
      <c r="U37" s="148"/>
      <c r="V37" s="228">
        <f t="shared" si="7"/>
        <v>0</v>
      </c>
    </row>
    <row r="38" spans="1:23">
      <c r="A38" s="8" t="s">
        <v>72</v>
      </c>
      <c r="B38" s="77"/>
      <c r="C38" s="87"/>
      <c r="D38" s="3"/>
      <c r="E38" s="4"/>
      <c r="F38" s="3"/>
      <c r="G38" s="4"/>
      <c r="H38" s="3"/>
      <c r="I38" s="4"/>
      <c r="J38" s="3"/>
      <c r="L38" s="3"/>
      <c r="M38" s="8"/>
      <c r="N38" s="3"/>
      <c r="O38" s="4"/>
      <c r="P38" s="77"/>
      <c r="Q38" s="87"/>
      <c r="R38" s="3"/>
      <c r="S38" s="4"/>
      <c r="T38" s="3"/>
      <c r="U38" s="4"/>
      <c r="V38" s="229">
        <f t="shared" si="7"/>
        <v>0</v>
      </c>
    </row>
    <row r="39" spans="1:23" ht="16.5" thickBot="1">
      <c r="A39" s="220" t="s">
        <v>5</v>
      </c>
      <c r="B39" s="208">
        <f>SUM(B29:B38)</f>
        <v>0</v>
      </c>
      <c r="C39" s="221">
        <f>SUM(C29:C38)</f>
        <v>0</v>
      </c>
      <c r="D39" s="221">
        <f>SUM(D29:D38)</f>
        <v>0</v>
      </c>
      <c r="E39" s="221">
        <f>SUM(E29:E38)</f>
        <v>0</v>
      </c>
      <c r="F39" s="221">
        <f t="shared" ref="F39:T39" si="8">SUM(F29:F38)</f>
        <v>0</v>
      </c>
      <c r="G39" s="221">
        <f t="shared" si="8"/>
        <v>0</v>
      </c>
      <c r="H39" s="221">
        <f t="shared" si="8"/>
        <v>0</v>
      </c>
      <c r="I39" s="221">
        <f t="shared" si="8"/>
        <v>0</v>
      </c>
      <c r="J39" s="221">
        <f t="shared" si="8"/>
        <v>0</v>
      </c>
      <c r="K39" s="221">
        <f t="shared" si="8"/>
        <v>0</v>
      </c>
      <c r="L39" s="221">
        <f t="shared" si="8"/>
        <v>0</v>
      </c>
      <c r="M39" s="221">
        <f t="shared" si="8"/>
        <v>0</v>
      </c>
      <c r="N39" s="221">
        <f t="shared" si="8"/>
        <v>0</v>
      </c>
      <c r="O39" s="221">
        <f t="shared" si="8"/>
        <v>0</v>
      </c>
      <c r="P39" s="221">
        <f t="shared" si="8"/>
        <v>0</v>
      </c>
      <c r="Q39" s="221">
        <f t="shared" si="8"/>
        <v>0</v>
      </c>
      <c r="R39" s="221">
        <f t="shared" si="8"/>
        <v>0</v>
      </c>
      <c r="S39" s="221">
        <f t="shared" si="8"/>
        <v>0</v>
      </c>
      <c r="T39" s="221">
        <f t="shared" si="8"/>
        <v>0</v>
      </c>
      <c r="U39" s="208">
        <f>SUM(U29:U38)</f>
        <v>0</v>
      </c>
    </row>
    <row r="40" spans="1:23" ht="17.25" thickTop="1" thickBot="1">
      <c r="A40" s="215"/>
      <c r="B40" s="216">
        <f>T27-T39</f>
        <v>0</v>
      </c>
      <c r="C40" s="217">
        <f>U27+U39</f>
        <v>0</v>
      </c>
      <c r="D40" s="177">
        <f>A1</f>
        <v>0</v>
      </c>
      <c r="E40" s="197" t="s">
        <v>30</v>
      </c>
      <c r="F40" s="198" t="s">
        <v>32</v>
      </c>
      <c r="G40" s="199" t="s">
        <v>29</v>
      </c>
      <c r="H40" s="200" t="s">
        <v>33</v>
      </c>
      <c r="I40" s="201" t="s">
        <v>36</v>
      </c>
      <c r="J40" s="201" t="s">
        <v>37</v>
      </c>
      <c r="K40" s="201" t="s">
        <v>31</v>
      </c>
      <c r="L40" s="201" t="s">
        <v>40</v>
      </c>
      <c r="M40" s="202" t="s">
        <v>27</v>
      </c>
      <c r="O40" s="203" t="s">
        <v>23</v>
      </c>
      <c r="P40" s="204" t="s">
        <v>24</v>
      </c>
      <c r="Q40" s="201" t="s">
        <v>28</v>
      </c>
      <c r="R40" s="205" t="s">
        <v>26</v>
      </c>
      <c r="S40" s="206" t="s">
        <v>25</v>
      </c>
      <c r="T40" s="207" t="s">
        <v>34</v>
      </c>
      <c r="V40" s="240" t="s">
        <v>50</v>
      </c>
    </row>
    <row r="41" spans="1:23" ht="16.5" thickBot="1">
      <c r="A41" s="20"/>
      <c r="B41" s="105">
        <v>31</v>
      </c>
      <c r="C41" s="106"/>
      <c r="D41" s="141" t="s">
        <v>7</v>
      </c>
      <c r="E41" s="165">
        <f>SUM(B13,D13,F13,H13,J13,L13,N13)</f>
        <v>0</v>
      </c>
      <c r="F41" s="135">
        <f>0</f>
        <v>0</v>
      </c>
      <c r="G41" s="142">
        <f>SUM(C13,E13,G13,I13,K13,M13,O13)</f>
        <v>0</v>
      </c>
      <c r="H41" s="138">
        <f>0</f>
        <v>0</v>
      </c>
      <c r="I41" s="138">
        <f>0</f>
        <v>0</v>
      </c>
      <c r="J41" s="138">
        <f>0</f>
        <v>0</v>
      </c>
      <c r="K41" s="171">
        <f>E41+G41+H41</f>
        <v>0</v>
      </c>
      <c r="L41" s="170">
        <f>F41</f>
        <v>0</v>
      </c>
      <c r="M41" s="166">
        <f>L41-K41</f>
        <v>0</v>
      </c>
      <c r="O41" s="138">
        <f>$N$1</f>
        <v>0</v>
      </c>
      <c r="P41" s="138">
        <f>O1</f>
        <v>0</v>
      </c>
      <c r="Q41" s="138">
        <f t="shared" ref="Q41:Q43" si="9">$E$48-P41</f>
        <v>700</v>
      </c>
      <c r="R41" s="138" t="e">
        <f>Apr!#REF!-Jan!#REF!</f>
        <v>#REF!</v>
      </c>
      <c r="S41" s="138"/>
      <c r="T41" s="138" t="e">
        <f>R41+O41+S41</f>
        <v>#REF!</v>
      </c>
      <c r="V41" s="238" t="s">
        <v>5</v>
      </c>
    </row>
    <row r="42" spans="1:23" ht="16.5" thickBot="1">
      <c r="A42" s="146" t="s">
        <v>0</v>
      </c>
      <c r="B42" s="147"/>
      <c r="C42" s="148"/>
      <c r="D42" s="141" t="s">
        <v>8</v>
      </c>
      <c r="E42" s="167">
        <f>SUM(P13,R13,T13,B26,D26,F26,H26)</f>
        <v>0</v>
      </c>
      <c r="F42" s="135">
        <f>0</f>
        <v>0</v>
      </c>
      <c r="G42" s="143">
        <f>SUM(Q13,S13,U13,C26,E26,G26,I26)</f>
        <v>0</v>
      </c>
      <c r="H42" s="138">
        <f>0</f>
        <v>0</v>
      </c>
      <c r="I42" s="138">
        <f>0</f>
        <v>0</v>
      </c>
      <c r="J42" s="138">
        <f>0</f>
        <v>0</v>
      </c>
      <c r="K42" s="171">
        <f t="shared" ref="K42:K45" si="10">E42+G42+H42</f>
        <v>0</v>
      </c>
      <c r="L42" s="170">
        <f>F42</f>
        <v>0</v>
      </c>
      <c r="M42" s="166">
        <f t="shared" ref="M42:M45" si="11">L42-K42</f>
        <v>0</v>
      </c>
      <c r="O42" s="136">
        <f>H14</f>
        <v>0</v>
      </c>
      <c r="P42" s="136">
        <f>I14</f>
        <v>0</v>
      </c>
      <c r="Q42" s="138">
        <f t="shared" si="9"/>
        <v>700</v>
      </c>
      <c r="R42" s="138" t="e">
        <f>R41-I42</f>
        <v>#REF!</v>
      </c>
      <c r="S42" s="136"/>
      <c r="T42" s="136" t="e">
        <f>R42+O42+S42</f>
        <v>#REF!</v>
      </c>
      <c r="V42" s="233">
        <f t="shared" ref="V42:V51" si="12">SUM(V3+V16+V29)</f>
        <v>0</v>
      </c>
      <c r="W42" s="146" t="s">
        <v>0</v>
      </c>
    </row>
    <row r="43" spans="1:23" ht="16.5" thickBot="1">
      <c r="A43" t="s">
        <v>1</v>
      </c>
      <c r="B43" s="3"/>
      <c r="C43" s="4"/>
      <c r="D43" s="141" t="s">
        <v>9</v>
      </c>
      <c r="E43" s="167">
        <f>SUM(J25,L25,N25,P25,R25,T25,B38)</f>
        <v>0</v>
      </c>
      <c r="F43" s="135">
        <f>0</f>
        <v>0</v>
      </c>
      <c r="G43" s="143">
        <f>SUM(L25,N25,P25,R25,T25,V25,D38)</f>
        <v>0</v>
      </c>
      <c r="H43" s="138">
        <f>0</f>
        <v>0</v>
      </c>
      <c r="I43" s="138">
        <f>0</f>
        <v>0</v>
      </c>
      <c r="J43" s="138">
        <f>0</f>
        <v>0</v>
      </c>
      <c r="K43" s="171">
        <f t="shared" si="10"/>
        <v>0</v>
      </c>
      <c r="L43" s="170">
        <f>F43</f>
        <v>0</v>
      </c>
      <c r="M43" s="166">
        <f t="shared" si="11"/>
        <v>0</v>
      </c>
      <c r="O43" s="136">
        <f>B27</f>
        <v>0</v>
      </c>
      <c r="P43" s="136">
        <f>C27</f>
        <v>0</v>
      </c>
      <c r="Q43" s="138">
        <f t="shared" si="9"/>
        <v>700</v>
      </c>
      <c r="R43" s="138" t="e">
        <f>R42-I43</f>
        <v>#REF!</v>
      </c>
      <c r="S43" s="136"/>
      <c r="T43" s="136" t="e">
        <f>R43+O43+S43</f>
        <v>#REF!</v>
      </c>
      <c r="V43" s="239">
        <f t="shared" si="12"/>
        <v>0</v>
      </c>
      <c r="W43" t="s">
        <v>1</v>
      </c>
    </row>
    <row r="44" spans="1:23" ht="16.5" thickBot="1">
      <c r="A44" s="146" t="s">
        <v>77</v>
      </c>
      <c r="B44" s="147"/>
      <c r="C44" s="148"/>
      <c r="D44" s="141" t="s">
        <v>74</v>
      </c>
      <c r="E44" s="167">
        <f>SUM(D39,F39,H39,J39,L39,N39,P39)</f>
        <v>0</v>
      </c>
      <c r="F44" s="135">
        <f>0</f>
        <v>0</v>
      </c>
      <c r="G44" s="143">
        <f>SUM(E39,G39,I39,K39,M39,O39,Q39)</f>
        <v>0</v>
      </c>
      <c r="H44" s="138">
        <f>0</f>
        <v>0</v>
      </c>
      <c r="I44" s="138">
        <f>0</f>
        <v>0</v>
      </c>
      <c r="J44" s="138">
        <f>0</f>
        <v>0</v>
      </c>
      <c r="K44" s="171">
        <f t="shared" si="10"/>
        <v>0</v>
      </c>
      <c r="L44" s="170">
        <f>F44</f>
        <v>0</v>
      </c>
      <c r="M44" s="166">
        <f t="shared" si="11"/>
        <v>0</v>
      </c>
      <c r="O44" s="136">
        <f>P27</f>
        <v>0</v>
      </c>
      <c r="P44" s="136">
        <f>Q27</f>
        <v>0</v>
      </c>
      <c r="Q44" s="138">
        <f>$E$48-P44</f>
        <v>700</v>
      </c>
      <c r="R44" s="138" t="e">
        <f>R43-I44</f>
        <v>#REF!</v>
      </c>
      <c r="S44" s="136"/>
      <c r="T44" s="136" t="e">
        <f>R44+O44+S44</f>
        <v>#REF!</v>
      </c>
      <c r="V44" s="233">
        <f t="shared" si="12"/>
        <v>0</v>
      </c>
      <c r="W44" s="146" t="s">
        <v>77</v>
      </c>
    </row>
    <row r="45" spans="1:23" ht="16.5" thickBot="1">
      <c r="A45" t="s">
        <v>79</v>
      </c>
      <c r="B45" s="3"/>
      <c r="C45" s="4"/>
      <c r="D45" s="141" t="s">
        <v>10</v>
      </c>
      <c r="E45" s="167">
        <f>SUM(R39,T39,B52)</f>
        <v>0</v>
      </c>
      <c r="F45" s="135">
        <f>0</f>
        <v>0</v>
      </c>
      <c r="G45" s="143">
        <f>SUM(U39,C52,D51)</f>
        <v>0</v>
      </c>
      <c r="H45" s="138">
        <f>0</f>
        <v>0</v>
      </c>
      <c r="I45" s="138">
        <f>0</f>
        <v>0</v>
      </c>
      <c r="J45" s="138">
        <f>0</f>
        <v>0</v>
      </c>
      <c r="K45" s="171">
        <f t="shared" si="10"/>
        <v>0</v>
      </c>
      <c r="L45" s="170">
        <f>F45</f>
        <v>0</v>
      </c>
      <c r="M45" s="166">
        <f t="shared" si="11"/>
        <v>0</v>
      </c>
      <c r="O45" s="136">
        <f>B40</f>
        <v>0</v>
      </c>
      <c r="P45" s="136">
        <f>C40</f>
        <v>0</v>
      </c>
      <c r="Q45" s="138">
        <f>$E$48-P45</f>
        <v>700</v>
      </c>
      <c r="R45" s="138" t="e">
        <f>R44-I45</f>
        <v>#REF!</v>
      </c>
      <c r="S45" s="136"/>
      <c r="T45" s="136" t="e">
        <f>R45+O45+S45</f>
        <v>#REF!</v>
      </c>
      <c r="V45" s="239">
        <f t="shared" si="12"/>
        <v>0</v>
      </c>
      <c r="W45" t="s">
        <v>79</v>
      </c>
    </row>
    <row r="46" spans="1:23" ht="16.5" thickBot="1">
      <c r="A46" s="146" t="s">
        <v>2</v>
      </c>
      <c r="B46" s="147"/>
      <c r="C46" s="148"/>
      <c r="D46" s="141" t="s">
        <v>5</v>
      </c>
      <c r="E46" s="167">
        <f t="shared" ref="E46" si="13">SUM(E41:E45)</f>
        <v>0</v>
      </c>
      <c r="F46" s="143">
        <f t="shared" ref="F46:M46" si="14">SUM(F41:F45)</f>
        <v>0</v>
      </c>
      <c r="G46" s="143">
        <f t="shared" si="14"/>
        <v>0</v>
      </c>
      <c r="H46" s="137">
        <f t="shared" si="14"/>
        <v>0</v>
      </c>
      <c r="I46" s="137">
        <f t="shared" si="14"/>
        <v>0</v>
      </c>
      <c r="J46" s="137">
        <f t="shared" si="14"/>
        <v>0</v>
      </c>
      <c r="K46" s="172">
        <f t="shared" si="14"/>
        <v>0</v>
      </c>
      <c r="L46" s="214">
        <f t="shared" si="14"/>
        <v>0</v>
      </c>
      <c r="M46" s="137">
        <f t="shared" si="14"/>
        <v>0</v>
      </c>
      <c r="N46" s="9"/>
      <c r="O46" s="9"/>
      <c r="P46" s="9"/>
      <c r="Q46" s="9"/>
      <c r="R46" s="9"/>
      <c r="V46" s="233">
        <f t="shared" si="12"/>
        <v>0</v>
      </c>
      <c r="W46" s="146" t="s">
        <v>2</v>
      </c>
    </row>
    <row r="47" spans="1:23" ht="16.5" thickBot="1">
      <c r="A47" t="s">
        <v>3</v>
      </c>
      <c r="B47" s="3"/>
      <c r="C47" s="4"/>
      <c r="D47" s="141" t="s">
        <v>27</v>
      </c>
      <c r="E47" s="168"/>
      <c r="F47" s="140"/>
      <c r="G47" s="145"/>
      <c r="H47" s="139"/>
      <c r="I47" s="139"/>
      <c r="J47" s="139"/>
      <c r="K47" s="173"/>
      <c r="L47" s="179"/>
      <c r="M47" s="169"/>
      <c r="N47" s="9"/>
      <c r="O47" s="9"/>
      <c r="P47" s="9"/>
      <c r="Q47" s="9"/>
      <c r="R47" s="9"/>
      <c r="S47" s="9"/>
      <c r="T47" s="9"/>
      <c r="V47" s="239">
        <f t="shared" si="12"/>
        <v>0</v>
      </c>
      <c r="W47" t="s">
        <v>3</v>
      </c>
    </row>
    <row r="48" spans="1:23">
      <c r="A48" s="146" t="s">
        <v>4</v>
      </c>
      <c r="B48" s="147"/>
      <c r="C48" s="148"/>
      <c r="D48" s="176" t="s">
        <v>35</v>
      </c>
      <c r="E48" s="71">
        <v>700</v>
      </c>
      <c r="F48" s="176" t="s">
        <v>41</v>
      </c>
      <c r="G48" s="293" t="str">
        <f ca="1">MID(CELL("Filename",I7),SEARCH("]",CELL("Filename",I7),1)+1,100)&amp;","&amp; " 12 "&amp;A1</f>
        <v xml:space="preserve">Jul, 12 </v>
      </c>
      <c r="H48" s="293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233">
        <f t="shared" si="12"/>
        <v>0</v>
      </c>
      <c r="W48" s="146" t="s">
        <v>4</v>
      </c>
    </row>
    <row r="49" spans="1:23">
      <c r="A49" t="s">
        <v>78</v>
      </c>
      <c r="B49" s="3"/>
      <c r="C49" s="4"/>
      <c r="D49" s="178" t="s">
        <v>42</v>
      </c>
      <c r="E49" s="71"/>
      <c r="F49" s="176" t="s">
        <v>41</v>
      </c>
      <c r="G49" s="293" t="str">
        <f ca="1">MID(CELL("Filename",I8),SEARCH("]",CELL("Filename",I8),1)+1,100)&amp;","&amp; " 12 "&amp;A2</f>
        <v xml:space="preserve">Jul, 12 </v>
      </c>
      <c r="H49" s="293"/>
      <c r="V49" s="239">
        <f t="shared" si="12"/>
        <v>0</v>
      </c>
      <c r="W49" t="s">
        <v>78</v>
      </c>
    </row>
    <row r="50" spans="1:23">
      <c r="A50" s="146" t="s">
        <v>6</v>
      </c>
      <c r="B50" s="147"/>
      <c r="C50" s="148"/>
      <c r="G50" s="9"/>
      <c r="H50" s="9"/>
      <c r="I50" s="9"/>
      <c r="J50" s="9"/>
      <c r="K50" s="9"/>
      <c r="L50" s="9"/>
      <c r="M50" s="9"/>
      <c r="V50" s="233">
        <f t="shared" si="12"/>
        <v>0</v>
      </c>
      <c r="W50" s="146" t="s">
        <v>6</v>
      </c>
    </row>
    <row r="51" spans="1:23">
      <c r="A51" s="8" t="s">
        <v>72</v>
      </c>
      <c r="B51" s="3"/>
      <c r="C51" s="4"/>
      <c r="V51" s="239">
        <f t="shared" si="12"/>
        <v>0</v>
      </c>
      <c r="W51" s="8" t="s">
        <v>72</v>
      </c>
    </row>
    <row r="52" spans="1:23" ht="16.5" thickBot="1">
      <c r="A52" s="220" t="s">
        <v>5</v>
      </c>
      <c r="B52" s="208">
        <f>SUM(B42:B51)</f>
        <v>0</v>
      </c>
      <c r="C52" s="221">
        <f>SUM(C42:C51)</f>
        <v>0</v>
      </c>
    </row>
    <row r="53" spans="1:23" ht="16.5" thickTop="1"/>
  </sheetData>
  <mergeCells count="23">
    <mergeCell ref="B15:C15"/>
    <mergeCell ref="D15:E15"/>
    <mergeCell ref="F15:G15"/>
    <mergeCell ref="H15:I15"/>
    <mergeCell ref="J15:K15"/>
    <mergeCell ref="B2:C2"/>
    <mergeCell ref="D2:E2"/>
    <mergeCell ref="F2:G2"/>
    <mergeCell ref="H2:I2"/>
    <mergeCell ref="J2:K2"/>
    <mergeCell ref="N2:O2"/>
    <mergeCell ref="P2:Q2"/>
    <mergeCell ref="R2:S2"/>
    <mergeCell ref="T2:U2"/>
    <mergeCell ref="L15:M15"/>
    <mergeCell ref="L2:M2"/>
    <mergeCell ref="G48:H48"/>
    <mergeCell ref="G49:H49"/>
    <mergeCell ref="W4:X4"/>
    <mergeCell ref="N15:O15"/>
    <mergeCell ref="P15:Q15"/>
    <mergeCell ref="R15:S15"/>
    <mergeCell ref="T15:U15"/>
  </mergeCell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815" r:id="rId3" name="Drop Down 631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17" r:id="rId4" name="Button 633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20" r:id="rId5" name="Drop Down 636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22" r:id="rId6" name="Button 638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25" r:id="rId7" name="Drop Down 641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27" r:id="rId8" name="Button 643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30" r:id="rId9" name="Drop Down 646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31" r:id="rId10" name="Button 647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32" r:id="rId11" name="Button 648">
              <controlPr defaultSize="0" print="0" autoFill="0" autoPict="0" macro="[0]!Button38_Click">
                <anchor moveWithCells="1" sizeWithCells="1">
                  <from>
                    <xdr:col>23</xdr:col>
                    <xdr:colOff>609600</xdr:colOff>
                    <xdr:row>4</xdr:row>
                    <xdr:rowOff>28575</xdr:rowOff>
                  </from>
                  <to>
                    <xdr:col>24</xdr:col>
                    <xdr:colOff>609600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33" r:id="rId12" name="Button 649">
              <controlPr defaultSize="0" print="0" autoFill="0" autoPict="0" macro="[0]!SavingsAccountButton_Click">
                <anchor moveWithCells="1" sizeWithCells="1">
                  <from>
                    <xdr:col>23</xdr:col>
                    <xdr:colOff>609600</xdr:colOff>
                    <xdr:row>6</xdr:row>
                    <xdr:rowOff>19050</xdr:rowOff>
                  </from>
                  <to>
                    <xdr:col>24</xdr:col>
                    <xdr:colOff>609600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34" r:id="rId13" name="Drop Down 650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35" r:id="rId14" name="Button 651">
              <controlPr defaultSize="0" print="0" autoFill="0" autoPict="0" macro="[0]!Button37_Click">
                <anchor moveWithCells="1" sizeWithCells="1">
                  <from>
                    <xdr:col>24</xdr:col>
                    <xdr:colOff>9525</xdr:colOff>
                    <xdr:row>2</xdr:row>
                    <xdr:rowOff>0</xdr:rowOff>
                  </from>
                  <to>
                    <xdr:col>25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36" r:id="rId15" name="Button 652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enableFormatConditionsCalculation="0">
    <tabColor rgb="FFFF6600"/>
  </sheetPr>
  <dimension ref="A1:Y53"/>
  <sheetViews>
    <sheetView zoomScale="70" zoomScaleNormal="70" zoomScalePageLayoutView="75" workbookViewId="0">
      <selection activeCell="W42" sqref="W42:W51"/>
    </sheetView>
  </sheetViews>
  <sheetFormatPr defaultColWidth="11" defaultRowHeight="15.75"/>
  <sheetData>
    <row r="1" spans="1:25" ht="16.5" thickBot="1">
      <c r="A1" s="9"/>
      <c r="B1" s="189">
        <f>Jul!B40-Jul!B52+0</f>
        <v>0</v>
      </c>
      <c r="C1" s="190">
        <f>Jul!C40+Jul!C52</f>
        <v>0</v>
      </c>
      <c r="D1" s="189">
        <f>B$1-B$13</f>
        <v>0</v>
      </c>
      <c r="E1" s="190">
        <f>C$1+C$13</f>
        <v>0</v>
      </c>
      <c r="F1" s="189">
        <f t="shared" ref="F1:T1" si="0">D$1-D$13</f>
        <v>0</v>
      </c>
      <c r="G1" s="190">
        <f>E$1+E$13</f>
        <v>0</v>
      </c>
      <c r="H1" s="189">
        <f t="shared" si="0"/>
        <v>0</v>
      </c>
      <c r="I1" s="190">
        <f>G$1+G$13</f>
        <v>0</v>
      </c>
      <c r="J1" s="189">
        <f t="shared" si="0"/>
        <v>0</v>
      </c>
      <c r="K1" s="190">
        <f>I$1+I$13</f>
        <v>0</v>
      </c>
      <c r="L1" s="189">
        <f t="shared" si="0"/>
        <v>0</v>
      </c>
      <c r="M1" s="190">
        <f>K$1+K$13</f>
        <v>0</v>
      </c>
      <c r="N1" s="189">
        <f t="shared" si="0"/>
        <v>0</v>
      </c>
      <c r="O1" s="190">
        <f>M$1+M$13</f>
        <v>0</v>
      </c>
      <c r="P1" s="189">
        <f t="shared" si="0"/>
        <v>0</v>
      </c>
      <c r="Q1" s="190">
        <f>O$1+O$13</f>
        <v>0</v>
      </c>
      <c r="R1" s="189">
        <f t="shared" si="0"/>
        <v>0</v>
      </c>
      <c r="S1" s="190">
        <f>Q$1+Q$13</f>
        <v>0</v>
      </c>
      <c r="T1" s="189">
        <f t="shared" si="0"/>
        <v>0</v>
      </c>
      <c r="U1" s="190">
        <f>S$1+S$13</f>
        <v>0</v>
      </c>
      <c r="V1" s="237" t="s">
        <v>49</v>
      </c>
    </row>
    <row r="2" spans="1:25" ht="18.75">
      <c r="A2" s="23"/>
      <c r="B2" s="375">
        <v>1</v>
      </c>
      <c r="C2" s="369"/>
      <c r="D2" s="368">
        <v>2</v>
      </c>
      <c r="E2" s="369"/>
      <c r="F2" s="368">
        <v>3</v>
      </c>
      <c r="G2" s="369"/>
      <c r="H2" s="368">
        <v>4</v>
      </c>
      <c r="I2" s="369"/>
      <c r="J2" s="368">
        <v>5</v>
      </c>
      <c r="K2" s="369"/>
      <c r="L2" s="368">
        <v>6</v>
      </c>
      <c r="M2" s="374"/>
      <c r="N2" s="372">
        <v>7</v>
      </c>
      <c r="O2" s="373"/>
      <c r="P2" s="374">
        <v>8</v>
      </c>
      <c r="Q2" s="369"/>
      <c r="R2" s="368">
        <v>9</v>
      </c>
      <c r="S2" s="369"/>
      <c r="T2" s="368">
        <v>10</v>
      </c>
      <c r="U2" s="369"/>
      <c r="V2" s="238" t="s">
        <v>5</v>
      </c>
      <c r="W2" s="222" t="s">
        <v>38</v>
      </c>
      <c r="X2" s="180" t="s">
        <v>39</v>
      </c>
      <c r="Y2" s="225"/>
    </row>
    <row r="3" spans="1:25">
      <c r="A3" s="146" t="s">
        <v>0</v>
      </c>
      <c r="B3" s="147"/>
      <c r="C3" s="148"/>
      <c r="D3" s="147"/>
      <c r="E3" s="148"/>
      <c r="F3" s="147"/>
      <c r="G3" s="148"/>
      <c r="H3" s="147"/>
      <c r="I3" s="148"/>
      <c r="J3" s="147"/>
      <c r="K3" s="148"/>
      <c r="L3" s="147"/>
      <c r="M3" s="149"/>
      <c r="N3" s="150"/>
      <c r="O3" s="151"/>
      <c r="P3" s="149"/>
      <c r="Q3" s="148"/>
      <c r="R3" s="147"/>
      <c r="S3" s="148"/>
      <c r="T3" s="147"/>
      <c r="U3" s="148"/>
      <c r="V3" s="228">
        <f>SUM(B3:U3)</f>
        <v>0</v>
      </c>
      <c r="W3" s="241">
        <v>0</v>
      </c>
      <c r="X3" s="242">
        <v>40664</v>
      </c>
      <c r="Y3" s="226"/>
    </row>
    <row r="4" spans="1:25" ht="18.75">
      <c r="A4" t="s">
        <v>1</v>
      </c>
      <c r="B4" s="3"/>
      <c r="C4" s="4"/>
      <c r="D4" s="3"/>
      <c r="E4" s="4"/>
      <c r="F4" s="3"/>
      <c r="G4" s="4"/>
      <c r="H4" s="3"/>
      <c r="I4" s="4"/>
      <c r="J4" s="3"/>
      <c r="K4" s="4"/>
      <c r="L4" s="3"/>
      <c r="M4" s="8"/>
      <c r="N4" s="75"/>
      <c r="O4" s="76"/>
      <c r="P4" s="8"/>
      <c r="Q4" s="4"/>
      <c r="R4" s="3"/>
      <c r="S4" s="4"/>
      <c r="T4" s="3"/>
      <c r="U4" s="4"/>
      <c r="V4" s="229">
        <f t="shared" ref="V4:V12" si="1">SUM(B4:U4)</f>
        <v>0</v>
      </c>
      <c r="W4" s="291" t="s">
        <v>48</v>
      </c>
      <c r="X4" s="292"/>
      <c r="Y4" s="226"/>
    </row>
    <row r="5" spans="1:25">
      <c r="A5" s="146" t="s">
        <v>77</v>
      </c>
      <c r="B5" s="147"/>
      <c r="C5" s="148"/>
      <c r="D5" s="147"/>
      <c r="E5" s="148"/>
      <c r="F5" s="147"/>
      <c r="G5" s="148"/>
      <c r="H5" s="147"/>
      <c r="I5" s="148"/>
      <c r="J5" s="147"/>
      <c r="K5" s="148"/>
      <c r="L5" s="147"/>
      <c r="M5" s="149"/>
      <c r="N5" s="150"/>
      <c r="O5" s="151"/>
      <c r="P5" s="149"/>
      <c r="Q5" s="148"/>
      <c r="R5" s="147"/>
      <c r="S5" s="148"/>
      <c r="T5" s="147"/>
      <c r="U5" s="148"/>
      <c r="V5" s="228">
        <f t="shared" si="1"/>
        <v>0</v>
      </c>
      <c r="W5" s="223">
        <v>5</v>
      </c>
      <c r="X5" s="174"/>
      <c r="Y5" s="226"/>
    </row>
    <row r="6" spans="1:25">
      <c r="A6" t="s">
        <v>79</v>
      </c>
      <c r="B6" s="3"/>
      <c r="C6" s="4"/>
      <c r="D6" s="3"/>
      <c r="E6" s="4"/>
      <c r="F6" s="3"/>
      <c r="G6" s="4"/>
      <c r="H6" s="3"/>
      <c r="I6" s="4"/>
      <c r="J6" s="3"/>
      <c r="K6" s="4"/>
      <c r="L6" s="3"/>
      <c r="M6" s="8"/>
      <c r="N6" s="75"/>
      <c r="O6" s="76"/>
      <c r="P6" s="8"/>
      <c r="Q6" s="4"/>
      <c r="R6" s="3"/>
      <c r="S6" s="4"/>
      <c r="T6" s="3"/>
      <c r="U6" s="4"/>
      <c r="V6" s="229">
        <f t="shared" si="1"/>
        <v>0</v>
      </c>
      <c r="W6" s="223"/>
      <c r="X6" s="174"/>
      <c r="Y6" s="226"/>
    </row>
    <row r="7" spans="1:25" ht="16.5" thickBot="1">
      <c r="A7" s="146" t="s">
        <v>2</v>
      </c>
      <c r="B7" s="147"/>
      <c r="C7" s="148"/>
      <c r="D7" s="147"/>
      <c r="E7" s="148"/>
      <c r="F7" s="147"/>
      <c r="G7" s="148"/>
      <c r="H7" s="147"/>
      <c r="I7" s="148"/>
      <c r="J7" s="147"/>
      <c r="K7" s="148"/>
      <c r="L7" s="147"/>
      <c r="M7" s="149"/>
      <c r="N7" s="150"/>
      <c r="O7" s="151"/>
      <c r="P7" s="149"/>
      <c r="Q7" s="148"/>
      <c r="R7" s="147"/>
      <c r="S7" s="148"/>
      <c r="T7" s="147"/>
      <c r="U7" s="148"/>
      <c r="V7" s="228">
        <f t="shared" si="1"/>
        <v>0</v>
      </c>
      <c r="W7" s="224"/>
      <c r="X7" s="175"/>
      <c r="Y7" s="227"/>
    </row>
    <row r="8" spans="1:25">
      <c r="A8" t="s">
        <v>3</v>
      </c>
      <c r="B8" s="3"/>
      <c r="C8" s="4"/>
      <c r="D8" s="3"/>
      <c r="E8" s="4"/>
      <c r="F8" s="3"/>
      <c r="G8" s="4"/>
      <c r="H8" s="3"/>
      <c r="I8" s="4"/>
      <c r="J8" s="3"/>
      <c r="K8" s="4"/>
      <c r="L8" s="3"/>
      <c r="M8" s="8"/>
      <c r="N8" s="75"/>
      <c r="O8" s="76"/>
      <c r="P8" s="8"/>
      <c r="Q8" s="4"/>
      <c r="R8" s="3"/>
      <c r="S8" s="4"/>
      <c r="T8" s="3"/>
      <c r="U8" s="4"/>
      <c r="V8" s="229">
        <f t="shared" si="1"/>
        <v>0</v>
      </c>
    </row>
    <row r="9" spans="1:25">
      <c r="A9" s="146" t="s">
        <v>4</v>
      </c>
      <c r="B9" s="147"/>
      <c r="C9" s="148"/>
      <c r="D9" s="147"/>
      <c r="E9" s="148"/>
      <c r="F9" s="147"/>
      <c r="G9" s="148"/>
      <c r="H9" s="147"/>
      <c r="I9" s="148"/>
      <c r="J9" s="147"/>
      <c r="K9" s="148"/>
      <c r="L9" s="147"/>
      <c r="M9" s="149"/>
      <c r="N9" s="150"/>
      <c r="O9" s="151"/>
      <c r="P9" s="149"/>
      <c r="Q9" s="148"/>
      <c r="R9" s="147"/>
      <c r="S9" s="148"/>
      <c r="T9" s="147"/>
      <c r="U9" s="148"/>
      <c r="V9" s="228">
        <f t="shared" si="1"/>
        <v>0</v>
      </c>
    </row>
    <row r="10" spans="1:25">
      <c r="A10" t="s">
        <v>78</v>
      </c>
      <c r="B10" s="3"/>
      <c r="C10" s="4"/>
      <c r="D10" s="3"/>
      <c r="E10" s="4"/>
      <c r="F10" s="3"/>
      <c r="G10" s="4"/>
      <c r="H10" s="3"/>
      <c r="I10" s="4"/>
      <c r="J10" s="3"/>
      <c r="L10" s="3"/>
      <c r="M10" s="8"/>
      <c r="N10" s="75"/>
      <c r="O10" s="76"/>
      <c r="P10" s="8"/>
      <c r="Q10" s="4"/>
      <c r="R10" s="3"/>
      <c r="S10" s="4"/>
      <c r="T10" s="3"/>
      <c r="U10" s="4"/>
      <c r="V10" s="229">
        <f t="shared" si="1"/>
        <v>0</v>
      </c>
    </row>
    <row r="11" spans="1:25">
      <c r="A11" s="146" t="s">
        <v>6</v>
      </c>
      <c r="B11" s="147"/>
      <c r="C11" s="148"/>
      <c r="D11" s="147"/>
      <c r="E11" s="148"/>
      <c r="F11" s="147"/>
      <c r="G11" s="148"/>
      <c r="H11" s="147"/>
      <c r="I11" s="148"/>
      <c r="J11" s="147"/>
      <c r="K11" s="148"/>
      <c r="L11" s="147"/>
      <c r="M11" s="149"/>
      <c r="N11" s="150"/>
      <c r="O11" s="151"/>
      <c r="P11" s="149"/>
      <c r="Q11" s="148"/>
      <c r="R11" s="147"/>
      <c r="S11" s="148"/>
      <c r="T11" s="147"/>
      <c r="U11" s="148"/>
      <c r="V11" s="228">
        <f t="shared" si="1"/>
        <v>0</v>
      </c>
    </row>
    <row r="12" spans="1:25">
      <c r="A12" s="8" t="s">
        <v>72</v>
      </c>
      <c r="B12" s="3"/>
      <c r="C12" s="4"/>
      <c r="D12" s="3"/>
      <c r="E12" s="4"/>
      <c r="F12" s="3"/>
      <c r="G12" s="4"/>
      <c r="H12" s="3"/>
      <c r="I12" s="4"/>
      <c r="J12" s="3"/>
      <c r="L12" s="3"/>
      <c r="M12" s="8"/>
      <c r="N12" s="75"/>
      <c r="O12" s="76"/>
      <c r="P12" s="8"/>
      <c r="Q12" s="4"/>
      <c r="R12" s="3"/>
      <c r="S12" s="4"/>
      <c r="T12" s="3"/>
      <c r="U12" s="4"/>
      <c r="V12" s="232">
        <f t="shared" si="1"/>
        <v>0</v>
      </c>
    </row>
    <row r="13" spans="1:25" ht="16.5" thickBot="1">
      <c r="A13" s="220" t="s">
        <v>5</v>
      </c>
      <c r="B13" s="208">
        <f>SUM(B3:B12)</f>
        <v>0</v>
      </c>
      <c r="C13" s="221">
        <f>SUM(C3:C12)</f>
        <v>0</v>
      </c>
      <c r="D13" s="221">
        <f>SUM(D3:D12)</f>
        <v>0</v>
      </c>
      <c r="E13" s="221">
        <f>SUM(E3:E12)</f>
        <v>0</v>
      </c>
      <c r="F13" s="221">
        <f t="shared" ref="F13:T13" si="2">SUM(F3:F12)</f>
        <v>0</v>
      </c>
      <c r="G13" s="221">
        <f t="shared" si="2"/>
        <v>0</v>
      </c>
      <c r="H13" s="221">
        <f t="shared" si="2"/>
        <v>0</v>
      </c>
      <c r="I13" s="221">
        <f t="shared" si="2"/>
        <v>0</v>
      </c>
      <c r="J13" s="221">
        <f t="shared" si="2"/>
        <v>0</v>
      </c>
      <c r="K13" s="221">
        <f t="shared" si="2"/>
        <v>0</v>
      </c>
      <c r="L13" s="221">
        <f t="shared" si="2"/>
        <v>0</v>
      </c>
      <c r="M13" s="221">
        <f t="shared" si="2"/>
        <v>0</v>
      </c>
      <c r="N13" s="221">
        <f t="shared" si="2"/>
        <v>0</v>
      </c>
      <c r="O13" s="221">
        <f t="shared" si="2"/>
        <v>0</v>
      </c>
      <c r="P13" s="221">
        <f t="shared" si="2"/>
        <v>0</v>
      </c>
      <c r="Q13" s="221">
        <f t="shared" si="2"/>
        <v>0</v>
      </c>
      <c r="R13" s="221">
        <f t="shared" si="2"/>
        <v>0</v>
      </c>
      <c r="S13" s="221">
        <f t="shared" si="2"/>
        <v>0</v>
      </c>
      <c r="T13" s="221">
        <f t="shared" si="2"/>
        <v>0</v>
      </c>
      <c r="U13" s="208">
        <f>SUM(U3:U12)</f>
        <v>0</v>
      </c>
      <c r="V13" s="235"/>
    </row>
    <row r="14" spans="1:25" ht="17.25" thickTop="1" thickBot="1">
      <c r="A14" s="215"/>
      <c r="B14" s="216">
        <f>T$1-T$13</f>
        <v>0</v>
      </c>
      <c r="C14" s="217">
        <f>U$1+U$13</f>
        <v>0</v>
      </c>
      <c r="D14" s="216">
        <f>B14-B26</f>
        <v>0</v>
      </c>
      <c r="E14" s="217">
        <f>C14+C26</f>
        <v>0</v>
      </c>
      <c r="F14" s="216">
        <f t="shared" ref="F14:T14" si="3">D14-D26</f>
        <v>0</v>
      </c>
      <c r="G14" s="217">
        <f>E14+E26</f>
        <v>0</v>
      </c>
      <c r="H14" s="216">
        <f t="shared" si="3"/>
        <v>0</v>
      </c>
      <c r="I14" s="217">
        <f>G14+G26</f>
        <v>0</v>
      </c>
      <c r="J14" s="216">
        <f t="shared" si="3"/>
        <v>0</v>
      </c>
      <c r="K14" s="217">
        <f>I14+I26</f>
        <v>0</v>
      </c>
      <c r="L14" s="216">
        <f t="shared" si="3"/>
        <v>0</v>
      </c>
      <c r="M14" s="217">
        <f>K14+K26</f>
        <v>0</v>
      </c>
      <c r="N14" s="216">
        <f t="shared" si="3"/>
        <v>0</v>
      </c>
      <c r="O14" s="217">
        <f>M14+M26</f>
        <v>0</v>
      </c>
      <c r="P14" s="216">
        <f t="shared" si="3"/>
        <v>0</v>
      </c>
      <c r="Q14" s="217">
        <f>O14+O26</f>
        <v>0</v>
      </c>
      <c r="R14" s="216">
        <f t="shared" si="3"/>
        <v>0</v>
      </c>
      <c r="S14" s="217">
        <f>Q14+Q26</f>
        <v>0</v>
      </c>
      <c r="T14" s="216">
        <f t="shared" si="3"/>
        <v>0</v>
      </c>
      <c r="U14" s="217">
        <f>S14+S26</f>
        <v>0</v>
      </c>
      <c r="V14" s="3"/>
    </row>
    <row r="15" spans="1:25">
      <c r="A15" s="23"/>
      <c r="B15" s="376">
        <v>11</v>
      </c>
      <c r="C15" s="371"/>
      <c r="D15" s="370">
        <v>12</v>
      </c>
      <c r="E15" s="371"/>
      <c r="F15" s="370">
        <v>13</v>
      </c>
      <c r="G15" s="377"/>
      <c r="H15" s="378">
        <v>14</v>
      </c>
      <c r="I15" s="379"/>
      <c r="J15" s="377">
        <v>15</v>
      </c>
      <c r="K15" s="371"/>
      <c r="L15" s="370">
        <v>16</v>
      </c>
      <c r="M15" s="371"/>
      <c r="N15" s="368">
        <v>17</v>
      </c>
      <c r="O15" s="369"/>
      <c r="P15" s="370">
        <v>18</v>
      </c>
      <c r="Q15" s="371"/>
      <c r="R15" s="370">
        <v>19</v>
      </c>
      <c r="S15" s="371"/>
      <c r="T15" s="370">
        <v>20</v>
      </c>
      <c r="U15" s="371"/>
      <c r="V15" s="236"/>
    </row>
    <row r="16" spans="1:25">
      <c r="A16" s="146" t="s">
        <v>0</v>
      </c>
      <c r="B16" s="147"/>
      <c r="C16" s="148"/>
      <c r="D16" s="147"/>
      <c r="E16" s="148"/>
      <c r="F16" s="147"/>
      <c r="G16" s="148"/>
      <c r="H16" s="162"/>
      <c r="I16" s="163"/>
      <c r="J16" s="147"/>
      <c r="K16" s="148"/>
      <c r="L16" s="147"/>
      <c r="M16" s="149"/>
      <c r="N16" s="147"/>
      <c r="O16" s="148"/>
      <c r="P16" s="149"/>
      <c r="Q16" s="148"/>
      <c r="R16" s="147"/>
      <c r="S16" s="148"/>
      <c r="T16" s="147"/>
      <c r="U16" s="148"/>
      <c r="V16" s="233">
        <f>SUM(B16:U16)</f>
        <v>0</v>
      </c>
    </row>
    <row r="17" spans="1:22">
      <c r="A17" t="s">
        <v>1</v>
      </c>
      <c r="B17" s="3"/>
      <c r="C17" s="4"/>
      <c r="D17" s="3"/>
      <c r="E17" s="4"/>
      <c r="F17" s="3"/>
      <c r="G17" s="4"/>
      <c r="H17" s="77"/>
      <c r="I17" s="87"/>
      <c r="J17" s="3"/>
      <c r="K17" s="4"/>
      <c r="L17" s="3"/>
      <c r="M17" s="8"/>
      <c r="N17" s="3"/>
      <c r="O17" s="4"/>
      <c r="P17" s="8"/>
      <c r="Q17" s="4"/>
      <c r="R17" s="3"/>
      <c r="S17" s="4"/>
      <c r="T17" s="3"/>
      <c r="U17" s="4"/>
      <c r="V17" s="229">
        <f t="shared" ref="V17:V25" si="4">SUM(B17:U17)</f>
        <v>0</v>
      </c>
    </row>
    <row r="18" spans="1:22">
      <c r="A18" s="146" t="s">
        <v>77</v>
      </c>
      <c r="B18" s="147"/>
      <c r="C18" s="148"/>
      <c r="D18" s="147"/>
      <c r="E18" s="148"/>
      <c r="F18" s="147"/>
      <c r="G18" s="148"/>
      <c r="H18" s="153"/>
      <c r="I18" s="154"/>
      <c r="J18" s="147"/>
      <c r="K18" s="148"/>
      <c r="L18" s="147"/>
      <c r="M18" s="149"/>
      <c r="N18" s="147"/>
      <c r="O18" s="148"/>
      <c r="P18" s="149"/>
      <c r="Q18" s="148"/>
      <c r="R18" s="147"/>
      <c r="S18" s="148"/>
      <c r="T18" s="147"/>
      <c r="U18" s="148"/>
      <c r="V18" s="228">
        <f t="shared" si="4"/>
        <v>0</v>
      </c>
    </row>
    <row r="19" spans="1:22">
      <c r="A19" t="s">
        <v>79</v>
      </c>
      <c r="B19" s="3"/>
      <c r="C19" s="4"/>
      <c r="D19" s="3"/>
      <c r="E19" s="4"/>
      <c r="F19" s="3"/>
      <c r="G19" s="4"/>
      <c r="H19" s="77"/>
      <c r="I19" s="87"/>
      <c r="J19" s="3"/>
      <c r="K19" s="4"/>
      <c r="L19" s="3"/>
      <c r="M19" s="8"/>
      <c r="N19" s="3"/>
      <c r="O19" s="4"/>
      <c r="P19" s="8"/>
      <c r="Q19" s="4"/>
      <c r="R19" s="3"/>
      <c r="S19" s="4"/>
      <c r="T19" s="3"/>
      <c r="U19" s="4"/>
      <c r="V19" s="229">
        <f t="shared" si="4"/>
        <v>0</v>
      </c>
    </row>
    <row r="20" spans="1:22">
      <c r="A20" s="146" t="s">
        <v>2</v>
      </c>
      <c r="B20" s="147"/>
      <c r="C20" s="148"/>
      <c r="D20" s="147"/>
      <c r="E20" s="148"/>
      <c r="F20" s="147"/>
      <c r="G20" s="148"/>
      <c r="H20" s="153"/>
      <c r="I20" s="154"/>
      <c r="J20" s="147"/>
      <c r="K20" s="148"/>
      <c r="L20" s="147"/>
      <c r="M20" s="149"/>
      <c r="N20" s="147"/>
      <c r="O20" s="148"/>
      <c r="P20" s="149"/>
      <c r="Q20" s="148"/>
      <c r="R20" s="147"/>
      <c r="S20" s="148"/>
      <c r="T20" s="147"/>
      <c r="U20" s="148"/>
      <c r="V20" s="228">
        <f t="shared" si="4"/>
        <v>0</v>
      </c>
    </row>
    <row r="21" spans="1:22">
      <c r="A21" t="s">
        <v>3</v>
      </c>
      <c r="B21" s="3"/>
      <c r="C21" s="4"/>
      <c r="D21" s="3"/>
      <c r="E21" s="4"/>
      <c r="F21" s="3"/>
      <c r="G21" s="4"/>
      <c r="H21" s="77"/>
      <c r="I21" s="87"/>
      <c r="J21" s="3"/>
      <c r="K21" s="4"/>
      <c r="L21" s="3"/>
      <c r="M21" s="8"/>
      <c r="N21" s="3"/>
      <c r="O21" s="4"/>
      <c r="P21" s="8"/>
      <c r="Q21" s="4"/>
      <c r="R21" s="3"/>
      <c r="S21" s="4"/>
      <c r="T21" s="3"/>
      <c r="U21" s="4"/>
      <c r="V21" s="229">
        <f t="shared" si="4"/>
        <v>0</v>
      </c>
    </row>
    <row r="22" spans="1:22">
      <c r="A22" s="146" t="s">
        <v>4</v>
      </c>
      <c r="B22" s="147"/>
      <c r="C22" s="148"/>
      <c r="D22" s="147"/>
      <c r="E22" s="148"/>
      <c r="F22" s="147"/>
      <c r="G22" s="148"/>
      <c r="H22" s="153"/>
      <c r="I22" s="154"/>
      <c r="J22" s="147"/>
      <c r="K22" s="148"/>
      <c r="L22" s="147"/>
      <c r="M22" s="149"/>
      <c r="N22" s="147"/>
      <c r="O22" s="148"/>
      <c r="P22" s="149"/>
      <c r="Q22" s="148"/>
      <c r="R22" s="147"/>
      <c r="S22" s="148"/>
      <c r="T22" s="147"/>
      <c r="U22" s="148"/>
      <c r="V22" s="228">
        <f t="shared" si="4"/>
        <v>0</v>
      </c>
    </row>
    <row r="23" spans="1:22">
      <c r="A23" t="s">
        <v>78</v>
      </c>
      <c r="B23" s="3"/>
      <c r="C23" s="4"/>
      <c r="D23" s="3"/>
      <c r="E23" s="4"/>
      <c r="F23" s="3"/>
      <c r="G23" s="4"/>
      <c r="H23" s="77"/>
      <c r="I23" s="87"/>
      <c r="J23" s="3"/>
      <c r="L23" s="3"/>
      <c r="M23" s="8"/>
      <c r="N23" s="3"/>
      <c r="O23" s="4"/>
      <c r="P23" s="8"/>
      <c r="Q23" s="4"/>
      <c r="R23" s="3"/>
      <c r="S23" s="4"/>
      <c r="T23" s="3"/>
      <c r="U23" s="4"/>
      <c r="V23" s="229">
        <f t="shared" si="4"/>
        <v>0</v>
      </c>
    </row>
    <row r="24" spans="1:22">
      <c r="A24" s="146" t="s">
        <v>6</v>
      </c>
      <c r="B24" s="147"/>
      <c r="C24" s="148"/>
      <c r="D24" s="147"/>
      <c r="E24" s="148"/>
      <c r="F24" s="147"/>
      <c r="G24" s="148"/>
      <c r="H24" s="153"/>
      <c r="I24" s="154"/>
      <c r="J24" s="147"/>
      <c r="K24" s="148"/>
      <c r="L24" s="147"/>
      <c r="M24" s="149"/>
      <c r="N24" s="147"/>
      <c r="O24" s="148"/>
      <c r="P24" s="149"/>
      <c r="Q24" s="148"/>
      <c r="R24" s="147"/>
      <c r="S24" s="148"/>
      <c r="T24" s="147"/>
      <c r="U24" s="148"/>
      <c r="V24" s="228">
        <f t="shared" si="4"/>
        <v>0</v>
      </c>
    </row>
    <row r="25" spans="1:22">
      <c r="A25" s="8" t="s">
        <v>72</v>
      </c>
      <c r="B25" s="3"/>
      <c r="C25" s="4"/>
      <c r="D25" s="3"/>
      <c r="E25" s="4"/>
      <c r="F25" s="3"/>
      <c r="G25" s="4"/>
      <c r="H25" s="77"/>
      <c r="I25" s="87"/>
      <c r="J25" s="3"/>
      <c r="L25" s="3"/>
      <c r="M25" s="8"/>
      <c r="N25" s="3"/>
      <c r="O25" s="4"/>
      <c r="P25" s="8"/>
      <c r="Q25" s="4"/>
      <c r="R25" s="3"/>
      <c r="S25" s="4"/>
      <c r="T25" s="3"/>
      <c r="U25" s="4"/>
      <c r="V25" s="232">
        <f t="shared" si="4"/>
        <v>0</v>
      </c>
    </row>
    <row r="26" spans="1:22" ht="16.5" thickBot="1">
      <c r="A26" s="220" t="s">
        <v>5</v>
      </c>
      <c r="B26" s="208">
        <f>SUM(B16:B25)</f>
        <v>0</v>
      </c>
      <c r="C26" s="221">
        <f>SUM(C16:C25)</f>
        <v>0</v>
      </c>
      <c r="D26" s="221">
        <f>SUM(D16:D25)</f>
        <v>0</v>
      </c>
      <c r="E26" s="221">
        <f>SUM(E16:E25)</f>
        <v>0</v>
      </c>
      <c r="F26" s="221">
        <f t="shared" ref="F26:T26" si="5">SUM(F16:F25)</f>
        <v>0</v>
      </c>
      <c r="G26" s="221">
        <f t="shared" si="5"/>
        <v>0</v>
      </c>
      <c r="H26" s="221">
        <f t="shared" si="5"/>
        <v>0</v>
      </c>
      <c r="I26" s="221">
        <f t="shared" si="5"/>
        <v>0</v>
      </c>
      <c r="J26" s="221">
        <f t="shared" si="5"/>
        <v>0</v>
      </c>
      <c r="K26" s="221">
        <f t="shared" si="5"/>
        <v>0</v>
      </c>
      <c r="L26" s="221">
        <f t="shared" si="5"/>
        <v>0</v>
      </c>
      <c r="M26" s="221">
        <f t="shared" si="5"/>
        <v>0</v>
      </c>
      <c r="N26" s="221">
        <f t="shared" si="5"/>
        <v>0</v>
      </c>
      <c r="O26" s="221">
        <f t="shared" si="5"/>
        <v>0</v>
      </c>
      <c r="P26" s="221">
        <f t="shared" si="5"/>
        <v>0</v>
      </c>
      <c r="Q26" s="221">
        <f t="shared" si="5"/>
        <v>0</v>
      </c>
      <c r="R26" s="221">
        <f t="shared" si="5"/>
        <v>0</v>
      </c>
      <c r="S26" s="221">
        <f t="shared" si="5"/>
        <v>0</v>
      </c>
      <c r="T26" s="221">
        <f t="shared" si="5"/>
        <v>0</v>
      </c>
      <c r="U26" s="208">
        <f>SUM(U16:U25)</f>
        <v>0</v>
      </c>
      <c r="V26" s="235"/>
    </row>
    <row r="27" spans="1:22" ht="17.25" thickTop="1" thickBot="1">
      <c r="A27" s="215"/>
      <c r="B27" s="216">
        <f>T14-T26</f>
        <v>0</v>
      </c>
      <c r="C27" s="217">
        <f>U14+U26</f>
        <v>0</v>
      </c>
      <c r="D27" s="216">
        <f>B$27-B$39</f>
        <v>0</v>
      </c>
      <c r="E27" s="217">
        <f>C$27+C$39</f>
        <v>0</v>
      </c>
      <c r="F27" s="216">
        <f t="shared" ref="F27:T27" si="6">D$27-D$39</f>
        <v>0</v>
      </c>
      <c r="G27" s="217">
        <f>E$27+E$39</f>
        <v>0</v>
      </c>
      <c r="H27" s="216">
        <f t="shared" si="6"/>
        <v>0</v>
      </c>
      <c r="I27" s="217">
        <f>G$27+G$39</f>
        <v>0</v>
      </c>
      <c r="J27" s="216">
        <f t="shared" si="6"/>
        <v>0</v>
      </c>
      <c r="K27" s="217">
        <f>I$27+I$39</f>
        <v>0</v>
      </c>
      <c r="L27" s="216">
        <f t="shared" si="6"/>
        <v>0</v>
      </c>
      <c r="M27" s="217">
        <f>K$27+K$39</f>
        <v>0</v>
      </c>
      <c r="N27" s="216">
        <f t="shared" si="6"/>
        <v>0</v>
      </c>
      <c r="O27" s="217">
        <f>M$27+M$39</f>
        <v>0</v>
      </c>
      <c r="P27" s="216">
        <f t="shared" si="6"/>
        <v>0</v>
      </c>
      <c r="Q27" s="217">
        <f>O$27+O$39</f>
        <v>0</v>
      </c>
      <c r="R27" s="216">
        <f t="shared" si="6"/>
        <v>0</v>
      </c>
      <c r="S27" s="217">
        <f>Q$27+Q$39</f>
        <v>0</v>
      </c>
      <c r="T27" s="216">
        <f t="shared" si="6"/>
        <v>0</v>
      </c>
      <c r="U27" s="217">
        <f>S$27+S$39</f>
        <v>0</v>
      </c>
      <c r="V27" s="3"/>
    </row>
    <row r="28" spans="1:22">
      <c r="A28" s="23"/>
      <c r="B28" s="109">
        <v>21</v>
      </c>
      <c r="C28" s="110"/>
      <c r="D28" s="55">
        <v>22</v>
      </c>
      <c r="E28" s="54"/>
      <c r="F28" s="53">
        <v>23</v>
      </c>
      <c r="G28" s="54"/>
      <c r="H28" s="107">
        <v>24</v>
      </c>
      <c r="I28" s="108"/>
      <c r="J28" s="53">
        <v>25</v>
      </c>
      <c r="K28" s="54"/>
      <c r="L28" s="53">
        <v>26</v>
      </c>
      <c r="M28" s="54"/>
      <c r="N28" s="53">
        <v>27</v>
      </c>
      <c r="O28" s="55"/>
      <c r="P28" s="109">
        <v>28</v>
      </c>
      <c r="Q28" s="110"/>
      <c r="R28" s="55">
        <v>29</v>
      </c>
      <c r="S28" s="54"/>
      <c r="T28" s="24">
        <v>30</v>
      </c>
      <c r="U28" s="25"/>
      <c r="V28" s="236"/>
    </row>
    <row r="29" spans="1:22">
      <c r="A29" s="146" t="s">
        <v>0</v>
      </c>
      <c r="B29" s="162"/>
      <c r="C29" s="163"/>
      <c r="D29" s="147"/>
      <c r="E29" s="148"/>
      <c r="F29" s="147"/>
      <c r="G29" s="148"/>
      <c r="H29" s="147"/>
      <c r="I29" s="148"/>
      <c r="J29" s="147"/>
      <c r="K29" s="148"/>
      <c r="L29" s="147"/>
      <c r="M29" s="148"/>
      <c r="N29" s="147"/>
      <c r="O29" s="148"/>
      <c r="P29" s="162"/>
      <c r="Q29" s="163"/>
      <c r="R29" s="147"/>
      <c r="S29" s="148"/>
      <c r="T29" s="147"/>
      <c r="U29" s="148"/>
      <c r="V29" s="233">
        <f>SUM(B29:U29)</f>
        <v>0</v>
      </c>
    </row>
    <row r="30" spans="1:22">
      <c r="A30" t="s">
        <v>1</v>
      </c>
      <c r="B30" s="77"/>
      <c r="C30" s="87"/>
      <c r="D30" s="3"/>
      <c r="E30" s="4"/>
      <c r="F30" s="3"/>
      <c r="G30" s="4"/>
      <c r="H30" s="3"/>
      <c r="I30" s="4"/>
      <c r="J30" s="3"/>
      <c r="K30" s="4"/>
      <c r="L30" s="3"/>
      <c r="M30" s="8"/>
      <c r="N30" s="3"/>
      <c r="O30" s="4"/>
      <c r="P30" s="77"/>
      <c r="Q30" s="87"/>
      <c r="R30" s="3"/>
      <c r="S30" s="4"/>
      <c r="T30" s="3"/>
      <c r="U30" s="4"/>
      <c r="V30" s="229">
        <f t="shared" ref="V30:V38" si="7">SUM(B30:U30)</f>
        <v>0</v>
      </c>
    </row>
    <row r="31" spans="1:22">
      <c r="A31" s="146" t="s">
        <v>77</v>
      </c>
      <c r="B31" s="153"/>
      <c r="C31" s="154"/>
      <c r="D31" s="147"/>
      <c r="E31" s="148"/>
      <c r="F31" s="147"/>
      <c r="G31" s="148"/>
      <c r="H31" s="147"/>
      <c r="I31" s="148"/>
      <c r="J31" s="147"/>
      <c r="K31" s="148"/>
      <c r="L31" s="147"/>
      <c r="M31" s="149"/>
      <c r="N31" s="147"/>
      <c r="O31" s="148"/>
      <c r="P31" s="153"/>
      <c r="Q31" s="154"/>
      <c r="R31" s="147"/>
      <c r="S31" s="148"/>
      <c r="T31" s="147"/>
      <c r="U31" s="148"/>
      <c r="V31" s="228">
        <f t="shared" si="7"/>
        <v>0</v>
      </c>
    </row>
    <row r="32" spans="1:22">
      <c r="A32" t="s">
        <v>79</v>
      </c>
      <c r="B32" s="77"/>
      <c r="C32" s="87"/>
      <c r="D32" s="3"/>
      <c r="E32" s="4"/>
      <c r="F32" s="3"/>
      <c r="G32" s="4"/>
      <c r="H32" s="3"/>
      <c r="I32" s="4"/>
      <c r="J32" s="3"/>
      <c r="K32" s="4"/>
      <c r="L32" s="3"/>
      <c r="M32" s="8"/>
      <c r="N32" s="3"/>
      <c r="O32" s="4"/>
      <c r="P32" s="77"/>
      <c r="Q32" s="87"/>
      <c r="R32" s="3"/>
      <c r="S32" s="4"/>
      <c r="T32" s="3"/>
      <c r="U32" s="4"/>
      <c r="V32" s="229">
        <f t="shared" si="7"/>
        <v>0</v>
      </c>
    </row>
    <row r="33" spans="1:23">
      <c r="A33" s="146" t="s">
        <v>2</v>
      </c>
      <c r="B33" s="153"/>
      <c r="C33" s="154"/>
      <c r="D33" s="147"/>
      <c r="E33" s="148"/>
      <c r="F33" s="147"/>
      <c r="G33" s="148"/>
      <c r="H33" s="147"/>
      <c r="I33" s="148"/>
      <c r="J33" s="147"/>
      <c r="K33" s="148"/>
      <c r="L33" s="147"/>
      <c r="M33" s="149"/>
      <c r="N33" s="147"/>
      <c r="O33" s="148"/>
      <c r="P33" s="153"/>
      <c r="Q33" s="154"/>
      <c r="R33" s="147"/>
      <c r="S33" s="148"/>
      <c r="T33" s="147"/>
      <c r="U33" s="148"/>
      <c r="V33" s="228">
        <f t="shared" si="7"/>
        <v>0</v>
      </c>
    </row>
    <row r="34" spans="1:23">
      <c r="A34" t="s">
        <v>3</v>
      </c>
      <c r="B34" s="77"/>
      <c r="C34" s="87"/>
      <c r="D34" s="3"/>
      <c r="E34" s="4"/>
      <c r="F34" s="3"/>
      <c r="G34" s="4"/>
      <c r="H34" s="3"/>
      <c r="I34" s="4"/>
      <c r="J34" s="3"/>
      <c r="K34" s="4"/>
      <c r="L34" s="3"/>
      <c r="M34" s="8"/>
      <c r="N34" s="3"/>
      <c r="O34" s="4"/>
      <c r="P34" s="77"/>
      <c r="Q34" s="87"/>
      <c r="R34" s="3"/>
      <c r="S34" s="4"/>
      <c r="T34" s="3"/>
      <c r="U34" s="4"/>
      <c r="V34" s="229">
        <f t="shared" si="7"/>
        <v>0</v>
      </c>
    </row>
    <row r="35" spans="1:23">
      <c r="A35" s="146" t="s">
        <v>4</v>
      </c>
      <c r="B35" s="153"/>
      <c r="C35" s="154"/>
      <c r="D35" s="147"/>
      <c r="E35" s="148"/>
      <c r="F35" s="147"/>
      <c r="G35" s="148"/>
      <c r="H35" s="147"/>
      <c r="I35" s="148"/>
      <c r="J35" s="147"/>
      <c r="K35" s="148"/>
      <c r="L35" s="147"/>
      <c r="M35" s="149"/>
      <c r="N35" s="147"/>
      <c r="O35" s="148"/>
      <c r="P35" s="153"/>
      <c r="Q35" s="154"/>
      <c r="R35" s="147"/>
      <c r="S35" s="148"/>
      <c r="T35" s="147"/>
      <c r="U35" s="148"/>
      <c r="V35" s="228">
        <f t="shared" si="7"/>
        <v>0</v>
      </c>
    </row>
    <row r="36" spans="1:23">
      <c r="A36" t="s">
        <v>78</v>
      </c>
      <c r="B36" s="77"/>
      <c r="C36" s="87"/>
      <c r="D36" s="3"/>
      <c r="E36" s="4"/>
      <c r="F36" s="3"/>
      <c r="G36" s="4"/>
      <c r="H36" s="3"/>
      <c r="I36" s="4"/>
      <c r="J36" s="3"/>
      <c r="L36" s="3"/>
      <c r="M36" s="8"/>
      <c r="N36" s="3"/>
      <c r="O36" s="4"/>
      <c r="P36" s="77"/>
      <c r="Q36" s="87"/>
      <c r="R36" s="3"/>
      <c r="S36" s="4"/>
      <c r="T36" s="3"/>
      <c r="U36" s="4"/>
      <c r="V36" s="229">
        <f t="shared" si="7"/>
        <v>0</v>
      </c>
    </row>
    <row r="37" spans="1:23">
      <c r="A37" s="146" t="s">
        <v>6</v>
      </c>
      <c r="B37" s="153"/>
      <c r="C37" s="154"/>
      <c r="D37" s="147"/>
      <c r="E37" s="148"/>
      <c r="F37" s="147"/>
      <c r="G37" s="148"/>
      <c r="H37" s="147"/>
      <c r="I37" s="148"/>
      <c r="J37" s="147"/>
      <c r="K37" s="148"/>
      <c r="L37" s="147"/>
      <c r="M37" s="149"/>
      <c r="N37" s="147"/>
      <c r="O37" s="148"/>
      <c r="P37" s="153"/>
      <c r="Q37" s="154"/>
      <c r="R37" s="147"/>
      <c r="S37" s="148"/>
      <c r="T37" s="147"/>
      <c r="U37" s="148"/>
      <c r="V37" s="228">
        <f t="shared" si="7"/>
        <v>0</v>
      </c>
    </row>
    <row r="38" spans="1:23">
      <c r="A38" s="8" t="s">
        <v>72</v>
      </c>
      <c r="B38" s="77"/>
      <c r="C38" s="87"/>
      <c r="D38" s="3"/>
      <c r="E38" s="4"/>
      <c r="F38" s="3"/>
      <c r="G38" s="4"/>
      <c r="H38" s="3"/>
      <c r="I38" s="4"/>
      <c r="J38" s="3"/>
      <c r="L38" s="3"/>
      <c r="M38" s="8"/>
      <c r="N38" s="3"/>
      <c r="O38" s="4"/>
      <c r="P38" s="77"/>
      <c r="Q38" s="87"/>
      <c r="R38" s="3"/>
      <c r="S38" s="4"/>
      <c r="T38" s="3"/>
      <c r="U38" s="4"/>
      <c r="V38" s="229">
        <f t="shared" si="7"/>
        <v>0</v>
      </c>
    </row>
    <row r="39" spans="1:23" ht="16.5" thickBot="1">
      <c r="A39" s="220" t="s">
        <v>5</v>
      </c>
      <c r="B39" s="208">
        <f>SUM(B29:B38)</f>
        <v>0</v>
      </c>
      <c r="C39" s="221">
        <f>SUM(C29:C38)</f>
        <v>0</v>
      </c>
      <c r="D39" s="221">
        <f>SUM(D29:D38)</f>
        <v>0</v>
      </c>
      <c r="E39" s="221">
        <f>SUM(E29:E38)</f>
        <v>0</v>
      </c>
      <c r="F39" s="221">
        <f t="shared" ref="F39:T39" si="8">SUM(F29:F38)</f>
        <v>0</v>
      </c>
      <c r="G39" s="221">
        <f t="shared" si="8"/>
        <v>0</v>
      </c>
      <c r="H39" s="221">
        <f t="shared" si="8"/>
        <v>0</v>
      </c>
      <c r="I39" s="221">
        <f t="shared" si="8"/>
        <v>0</v>
      </c>
      <c r="J39" s="221">
        <f t="shared" si="8"/>
        <v>0</v>
      </c>
      <c r="K39" s="221">
        <f t="shared" si="8"/>
        <v>0</v>
      </c>
      <c r="L39" s="221">
        <f t="shared" si="8"/>
        <v>0</v>
      </c>
      <c r="M39" s="221">
        <f t="shared" si="8"/>
        <v>0</v>
      </c>
      <c r="N39" s="221">
        <f t="shared" si="8"/>
        <v>0</v>
      </c>
      <c r="O39" s="221">
        <f t="shared" si="8"/>
        <v>0</v>
      </c>
      <c r="P39" s="221">
        <f t="shared" si="8"/>
        <v>0</v>
      </c>
      <c r="Q39" s="221">
        <f t="shared" si="8"/>
        <v>0</v>
      </c>
      <c r="R39" s="221">
        <f t="shared" si="8"/>
        <v>0</v>
      </c>
      <c r="S39" s="221">
        <f t="shared" si="8"/>
        <v>0</v>
      </c>
      <c r="T39" s="221">
        <f t="shared" si="8"/>
        <v>0</v>
      </c>
      <c r="U39" s="208">
        <f>SUM(U29:U38)</f>
        <v>0</v>
      </c>
    </row>
    <row r="40" spans="1:23" ht="17.25" thickTop="1" thickBot="1">
      <c r="A40" s="215"/>
      <c r="B40" s="216">
        <f>T27-T39</f>
        <v>0</v>
      </c>
      <c r="C40" s="217">
        <f>U27+U39</f>
        <v>0</v>
      </c>
      <c r="D40" s="177">
        <f>A1</f>
        <v>0</v>
      </c>
      <c r="E40" s="197" t="s">
        <v>30</v>
      </c>
      <c r="F40" s="198" t="s">
        <v>32</v>
      </c>
      <c r="G40" s="199" t="s">
        <v>29</v>
      </c>
      <c r="H40" s="200" t="s">
        <v>33</v>
      </c>
      <c r="I40" s="201" t="s">
        <v>36</v>
      </c>
      <c r="J40" s="201" t="s">
        <v>37</v>
      </c>
      <c r="K40" s="201" t="s">
        <v>31</v>
      </c>
      <c r="L40" s="201" t="s">
        <v>40</v>
      </c>
      <c r="M40" s="202" t="s">
        <v>27</v>
      </c>
      <c r="O40" s="203" t="s">
        <v>23</v>
      </c>
      <c r="P40" s="204" t="s">
        <v>24</v>
      </c>
      <c r="Q40" s="201" t="s">
        <v>28</v>
      </c>
      <c r="R40" s="205" t="s">
        <v>26</v>
      </c>
      <c r="S40" s="206" t="s">
        <v>25</v>
      </c>
      <c r="T40" s="207" t="s">
        <v>34</v>
      </c>
      <c r="V40" s="240" t="s">
        <v>50</v>
      </c>
    </row>
    <row r="41" spans="1:23" ht="16.5" thickBot="1">
      <c r="A41" s="23"/>
      <c r="B41" s="111">
        <v>31</v>
      </c>
      <c r="C41" s="112"/>
      <c r="D41" s="141" t="s">
        <v>7</v>
      </c>
      <c r="E41" s="165">
        <f>SUM(B13,D13,F13,H13,J13,L13,N13)</f>
        <v>0</v>
      </c>
      <c r="F41" s="135">
        <f>0+0</f>
        <v>0</v>
      </c>
      <c r="G41" s="142">
        <f>SUM(C13,E13,G13,I13,K13,M13,O13)</f>
        <v>0</v>
      </c>
      <c r="H41" s="138">
        <f>0</f>
        <v>0</v>
      </c>
      <c r="I41" s="138">
        <f>0+0</f>
        <v>0</v>
      </c>
      <c r="J41" s="138">
        <f>0</f>
        <v>0</v>
      </c>
      <c r="K41" s="171">
        <f>E41+G41+H41</f>
        <v>0</v>
      </c>
      <c r="L41" s="170">
        <f>F41</f>
        <v>0</v>
      </c>
      <c r="M41" s="166">
        <f>L41-K41</f>
        <v>0</v>
      </c>
      <c r="O41" s="138">
        <f>$N$1</f>
        <v>0</v>
      </c>
      <c r="P41" s="138">
        <f>O1</f>
        <v>0</v>
      </c>
      <c r="Q41" s="138">
        <f t="shared" ref="Q41:Q43" si="9">$E$48-P41</f>
        <v>700</v>
      </c>
      <c r="R41" s="138" t="e">
        <f>Apr!#REF!-Jan!#REF!</f>
        <v>#REF!</v>
      </c>
      <c r="S41" s="138"/>
      <c r="T41" s="138" t="e">
        <f>R41+O41+S41</f>
        <v>#REF!</v>
      </c>
      <c r="V41" s="238" t="s">
        <v>5</v>
      </c>
    </row>
    <row r="42" spans="1:23" ht="16.5" thickBot="1">
      <c r="A42" s="146" t="s">
        <v>0</v>
      </c>
      <c r="B42" s="147"/>
      <c r="C42" s="148"/>
      <c r="D42" s="141" t="s">
        <v>8</v>
      </c>
      <c r="E42" s="167">
        <f>SUM(P13,R13,T13,B26,D26,F26,H26)</f>
        <v>0</v>
      </c>
      <c r="F42" s="135">
        <f>0</f>
        <v>0</v>
      </c>
      <c r="G42" s="143">
        <f>SUM(Q13,S13,U13,C26,E26,G26,I26)</f>
        <v>0</v>
      </c>
      <c r="H42" s="138">
        <f>0</f>
        <v>0</v>
      </c>
      <c r="I42" s="138">
        <f>0</f>
        <v>0</v>
      </c>
      <c r="J42" s="138">
        <f>0</f>
        <v>0</v>
      </c>
      <c r="K42" s="171">
        <f t="shared" ref="K42:K45" si="10">E42+G42+H42</f>
        <v>0</v>
      </c>
      <c r="L42" s="170">
        <f>F42</f>
        <v>0</v>
      </c>
      <c r="M42" s="166">
        <f t="shared" ref="M42:M45" si="11">L42-K42</f>
        <v>0</v>
      </c>
      <c r="O42" s="136">
        <f>H14</f>
        <v>0</v>
      </c>
      <c r="P42" s="136">
        <f>I14</f>
        <v>0</v>
      </c>
      <c r="Q42" s="138">
        <f t="shared" si="9"/>
        <v>700</v>
      </c>
      <c r="R42" s="138" t="e">
        <f>R41-I42</f>
        <v>#REF!</v>
      </c>
      <c r="S42" s="136"/>
      <c r="T42" s="136" t="e">
        <f>R42+O42+S42</f>
        <v>#REF!</v>
      </c>
      <c r="V42" s="233">
        <f t="shared" ref="V42:V51" si="12">SUM(V3+V16+V29)</f>
        <v>0</v>
      </c>
      <c r="W42" s="146" t="s">
        <v>0</v>
      </c>
    </row>
    <row r="43" spans="1:23" ht="16.5" thickBot="1">
      <c r="A43" t="s">
        <v>1</v>
      </c>
      <c r="B43" s="3"/>
      <c r="C43" s="4"/>
      <c r="D43" s="141" t="s">
        <v>9</v>
      </c>
      <c r="E43" s="167">
        <f>SUM(J25,L25,N25,P25,R25,T25,B38)</f>
        <v>0</v>
      </c>
      <c r="F43" s="135">
        <f>0</f>
        <v>0</v>
      </c>
      <c r="G43" s="143">
        <f>SUM(L25,N25,P25,R25,T25,V25,D38)</f>
        <v>0</v>
      </c>
      <c r="H43" s="138">
        <f>0</f>
        <v>0</v>
      </c>
      <c r="I43" s="138">
        <f>0</f>
        <v>0</v>
      </c>
      <c r="J43" s="138">
        <f>0</f>
        <v>0</v>
      </c>
      <c r="K43" s="171">
        <f t="shared" si="10"/>
        <v>0</v>
      </c>
      <c r="L43" s="170">
        <f>F43</f>
        <v>0</v>
      </c>
      <c r="M43" s="166">
        <f t="shared" si="11"/>
        <v>0</v>
      </c>
      <c r="O43" s="136">
        <f>B27</f>
        <v>0</v>
      </c>
      <c r="P43" s="136">
        <f>C27</f>
        <v>0</v>
      </c>
      <c r="Q43" s="138">
        <f t="shared" si="9"/>
        <v>700</v>
      </c>
      <c r="R43" s="138" t="e">
        <f>R42-I43</f>
        <v>#REF!</v>
      </c>
      <c r="S43" s="136"/>
      <c r="T43" s="136" t="e">
        <f>R43+O43+S43</f>
        <v>#REF!</v>
      </c>
      <c r="V43" s="239">
        <f t="shared" si="12"/>
        <v>0</v>
      </c>
      <c r="W43" t="s">
        <v>1</v>
      </c>
    </row>
    <row r="44" spans="1:23" ht="16.5" thickBot="1">
      <c r="A44" s="146" t="s">
        <v>77</v>
      </c>
      <c r="B44" s="147"/>
      <c r="C44" s="148"/>
      <c r="D44" s="141" t="s">
        <v>74</v>
      </c>
      <c r="E44" s="167">
        <f>SUM(D39,F39,H39,J39,L39,N39,P39)</f>
        <v>0</v>
      </c>
      <c r="F44" s="135">
        <f>0</f>
        <v>0</v>
      </c>
      <c r="G44" s="143">
        <f>SUM(E39,G39,I39,K39,M39,O39,Q39)</f>
        <v>0</v>
      </c>
      <c r="H44" s="138">
        <f>0</f>
        <v>0</v>
      </c>
      <c r="I44" s="138">
        <f>0</f>
        <v>0</v>
      </c>
      <c r="J44" s="138">
        <f>0</f>
        <v>0</v>
      </c>
      <c r="K44" s="171">
        <f t="shared" si="10"/>
        <v>0</v>
      </c>
      <c r="L44" s="170">
        <f>F44</f>
        <v>0</v>
      </c>
      <c r="M44" s="166">
        <f t="shared" si="11"/>
        <v>0</v>
      </c>
      <c r="O44" s="136">
        <f>P27</f>
        <v>0</v>
      </c>
      <c r="P44" s="136">
        <f>Q27</f>
        <v>0</v>
      </c>
      <c r="Q44" s="138">
        <f>$E$48-P44</f>
        <v>700</v>
      </c>
      <c r="R44" s="138" t="e">
        <f>R43-I44</f>
        <v>#REF!</v>
      </c>
      <c r="S44" s="136"/>
      <c r="T44" s="136" t="e">
        <f>R44+O44+S44</f>
        <v>#REF!</v>
      </c>
      <c r="V44" s="233">
        <f t="shared" si="12"/>
        <v>0</v>
      </c>
      <c r="W44" s="146" t="s">
        <v>77</v>
      </c>
    </row>
    <row r="45" spans="1:23" ht="16.5" thickBot="1">
      <c r="A45" t="s">
        <v>79</v>
      </c>
      <c r="B45" s="3"/>
      <c r="C45" s="4"/>
      <c r="D45" s="141" t="s">
        <v>10</v>
      </c>
      <c r="E45" s="167">
        <f>SUM(R39,T39,B52)</f>
        <v>0</v>
      </c>
      <c r="F45" s="135">
        <f>0</f>
        <v>0</v>
      </c>
      <c r="G45" s="143">
        <f>SUM(U39,C52,D51)</f>
        <v>0</v>
      </c>
      <c r="H45" s="138">
        <f>0</f>
        <v>0</v>
      </c>
      <c r="I45" s="138">
        <f>0</f>
        <v>0</v>
      </c>
      <c r="J45" s="138">
        <f>0</f>
        <v>0</v>
      </c>
      <c r="K45" s="171">
        <f t="shared" si="10"/>
        <v>0</v>
      </c>
      <c r="L45" s="170">
        <f>F45</f>
        <v>0</v>
      </c>
      <c r="M45" s="166">
        <f t="shared" si="11"/>
        <v>0</v>
      </c>
      <c r="O45" s="136">
        <f>B40</f>
        <v>0</v>
      </c>
      <c r="P45" s="136">
        <f>C40</f>
        <v>0</v>
      </c>
      <c r="Q45" s="138">
        <f>$E$48-P45</f>
        <v>700</v>
      </c>
      <c r="R45" s="138" t="e">
        <f>R44-I45</f>
        <v>#REF!</v>
      </c>
      <c r="S45" s="136"/>
      <c r="T45" s="136" t="e">
        <f>R45+O45+S45</f>
        <v>#REF!</v>
      </c>
      <c r="V45" s="239">
        <f t="shared" si="12"/>
        <v>0</v>
      </c>
      <c r="W45" t="s">
        <v>79</v>
      </c>
    </row>
    <row r="46" spans="1:23" ht="16.5" thickBot="1">
      <c r="A46" s="146" t="s">
        <v>2</v>
      </c>
      <c r="B46" s="147"/>
      <c r="C46" s="148"/>
      <c r="D46" s="141" t="s">
        <v>5</v>
      </c>
      <c r="E46" s="167">
        <f t="shared" ref="E46" si="13">SUM(E41:E45)</f>
        <v>0</v>
      </c>
      <c r="F46" s="143">
        <f t="shared" ref="F46:M46" si="14">SUM(F41:F45)</f>
        <v>0</v>
      </c>
      <c r="G46" s="143">
        <f t="shared" si="14"/>
        <v>0</v>
      </c>
      <c r="H46" s="137">
        <f t="shared" si="14"/>
        <v>0</v>
      </c>
      <c r="I46" s="137">
        <f t="shared" si="14"/>
        <v>0</v>
      </c>
      <c r="J46" s="137">
        <f t="shared" si="14"/>
        <v>0</v>
      </c>
      <c r="K46" s="172">
        <f t="shared" si="14"/>
        <v>0</v>
      </c>
      <c r="L46" s="214">
        <f t="shared" si="14"/>
        <v>0</v>
      </c>
      <c r="M46" s="137">
        <f t="shared" si="14"/>
        <v>0</v>
      </c>
      <c r="N46" s="9"/>
      <c r="O46" s="9"/>
      <c r="P46" s="9"/>
      <c r="Q46" s="9"/>
      <c r="R46" s="9"/>
      <c r="V46" s="233">
        <f t="shared" si="12"/>
        <v>0</v>
      </c>
      <c r="W46" s="146" t="s">
        <v>2</v>
      </c>
    </row>
    <row r="47" spans="1:23" ht="16.5" thickBot="1">
      <c r="A47" t="s">
        <v>3</v>
      </c>
      <c r="B47" s="3"/>
      <c r="C47" s="4"/>
      <c r="D47" s="141" t="s">
        <v>27</v>
      </c>
      <c r="E47" s="168"/>
      <c r="F47" s="140"/>
      <c r="G47" s="145"/>
      <c r="H47" s="139"/>
      <c r="I47" s="139"/>
      <c r="J47" s="139"/>
      <c r="K47" s="173"/>
      <c r="L47" s="179"/>
      <c r="M47" s="169"/>
      <c r="N47" s="9"/>
      <c r="O47" s="9"/>
      <c r="P47" s="9"/>
      <c r="Q47" s="9"/>
      <c r="R47" s="9"/>
      <c r="S47" s="9"/>
      <c r="T47" s="9"/>
      <c r="V47" s="239">
        <f t="shared" si="12"/>
        <v>0</v>
      </c>
      <c r="W47" t="s">
        <v>3</v>
      </c>
    </row>
    <row r="48" spans="1:23">
      <c r="A48" s="146" t="s">
        <v>4</v>
      </c>
      <c r="B48" s="147"/>
      <c r="C48" s="148"/>
      <c r="D48" s="176" t="s">
        <v>35</v>
      </c>
      <c r="E48" s="71">
        <v>700</v>
      </c>
      <c r="F48" s="176" t="s">
        <v>41</v>
      </c>
      <c r="G48" s="293" t="str">
        <f ca="1">MID(CELL("Filename",I7),SEARCH("]",CELL("Filename",I7),1)+1,100)&amp;","&amp; " 12 "&amp;A1</f>
        <v xml:space="preserve">Aug, 12 </v>
      </c>
      <c r="H48" s="293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233">
        <f t="shared" si="12"/>
        <v>0</v>
      </c>
      <c r="W48" s="146" t="s">
        <v>4</v>
      </c>
    </row>
    <row r="49" spans="1:23">
      <c r="A49" t="s">
        <v>78</v>
      </c>
      <c r="B49" s="3"/>
      <c r="C49" s="4"/>
      <c r="D49" s="178" t="s">
        <v>42</v>
      </c>
      <c r="E49" s="71"/>
      <c r="F49" s="176" t="s">
        <v>41</v>
      </c>
      <c r="G49" s="293" t="str">
        <f ca="1">MID(CELL("Filename",I8),SEARCH("]",CELL("Filename",I8),1)+1,100)&amp;","&amp; " 12 "&amp;A2</f>
        <v xml:space="preserve">Aug, 12 </v>
      </c>
      <c r="H49" s="293"/>
      <c r="V49" s="239">
        <f t="shared" si="12"/>
        <v>0</v>
      </c>
      <c r="W49" t="s">
        <v>78</v>
      </c>
    </row>
    <row r="50" spans="1:23">
      <c r="A50" s="146" t="s">
        <v>6</v>
      </c>
      <c r="B50" s="147"/>
      <c r="C50" s="148"/>
      <c r="G50" s="9"/>
      <c r="H50" s="9"/>
      <c r="I50" s="9"/>
      <c r="J50" s="9"/>
      <c r="K50" s="9"/>
      <c r="L50" s="9"/>
      <c r="M50" s="9"/>
      <c r="V50" s="233">
        <f t="shared" si="12"/>
        <v>0</v>
      </c>
      <c r="W50" s="146" t="s">
        <v>6</v>
      </c>
    </row>
    <row r="51" spans="1:23">
      <c r="A51" s="8" t="s">
        <v>72</v>
      </c>
      <c r="B51" s="3"/>
      <c r="C51" s="4"/>
      <c r="V51" s="239">
        <f t="shared" si="12"/>
        <v>0</v>
      </c>
      <c r="W51" s="8" t="s">
        <v>72</v>
      </c>
    </row>
    <row r="52" spans="1:23" ht="16.5" thickBot="1">
      <c r="A52" s="220" t="s">
        <v>5</v>
      </c>
      <c r="B52" s="208">
        <f>SUM(B42:B51)</f>
        <v>0</v>
      </c>
      <c r="C52" s="221">
        <f>SUM(C42:C51)</f>
        <v>0</v>
      </c>
    </row>
    <row r="53" spans="1:23" ht="16.5" thickTop="1"/>
  </sheetData>
  <mergeCells count="23">
    <mergeCell ref="B15:C15"/>
    <mergeCell ref="D15:E15"/>
    <mergeCell ref="F15:G15"/>
    <mergeCell ref="H15:I15"/>
    <mergeCell ref="J15:K15"/>
    <mergeCell ref="B2:C2"/>
    <mergeCell ref="D2:E2"/>
    <mergeCell ref="F2:G2"/>
    <mergeCell ref="H2:I2"/>
    <mergeCell ref="J2:K2"/>
    <mergeCell ref="N2:O2"/>
    <mergeCell ref="P2:Q2"/>
    <mergeCell ref="R2:S2"/>
    <mergeCell ref="T2:U2"/>
    <mergeCell ref="L15:M15"/>
    <mergeCell ref="L2:M2"/>
    <mergeCell ref="G48:H48"/>
    <mergeCell ref="G49:H49"/>
    <mergeCell ref="W4:X4"/>
    <mergeCell ref="N15:O15"/>
    <mergeCell ref="P15:Q15"/>
    <mergeCell ref="R15:S15"/>
    <mergeCell ref="T15:U15"/>
  </mergeCell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791" r:id="rId3" name="Drop Down 631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3" r:id="rId4" name="Button 633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6" r:id="rId5" name="Drop Down 636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8" r:id="rId6" name="Button 638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1" r:id="rId7" name="Drop Down 641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3" r:id="rId8" name="Button 643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6" r:id="rId9" name="Drop Down 646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7" r:id="rId10" name="Button 647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8" r:id="rId11" name="Button 648">
              <controlPr defaultSize="0" print="0" autoFill="0" autoPict="0" macro="[0]!Button38_Click">
                <anchor moveWithCells="1" sizeWithCells="1">
                  <from>
                    <xdr:col>23</xdr:col>
                    <xdr:colOff>609600</xdr:colOff>
                    <xdr:row>4</xdr:row>
                    <xdr:rowOff>28575</xdr:rowOff>
                  </from>
                  <to>
                    <xdr:col>24</xdr:col>
                    <xdr:colOff>609600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9" r:id="rId12" name="Button 649">
              <controlPr defaultSize="0" print="0" autoFill="0" autoPict="0" macro="[0]!SavingsAccountButton_Click">
                <anchor moveWithCells="1" sizeWithCells="1">
                  <from>
                    <xdr:col>23</xdr:col>
                    <xdr:colOff>609600</xdr:colOff>
                    <xdr:row>6</xdr:row>
                    <xdr:rowOff>19050</xdr:rowOff>
                  </from>
                  <to>
                    <xdr:col>24</xdr:col>
                    <xdr:colOff>609600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10" r:id="rId13" name="Drop Down 650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11" r:id="rId14" name="Button 651">
              <controlPr defaultSize="0" print="0" autoFill="0" autoPict="0" macro="[0]!Button37_Click">
                <anchor moveWithCells="1" sizeWithCells="1">
                  <from>
                    <xdr:col>24</xdr:col>
                    <xdr:colOff>9525</xdr:colOff>
                    <xdr:row>2</xdr:row>
                    <xdr:rowOff>0</xdr:rowOff>
                  </from>
                  <to>
                    <xdr:col>25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12" r:id="rId15" name="Button 652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FF0000"/>
  </sheetPr>
  <dimension ref="A1:Y53"/>
  <sheetViews>
    <sheetView tabSelected="1" zoomScale="75" zoomScaleNormal="75" zoomScalePageLayoutView="75" workbookViewId="0">
      <selection activeCell="K5" sqref="K5"/>
    </sheetView>
  </sheetViews>
  <sheetFormatPr defaultColWidth="11" defaultRowHeight="15.75"/>
  <sheetData>
    <row r="1" spans="1:25" ht="16.5" thickBot="1">
      <c r="A1" s="9"/>
      <c r="B1" s="189">
        <f>Aug!B40-Aug!B52+0</f>
        <v>0</v>
      </c>
      <c r="C1" s="190">
        <f>Aug!C40+Aug!C52</f>
        <v>0</v>
      </c>
      <c r="D1" s="189">
        <f>B$1-B$13</f>
        <v>0</v>
      </c>
      <c r="E1" s="190">
        <f>C$1+C$13</f>
        <v>0</v>
      </c>
      <c r="F1" s="189">
        <f t="shared" ref="F1:T1" si="0">D$1-D$13</f>
        <v>0</v>
      </c>
      <c r="G1" s="190">
        <f>E$1+E$13</f>
        <v>0</v>
      </c>
      <c r="H1" s="189">
        <f t="shared" si="0"/>
        <v>0</v>
      </c>
      <c r="I1" s="190">
        <f>G$1+G$13</f>
        <v>0</v>
      </c>
      <c r="J1" s="189">
        <f t="shared" si="0"/>
        <v>0</v>
      </c>
      <c r="K1" s="190">
        <f>I$1+I$13</f>
        <v>0</v>
      </c>
      <c r="L1" s="189">
        <f t="shared" si="0"/>
        <v>0</v>
      </c>
      <c r="M1" s="190">
        <f>K$1+K$13</f>
        <v>0</v>
      </c>
      <c r="N1" s="189">
        <f t="shared" si="0"/>
        <v>0</v>
      </c>
      <c r="O1" s="190">
        <f>M$1+M$13</f>
        <v>0</v>
      </c>
      <c r="P1" s="189">
        <f t="shared" si="0"/>
        <v>0</v>
      </c>
      <c r="Q1" s="190">
        <f>O$1+O$13</f>
        <v>0</v>
      </c>
      <c r="R1" s="189">
        <f t="shared" si="0"/>
        <v>0</v>
      </c>
      <c r="S1" s="190">
        <f>Q$1+Q$13</f>
        <v>0</v>
      </c>
      <c r="T1" s="189">
        <f t="shared" si="0"/>
        <v>0</v>
      </c>
      <c r="U1" s="190">
        <f>S$1+S$13</f>
        <v>0</v>
      </c>
      <c r="V1" s="237" t="s">
        <v>49</v>
      </c>
    </row>
    <row r="2" spans="1:25" ht="18.75">
      <c r="A2" s="26"/>
      <c r="B2" s="387">
        <v>1</v>
      </c>
      <c r="C2" s="381"/>
      <c r="D2" s="380">
        <v>2</v>
      </c>
      <c r="E2" s="381"/>
      <c r="F2" s="380">
        <v>3</v>
      </c>
      <c r="G2" s="381"/>
      <c r="H2" s="380">
        <v>4</v>
      </c>
      <c r="I2" s="381"/>
      <c r="J2" s="380">
        <v>5</v>
      </c>
      <c r="K2" s="381"/>
      <c r="L2" s="380">
        <v>6</v>
      </c>
      <c r="M2" s="386"/>
      <c r="N2" s="384">
        <v>7</v>
      </c>
      <c r="O2" s="385"/>
      <c r="P2" s="386">
        <v>8</v>
      </c>
      <c r="Q2" s="381"/>
      <c r="R2" s="380">
        <v>9</v>
      </c>
      <c r="S2" s="381"/>
      <c r="T2" s="380">
        <v>10</v>
      </c>
      <c r="U2" s="381"/>
      <c r="V2" s="238" t="s">
        <v>5</v>
      </c>
      <c r="W2" s="222" t="s">
        <v>38</v>
      </c>
      <c r="X2" s="180" t="s">
        <v>39</v>
      </c>
      <c r="Y2" s="225"/>
    </row>
    <row r="3" spans="1:25">
      <c r="A3" s="146" t="s">
        <v>0</v>
      </c>
      <c r="B3" s="147"/>
      <c r="C3" s="148"/>
      <c r="D3" s="147"/>
      <c r="E3" s="148"/>
      <c r="F3" s="147"/>
      <c r="G3" s="148"/>
      <c r="H3" s="147"/>
      <c r="I3" s="148"/>
      <c r="J3" s="147"/>
      <c r="K3" s="148"/>
      <c r="L3" s="147"/>
      <c r="M3" s="149"/>
      <c r="N3" s="150"/>
      <c r="O3" s="151"/>
      <c r="P3" s="149"/>
      <c r="Q3" s="148"/>
      <c r="R3" s="147"/>
      <c r="S3" s="148"/>
      <c r="T3" s="147"/>
      <c r="U3" s="148"/>
      <c r="V3" s="228">
        <f>SUM(B3:U3)</f>
        <v>0</v>
      </c>
      <c r="W3" s="241">
        <v>0</v>
      </c>
      <c r="X3" s="242">
        <v>40664</v>
      </c>
      <c r="Y3" s="226"/>
    </row>
    <row r="4" spans="1:25" ht="18.75">
      <c r="A4" t="s">
        <v>1</v>
      </c>
      <c r="B4" s="3"/>
      <c r="C4" s="4"/>
      <c r="D4" s="3"/>
      <c r="E4" s="4"/>
      <c r="F4" s="3"/>
      <c r="G4" s="4"/>
      <c r="H4" s="3"/>
      <c r="I4" s="4"/>
      <c r="J4" s="3"/>
      <c r="K4" s="4"/>
      <c r="L4" s="3"/>
      <c r="M4" s="8"/>
      <c r="N4" s="75"/>
      <c r="O4" s="76"/>
      <c r="P4" s="8"/>
      <c r="Q4" s="4"/>
      <c r="R4" s="3"/>
      <c r="S4" s="4"/>
      <c r="T4" s="3"/>
      <c r="U4" s="4"/>
      <c r="V4" s="229">
        <f t="shared" ref="V4:V12" si="1">SUM(B4:U4)</f>
        <v>0</v>
      </c>
      <c r="W4" s="291" t="s">
        <v>48</v>
      </c>
      <c r="X4" s="292"/>
      <c r="Y4" s="226"/>
    </row>
    <row r="5" spans="1:25">
      <c r="A5" s="146" t="s">
        <v>77</v>
      </c>
      <c r="B5" s="147"/>
      <c r="C5" s="148"/>
      <c r="D5" s="147"/>
      <c r="E5" s="148"/>
      <c r="F5" s="147"/>
      <c r="G5" s="148"/>
      <c r="H5" s="147"/>
      <c r="I5" s="148"/>
      <c r="J5" s="147"/>
      <c r="K5" s="148"/>
      <c r="L5" s="147"/>
      <c r="M5" s="149"/>
      <c r="N5" s="150"/>
      <c r="O5" s="151"/>
      <c r="P5" s="149"/>
      <c r="Q5" s="148"/>
      <c r="R5" s="147"/>
      <c r="S5" s="148"/>
      <c r="T5" s="147"/>
      <c r="U5" s="148"/>
      <c r="V5" s="228">
        <f t="shared" si="1"/>
        <v>0</v>
      </c>
      <c r="W5" s="223">
        <v>5</v>
      </c>
      <c r="X5" s="174"/>
      <c r="Y5" s="226"/>
    </row>
    <row r="6" spans="1:25">
      <c r="A6" t="s">
        <v>79</v>
      </c>
      <c r="B6" s="3"/>
      <c r="C6" s="4"/>
      <c r="D6" s="3"/>
      <c r="E6" s="4"/>
      <c r="F6" s="3"/>
      <c r="G6" s="4"/>
      <c r="H6" s="3"/>
      <c r="I6" s="4"/>
      <c r="J6" s="3"/>
      <c r="K6" s="4"/>
      <c r="L6" s="3"/>
      <c r="M6" s="8"/>
      <c r="N6" s="75"/>
      <c r="O6" s="76"/>
      <c r="P6" s="8"/>
      <c r="Q6" s="4"/>
      <c r="R6" s="3"/>
      <c r="S6" s="4"/>
      <c r="T6" s="3"/>
      <c r="U6" s="4"/>
      <c r="V6" s="229">
        <f t="shared" si="1"/>
        <v>0</v>
      </c>
      <c r="W6" s="223"/>
      <c r="X6" s="174"/>
      <c r="Y6" s="226"/>
    </row>
    <row r="7" spans="1:25" ht="16.5" thickBot="1">
      <c r="A7" s="146" t="s">
        <v>2</v>
      </c>
      <c r="B7" s="147"/>
      <c r="C7" s="148"/>
      <c r="D7" s="147"/>
      <c r="E7" s="148"/>
      <c r="F7" s="147"/>
      <c r="G7" s="148"/>
      <c r="H7" s="147"/>
      <c r="I7" s="148"/>
      <c r="J7" s="147"/>
      <c r="K7" s="148"/>
      <c r="L7" s="147"/>
      <c r="M7" s="149"/>
      <c r="N7" s="150"/>
      <c r="O7" s="151"/>
      <c r="P7" s="149"/>
      <c r="Q7" s="148"/>
      <c r="R7" s="147"/>
      <c r="S7" s="148"/>
      <c r="T7" s="147"/>
      <c r="U7" s="148"/>
      <c r="V7" s="228">
        <f t="shared" si="1"/>
        <v>0</v>
      </c>
      <c r="W7" s="224"/>
      <c r="X7" s="175"/>
      <c r="Y7" s="227"/>
    </row>
    <row r="8" spans="1:25">
      <c r="A8" t="s">
        <v>3</v>
      </c>
      <c r="B8" s="3"/>
      <c r="C8" s="4"/>
      <c r="D8" s="3"/>
      <c r="E8" s="4"/>
      <c r="F8" s="3"/>
      <c r="G8" s="4"/>
      <c r="H8" s="3"/>
      <c r="I8" s="4"/>
      <c r="J8" s="3"/>
      <c r="K8" s="4"/>
      <c r="L8" s="3"/>
      <c r="M8" s="8"/>
      <c r="N8" s="75"/>
      <c r="O8" s="76"/>
      <c r="P8" s="8"/>
      <c r="Q8" s="4"/>
      <c r="R8" s="3"/>
      <c r="S8" s="4"/>
      <c r="T8" s="3"/>
      <c r="U8" s="4"/>
      <c r="V8" s="229">
        <f t="shared" si="1"/>
        <v>0</v>
      </c>
    </row>
    <row r="9" spans="1:25">
      <c r="A9" s="146" t="s">
        <v>4</v>
      </c>
      <c r="B9" s="147"/>
      <c r="C9" s="148"/>
      <c r="D9" s="147"/>
      <c r="E9" s="148"/>
      <c r="F9" s="147"/>
      <c r="G9" s="148"/>
      <c r="H9" s="147"/>
      <c r="I9" s="148"/>
      <c r="J9" s="147"/>
      <c r="K9" s="148"/>
      <c r="L9" s="147"/>
      <c r="M9" s="149"/>
      <c r="N9" s="150"/>
      <c r="O9" s="151"/>
      <c r="P9" s="149"/>
      <c r="Q9" s="148"/>
      <c r="R9" s="147"/>
      <c r="S9" s="148"/>
      <c r="T9" s="147"/>
      <c r="U9" s="148"/>
      <c r="V9" s="228">
        <f t="shared" si="1"/>
        <v>0</v>
      </c>
    </row>
    <row r="10" spans="1:25">
      <c r="A10" t="s">
        <v>78</v>
      </c>
      <c r="B10" s="3"/>
      <c r="C10" s="4"/>
      <c r="D10" s="3"/>
      <c r="E10" s="4"/>
      <c r="F10" s="3"/>
      <c r="G10" s="4"/>
      <c r="H10" s="3"/>
      <c r="I10" s="4"/>
      <c r="J10" s="3"/>
      <c r="L10" s="3"/>
      <c r="M10" s="8"/>
      <c r="N10" s="75"/>
      <c r="O10" s="76"/>
      <c r="P10" s="8"/>
      <c r="Q10" s="4"/>
      <c r="R10" s="3"/>
      <c r="S10" s="4"/>
      <c r="T10" s="3"/>
      <c r="U10" s="4"/>
      <c r="V10" s="229">
        <f t="shared" si="1"/>
        <v>0</v>
      </c>
    </row>
    <row r="11" spans="1:25">
      <c r="A11" s="146" t="s">
        <v>6</v>
      </c>
      <c r="B11" s="147"/>
      <c r="C11" s="148"/>
      <c r="D11" s="147"/>
      <c r="E11" s="148"/>
      <c r="F11" s="147"/>
      <c r="G11" s="148"/>
      <c r="H11" s="147"/>
      <c r="I11" s="148"/>
      <c r="J11" s="147"/>
      <c r="K11" s="148"/>
      <c r="L11" s="147"/>
      <c r="M11" s="149"/>
      <c r="N11" s="150"/>
      <c r="O11" s="151"/>
      <c r="P11" s="149"/>
      <c r="Q11" s="148"/>
      <c r="R11" s="147"/>
      <c r="S11" s="148"/>
      <c r="T11" s="147"/>
      <c r="U11" s="148"/>
      <c r="V11" s="228">
        <f t="shared" si="1"/>
        <v>0</v>
      </c>
    </row>
    <row r="12" spans="1:25">
      <c r="A12" s="8" t="s">
        <v>72</v>
      </c>
      <c r="B12" s="3"/>
      <c r="C12" s="4"/>
      <c r="D12" s="3"/>
      <c r="E12" s="4"/>
      <c r="F12" s="3"/>
      <c r="G12" s="4"/>
      <c r="H12" s="3"/>
      <c r="I12" s="4"/>
      <c r="J12" s="3"/>
      <c r="L12" s="3"/>
      <c r="M12" s="8"/>
      <c r="N12" s="75"/>
      <c r="O12" s="76"/>
      <c r="P12" s="8"/>
      <c r="Q12" s="4"/>
      <c r="R12" s="3"/>
      <c r="S12" s="4"/>
      <c r="T12" s="3"/>
      <c r="U12" s="4"/>
      <c r="V12" s="232">
        <f t="shared" si="1"/>
        <v>0</v>
      </c>
    </row>
    <row r="13" spans="1:25" ht="16.5" thickBot="1">
      <c r="A13" s="220" t="s">
        <v>5</v>
      </c>
      <c r="B13" s="208">
        <f>SUM(B3:B12)</f>
        <v>0</v>
      </c>
      <c r="C13" s="221">
        <f>SUM(C3:C12)</f>
        <v>0</v>
      </c>
      <c r="D13" s="221">
        <f>SUM(D3:D12)</f>
        <v>0</v>
      </c>
      <c r="E13" s="221">
        <f>SUM(E3:E12)</f>
        <v>0</v>
      </c>
      <c r="F13" s="221">
        <f t="shared" ref="F13:T13" si="2">SUM(F3:F12)</f>
        <v>0</v>
      </c>
      <c r="G13" s="221">
        <f t="shared" si="2"/>
        <v>0</v>
      </c>
      <c r="H13" s="221">
        <f t="shared" si="2"/>
        <v>0</v>
      </c>
      <c r="I13" s="221">
        <f t="shared" si="2"/>
        <v>0</v>
      </c>
      <c r="J13" s="221">
        <f t="shared" si="2"/>
        <v>0</v>
      </c>
      <c r="K13" s="221">
        <f t="shared" si="2"/>
        <v>0</v>
      </c>
      <c r="L13" s="221">
        <f t="shared" si="2"/>
        <v>0</v>
      </c>
      <c r="M13" s="221">
        <f t="shared" si="2"/>
        <v>0</v>
      </c>
      <c r="N13" s="221">
        <f t="shared" si="2"/>
        <v>0</v>
      </c>
      <c r="O13" s="221">
        <f t="shared" si="2"/>
        <v>0</v>
      </c>
      <c r="P13" s="221">
        <f t="shared" si="2"/>
        <v>0</v>
      </c>
      <c r="Q13" s="221">
        <f t="shared" si="2"/>
        <v>0</v>
      </c>
      <c r="R13" s="221">
        <f t="shared" si="2"/>
        <v>0</v>
      </c>
      <c r="S13" s="221">
        <f t="shared" si="2"/>
        <v>0</v>
      </c>
      <c r="T13" s="221">
        <f t="shared" si="2"/>
        <v>0</v>
      </c>
      <c r="U13" s="208">
        <f>SUM(U3:U12)</f>
        <v>0</v>
      </c>
      <c r="V13" s="235"/>
    </row>
    <row r="14" spans="1:25" ht="17.25" thickTop="1" thickBot="1">
      <c r="A14" s="215"/>
      <c r="B14" s="216">
        <f>T$1-T$13</f>
        <v>0</v>
      </c>
      <c r="C14" s="217">
        <f>U$1+U$13</f>
        <v>0</v>
      </c>
      <c r="D14" s="216">
        <f>B14-B26</f>
        <v>0</v>
      </c>
      <c r="E14" s="217">
        <f>C14+C26</f>
        <v>0</v>
      </c>
      <c r="F14" s="216">
        <f t="shared" ref="F14:T14" si="3">D14-D26</f>
        <v>0</v>
      </c>
      <c r="G14" s="217">
        <f>E14+E26</f>
        <v>0</v>
      </c>
      <c r="H14" s="216">
        <f t="shared" si="3"/>
        <v>0</v>
      </c>
      <c r="I14" s="217">
        <f>G14+G26</f>
        <v>0</v>
      </c>
      <c r="J14" s="216">
        <f t="shared" si="3"/>
        <v>0</v>
      </c>
      <c r="K14" s="217">
        <f>I14+I26</f>
        <v>0</v>
      </c>
      <c r="L14" s="216">
        <f t="shared" si="3"/>
        <v>0</v>
      </c>
      <c r="M14" s="217">
        <f>K14+K26</f>
        <v>0</v>
      </c>
      <c r="N14" s="216">
        <f t="shared" si="3"/>
        <v>0</v>
      </c>
      <c r="O14" s="217">
        <f>M14+M26</f>
        <v>0</v>
      </c>
      <c r="P14" s="216">
        <f t="shared" si="3"/>
        <v>0</v>
      </c>
      <c r="Q14" s="217">
        <f>O14+O26</f>
        <v>0</v>
      </c>
      <c r="R14" s="216">
        <f t="shared" si="3"/>
        <v>0</v>
      </c>
      <c r="S14" s="217">
        <f>Q14+Q26</f>
        <v>0</v>
      </c>
      <c r="T14" s="216">
        <f t="shared" si="3"/>
        <v>0</v>
      </c>
      <c r="U14" s="217">
        <f>S14+S26</f>
        <v>0</v>
      </c>
      <c r="V14" s="3"/>
    </row>
    <row r="15" spans="1:25">
      <c r="A15" s="26"/>
      <c r="B15" s="388">
        <v>11</v>
      </c>
      <c r="C15" s="383"/>
      <c r="D15" s="382">
        <v>12</v>
      </c>
      <c r="E15" s="383"/>
      <c r="F15" s="382">
        <v>13</v>
      </c>
      <c r="G15" s="389"/>
      <c r="H15" s="390">
        <v>14</v>
      </c>
      <c r="I15" s="391"/>
      <c r="J15" s="389">
        <v>15</v>
      </c>
      <c r="K15" s="383"/>
      <c r="L15" s="382">
        <v>16</v>
      </c>
      <c r="M15" s="383"/>
      <c r="N15" s="380">
        <v>17</v>
      </c>
      <c r="O15" s="381"/>
      <c r="P15" s="382">
        <v>18</v>
      </c>
      <c r="Q15" s="383"/>
      <c r="R15" s="382">
        <v>19</v>
      </c>
      <c r="S15" s="383"/>
      <c r="T15" s="382">
        <v>20</v>
      </c>
      <c r="U15" s="383"/>
      <c r="V15" s="236"/>
    </row>
    <row r="16" spans="1:25">
      <c r="A16" s="146" t="s">
        <v>0</v>
      </c>
      <c r="B16" s="147"/>
      <c r="C16" s="148"/>
      <c r="D16" s="147"/>
      <c r="E16" s="148"/>
      <c r="F16" s="147"/>
      <c r="G16" s="148"/>
      <c r="H16" s="162"/>
      <c r="I16" s="163"/>
      <c r="J16" s="147"/>
      <c r="K16" s="148"/>
      <c r="L16" s="147"/>
      <c r="M16" s="149"/>
      <c r="N16" s="147"/>
      <c r="O16" s="148"/>
      <c r="P16" s="149"/>
      <c r="Q16" s="148"/>
      <c r="R16" s="147"/>
      <c r="S16" s="148"/>
      <c r="T16" s="147"/>
      <c r="U16" s="148"/>
      <c r="V16" s="233">
        <f>SUM(B16:U16)</f>
        <v>0</v>
      </c>
    </row>
    <row r="17" spans="1:22">
      <c r="A17" t="s">
        <v>1</v>
      </c>
      <c r="B17" s="3"/>
      <c r="C17" s="4"/>
      <c r="D17" s="3"/>
      <c r="E17" s="4"/>
      <c r="F17" s="3"/>
      <c r="G17" s="4"/>
      <c r="H17" s="77"/>
      <c r="I17" s="87"/>
      <c r="J17" s="3"/>
      <c r="K17" s="4"/>
      <c r="L17" s="3"/>
      <c r="M17" s="8"/>
      <c r="N17" s="3"/>
      <c r="O17" s="4"/>
      <c r="P17" s="8"/>
      <c r="Q17" s="4"/>
      <c r="R17" s="3"/>
      <c r="S17" s="4"/>
      <c r="T17" s="3"/>
      <c r="U17" s="4"/>
      <c r="V17" s="229">
        <f t="shared" ref="V17:V25" si="4">SUM(B17:U17)</f>
        <v>0</v>
      </c>
    </row>
    <row r="18" spans="1:22">
      <c r="A18" s="146" t="s">
        <v>77</v>
      </c>
      <c r="B18" s="147"/>
      <c r="C18" s="148"/>
      <c r="D18" s="147"/>
      <c r="E18" s="148"/>
      <c r="F18" s="147"/>
      <c r="G18" s="148"/>
      <c r="H18" s="153"/>
      <c r="I18" s="154"/>
      <c r="J18" s="147"/>
      <c r="K18" s="148"/>
      <c r="L18" s="147"/>
      <c r="M18" s="149"/>
      <c r="N18" s="147"/>
      <c r="O18" s="148"/>
      <c r="P18" s="149"/>
      <c r="Q18" s="148"/>
      <c r="R18" s="147"/>
      <c r="S18" s="148"/>
      <c r="T18" s="147"/>
      <c r="U18" s="148"/>
      <c r="V18" s="228">
        <f t="shared" si="4"/>
        <v>0</v>
      </c>
    </row>
    <row r="19" spans="1:22">
      <c r="A19" t="s">
        <v>79</v>
      </c>
      <c r="B19" s="3"/>
      <c r="C19" s="4"/>
      <c r="D19" s="3"/>
      <c r="E19" s="4"/>
      <c r="F19" s="3"/>
      <c r="G19" s="4"/>
      <c r="H19" s="77"/>
      <c r="I19" s="87"/>
      <c r="J19" s="3"/>
      <c r="K19" s="4"/>
      <c r="L19" s="3"/>
      <c r="M19" s="8"/>
      <c r="N19" s="3"/>
      <c r="O19" s="4"/>
      <c r="P19" s="8"/>
      <c r="Q19" s="4"/>
      <c r="R19" s="3"/>
      <c r="S19" s="4"/>
      <c r="T19" s="3"/>
      <c r="U19" s="4"/>
      <c r="V19" s="229">
        <f t="shared" si="4"/>
        <v>0</v>
      </c>
    </row>
    <row r="20" spans="1:22">
      <c r="A20" s="146" t="s">
        <v>2</v>
      </c>
      <c r="B20" s="147"/>
      <c r="C20" s="148"/>
      <c r="D20" s="147"/>
      <c r="E20" s="148"/>
      <c r="F20" s="147"/>
      <c r="G20" s="148"/>
      <c r="H20" s="153"/>
      <c r="I20" s="154"/>
      <c r="J20" s="147"/>
      <c r="K20" s="148"/>
      <c r="L20" s="147"/>
      <c r="M20" s="149"/>
      <c r="N20" s="147"/>
      <c r="O20" s="148"/>
      <c r="P20" s="149"/>
      <c r="Q20" s="148"/>
      <c r="R20" s="147"/>
      <c r="S20" s="148"/>
      <c r="T20" s="147"/>
      <c r="U20" s="148"/>
      <c r="V20" s="228">
        <f t="shared" si="4"/>
        <v>0</v>
      </c>
    </row>
    <row r="21" spans="1:22">
      <c r="A21" t="s">
        <v>3</v>
      </c>
      <c r="B21" s="3"/>
      <c r="C21" s="4"/>
      <c r="D21" s="3"/>
      <c r="E21" s="4"/>
      <c r="F21" s="3"/>
      <c r="G21" s="4"/>
      <c r="H21" s="77"/>
      <c r="I21" s="87"/>
      <c r="J21" s="3"/>
      <c r="K21" s="4"/>
      <c r="L21" s="3"/>
      <c r="M21" s="8"/>
      <c r="N21" s="3"/>
      <c r="O21" s="4"/>
      <c r="P21" s="8"/>
      <c r="Q21" s="4"/>
      <c r="R21" s="3"/>
      <c r="S21" s="4"/>
      <c r="T21" s="3"/>
      <c r="U21" s="4"/>
      <c r="V21" s="229">
        <f t="shared" si="4"/>
        <v>0</v>
      </c>
    </row>
    <row r="22" spans="1:22">
      <c r="A22" s="146" t="s">
        <v>4</v>
      </c>
      <c r="B22" s="147"/>
      <c r="C22" s="148"/>
      <c r="D22" s="147"/>
      <c r="E22" s="148"/>
      <c r="F22" s="147"/>
      <c r="G22" s="148"/>
      <c r="H22" s="153"/>
      <c r="I22" s="154"/>
      <c r="J22" s="147"/>
      <c r="K22" s="148"/>
      <c r="L22" s="147"/>
      <c r="M22" s="149"/>
      <c r="N22" s="147"/>
      <c r="O22" s="148"/>
      <c r="P22" s="149"/>
      <c r="Q22" s="148"/>
      <c r="R22" s="147"/>
      <c r="S22" s="148"/>
      <c r="T22" s="147"/>
      <c r="U22" s="148"/>
      <c r="V22" s="228">
        <f t="shared" si="4"/>
        <v>0</v>
      </c>
    </row>
    <row r="23" spans="1:22">
      <c r="A23" t="s">
        <v>78</v>
      </c>
      <c r="B23" s="3"/>
      <c r="C23" s="4"/>
      <c r="D23" s="3"/>
      <c r="E23" s="4"/>
      <c r="F23" s="3"/>
      <c r="G23" s="4"/>
      <c r="H23" s="77"/>
      <c r="I23" s="87"/>
      <c r="J23" s="3"/>
      <c r="L23" s="3"/>
      <c r="M23" s="8"/>
      <c r="N23" s="3"/>
      <c r="O23" s="4"/>
      <c r="P23" s="8"/>
      <c r="Q23" s="4"/>
      <c r="R23" s="3"/>
      <c r="S23" s="4"/>
      <c r="T23" s="3"/>
      <c r="U23" s="4"/>
      <c r="V23" s="229">
        <f t="shared" si="4"/>
        <v>0</v>
      </c>
    </row>
    <row r="24" spans="1:22">
      <c r="A24" s="146" t="s">
        <v>6</v>
      </c>
      <c r="B24" s="147"/>
      <c r="C24" s="148"/>
      <c r="D24" s="147"/>
      <c r="E24" s="148"/>
      <c r="F24" s="147"/>
      <c r="G24" s="148"/>
      <c r="H24" s="153"/>
      <c r="I24" s="154"/>
      <c r="J24" s="147"/>
      <c r="K24" s="148"/>
      <c r="L24" s="147"/>
      <c r="M24" s="149"/>
      <c r="N24" s="147"/>
      <c r="O24" s="148"/>
      <c r="P24" s="149"/>
      <c r="Q24" s="148"/>
      <c r="R24" s="147"/>
      <c r="S24" s="148"/>
      <c r="T24" s="147"/>
      <c r="U24" s="148"/>
      <c r="V24" s="228">
        <f t="shared" si="4"/>
        <v>0</v>
      </c>
    </row>
    <row r="25" spans="1:22">
      <c r="A25" s="8" t="s">
        <v>72</v>
      </c>
      <c r="B25" s="3"/>
      <c r="C25" s="4"/>
      <c r="D25" s="3"/>
      <c r="E25" s="4"/>
      <c r="F25" s="3"/>
      <c r="G25" s="4"/>
      <c r="H25" s="77"/>
      <c r="I25" s="87"/>
      <c r="J25" s="3"/>
      <c r="L25" s="3"/>
      <c r="M25" s="8"/>
      <c r="N25" s="3"/>
      <c r="O25" s="4"/>
      <c r="P25" s="8"/>
      <c r="Q25" s="4"/>
      <c r="R25" s="3"/>
      <c r="S25" s="4"/>
      <c r="T25" s="3"/>
      <c r="U25" s="4"/>
      <c r="V25" s="232">
        <f t="shared" si="4"/>
        <v>0</v>
      </c>
    </row>
    <row r="26" spans="1:22" ht="16.5" thickBot="1">
      <c r="A26" s="220" t="s">
        <v>5</v>
      </c>
      <c r="B26" s="208">
        <f>SUM(B16:B25)</f>
        <v>0</v>
      </c>
      <c r="C26" s="221">
        <f>SUM(C16:C25)</f>
        <v>0</v>
      </c>
      <c r="D26" s="221">
        <f>SUM(D16:D25)</f>
        <v>0</v>
      </c>
      <c r="E26" s="221">
        <f>SUM(E16:E25)</f>
        <v>0</v>
      </c>
      <c r="F26" s="221">
        <f t="shared" ref="F26:T26" si="5">SUM(F16:F25)</f>
        <v>0</v>
      </c>
      <c r="G26" s="221">
        <f t="shared" si="5"/>
        <v>0</v>
      </c>
      <c r="H26" s="221">
        <f t="shared" si="5"/>
        <v>0</v>
      </c>
      <c r="I26" s="221">
        <f t="shared" si="5"/>
        <v>0</v>
      </c>
      <c r="J26" s="221">
        <f t="shared" si="5"/>
        <v>0</v>
      </c>
      <c r="K26" s="221">
        <f t="shared" si="5"/>
        <v>0</v>
      </c>
      <c r="L26" s="221">
        <f t="shared" si="5"/>
        <v>0</v>
      </c>
      <c r="M26" s="221">
        <f t="shared" si="5"/>
        <v>0</v>
      </c>
      <c r="N26" s="221">
        <f t="shared" si="5"/>
        <v>0</v>
      </c>
      <c r="O26" s="221">
        <f t="shared" si="5"/>
        <v>0</v>
      </c>
      <c r="P26" s="221">
        <f t="shared" si="5"/>
        <v>0</v>
      </c>
      <c r="Q26" s="221">
        <f t="shared" si="5"/>
        <v>0</v>
      </c>
      <c r="R26" s="221">
        <f t="shared" si="5"/>
        <v>0</v>
      </c>
      <c r="S26" s="221">
        <f t="shared" si="5"/>
        <v>0</v>
      </c>
      <c r="T26" s="221">
        <f t="shared" si="5"/>
        <v>0</v>
      </c>
      <c r="U26" s="208">
        <f>SUM(U16:U25)</f>
        <v>0</v>
      </c>
      <c r="V26" s="235"/>
    </row>
    <row r="27" spans="1:22" ht="17.25" thickTop="1" thickBot="1">
      <c r="A27" s="215"/>
      <c r="B27" s="216">
        <f>T14-T26</f>
        <v>0</v>
      </c>
      <c r="C27" s="217">
        <f>U14+U26</f>
        <v>0</v>
      </c>
      <c r="D27" s="216">
        <f>B$27-B$39</f>
        <v>0</v>
      </c>
      <c r="E27" s="217">
        <f>C$27+C$39</f>
        <v>0</v>
      </c>
      <c r="F27" s="216">
        <f t="shared" ref="F27:T27" si="6">D$27-D$39</f>
        <v>0</v>
      </c>
      <c r="G27" s="217">
        <f>E$27+E$39</f>
        <v>0</v>
      </c>
      <c r="H27" s="216">
        <f t="shared" si="6"/>
        <v>0</v>
      </c>
      <c r="I27" s="217">
        <f>G$27+G$39</f>
        <v>0</v>
      </c>
      <c r="J27" s="216">
        <f t="shared" si="6"/>
        <v>0</v>
      </c>
      <c r="K27" s="217">
        <f>I$27+I$39</f>
        <v>0</v>
      </c>
      <c r="L27" s="216">
        <f t="shared" si="6"/>
        <v>0</v>
      </c>
      <c r="M27" s="217">
        <f>K$27+K$39</f>
        <v>0</v>
      </c>
      <c r="N27" s="216">
        <f t="shared" si="6"/>
        <v>0</v>
      </c>
      <c r="O27" s="217">
        <f>M$27+M$39</f>
        <v>0</v>
      </c>
      <c r="P27" s="216">
        <f t="shared" si="6"/>
        <v>0</v>
      </c>
      <c r="Q27" s="217">
        <f>O$27+O$39</f>
        <v>0</v>
      </c>
      <c r="R27" s="216">
        <f t="shared" si="6"/>
        <v>0</v>
      </c>
      <c r="S27" s="217">
        <f>Q$27+Q$39</f>
        <v>0</v>
      </c>
      <c r="T27" s="216">
        <f t="shared" si="6"/>
        <v>0</v>
      </c>
      <c r="U27" s="217">
        <f>S$27+S$39</f>
        <v>0</v>
      </c>
      <c r="V27" s="3"/>
    </row>
    <row r="28" spans="1:22">
      <c r="A28" s="26"/>
      <c r="B28" s="115">
        <v>21</v>
      </c>
      <c r="C28" s="116"/>
      <c r="D28" s="58">
        <v>22</v>
      </c>
      <c r="E28" s="57"/>
      <c r="F28" s="56">
        <v>23</v>
      </c>
      <c r="G28" s="57"/>
      <c r="H28" s="113">
        <v>24</v>
      </c>
      <c r="I28" s="114"/>
      <c r="J28" s="56">
        <v>25</v>
      </c>
      <c r="K28" s="57"/>
      <c r="L28" s="56">
        <v>26</v>
      </c>
      <c r="M28" s="57"/>
      <c r="N28" s="56">
        <v>27</v>
      </c>
      <c r="O28" s="58"/>
      <c r="P28" s="115">
        <v>28</v>
      </c>
      <c r="Q28" s="116"/>
      <c r="R28" s="58">
        <v>29</v>
      </c>
      <c r="S28" s="57"/>
      <c r="T28" s="27">
        <v>30</v>
      </c>
      <c r="U28" s="28"/>
      <c r="V28" s="236"/>
    </row>
    <row r="29" spans="1:22">
      <c r="A29" s="146" t="s">
        <v>0</v>
      </c>
      <c r="B29" s="162"/>
      <c r="C29" s="163"/>
      <c r="D29" s="147"/>
      <c r="E29" s="148"/>
      <c r="F29" s="147"/>
      <c r="G29" s="148"/>
      <c r="H29" s="147"/>
      <c r="I29" s="148"/>
      <c r="J29" s="147"/>
      <c r="K29" s="148"/>
      <c r="L29" s="147"/>
      <c r="M29" s="149"/>
      <c r="N29" s="147"/>
      <c r="O29" s="148"/>
      <c r="P29" s="162"/>
      <c r="Q29" s="163"/>
      <c r="R29" s="147"/>
      <c r="S29" s="148"/>
      <c r="T29" s="147"/>
      <c r="U29" s="148"/>
      <c r="V29" s="233">
        <f>SUM(B29:U29)</f>
        <v>0</v>
      </c>
    </row>
    <row r="30" spans="1:22">
      <c r="A30" t="s">
        <v>1</v>
      </c>
      <c r="B30" s="77"/>
      <c r="C30" s="87"/>
      <c r="D30" s="3"/>
      <c r="E30" s="4"/>
      <c r="F30" s="3"/>
      <c r="G30" s="4"/>
      <c r="H30" s="3"/>
      <c r="I30" s="4"/>
      <c r="J30" s="3"/>
      <c r="K30" s="4"/>
      <c r="L30" s="3"/>
      <c r="M30" s="8"/>
      <c r="N30" s="3"/>
      <c r="O30" s="4"/>
      <c r="P30" s="77"/>
      <c r="Q30" s="87"/>
      <c r="R30" s="3"/>
      <c r="S30" s="4"/>
      <c r="T30" s="3"/>
      <c r="U30" s="4"/>
      <c r="V30" s="229">
        <f t="shared" ref="V30:V38" si="7">SUM(B30:U30)</f>
        <v>0</v>
      </c>
    </row>
    <row r="31" spans="1:22">
      <c r="A31" s="146" t="s">
        <v>77</v>
      </c>
      <c r="B31" s="153"/>
      <c r="C31" s="154"/>
      <c r="D31" s="147"/>
      <c r="E31" s="148"/>
      <c r="F31" s="147"/>
      <c r="G31" s="148"/>
      <c r="H31" s="147"/>
      <c r="I31" s="148"/>
      <c r="J31" s="147"/>
      <c r="K31" s="148"/>
      <c r="L31" s="147"/>
      <c r="M31" s="149"/>
      <c r="N31" s="147"/>
      <c r="O31" s="148"/>
      <c r="P31" s="153"/>
      <c r="Q31" s="154"/>
      <c r="R31" s="147"/>
      <c r="S31" s="148"/>
      <c r="T31" s="147"/>
      <c r="U31" s="148"/>
      <c r="V31" s="228">
        <f t="shared" si="7"/>
        <v>0</v>
      </c>
    </row>
    <row r="32" spans="1:22">
      <c r="A32" t="s">
        <v>79</v>
      </c>
      <c r="B32" s="77"/>
      <c r="C32" s="87"/>
      <c r="D32" s="3"/>
      <c r="E32" s="4"/>
      <c r="F32" s="3"/>
      <c r="G32" s="4"/>
      <c r="H32" s="3"/>
      <c r="I32" s="4"/>
      <c r="J32" s="3"/>
      <c r="K32" s="4"/>
      <c r="L32" s="3"/>
      <c r="M32" s="8"/>
      <c r="N32" s="3"/>
      <c r="O32" s="4"/>
      <c r="P32" s="77"/>
      <c r="Q32" s="87"/>
      <c r="R32" s="3"/>
      <c r="S32" s="4"/>
      <c r="T32" s="3"/>
      <c r="U32" s="4"/>
      <c r="V32" s="229">
        <f t="shared" si="7"/>
        <v>0</v>
      </c>
    </row>
    <row r="33" spans="1:23">
      <c r="A33" s="146" t="s">
        <v>2</v>
      </c>
      <c r="B33" s="153"/>
      <c r="C33" s="154"/>
      <c r="D33" s="147"/>
      <c r="E33" s="148"/>
      <c r="F33" s="147"/>
      <c r="G33" s="148"/>
      <c r="H33" s="147"/>
      <c r="I33" s="148"/>
      <c r="J33" s="147"/>
      <c r="K33" s="148"/>
      <c r="L33" s="147"/>
      <c r="M33" s="149"/>
      <c r="N33" s="147"/>
      <c r="O33" s="148"/>
      <c r="P33" s="153"/>
      <c r="Q33" s="154"/>
      <c r="R33" s="147"/>
      <c r="S33" s="148"/>
      <c r="T33" s="147"/>
      <c r="U33" s="148"/>
      <c r="V33" s="228">
        <f t="shared" si="7"/>
        <v>0</v>
      </c>
    </row>
    <row r="34" spans="1:23">
      <c r="A34" t="s">
        <v>3</v>
      </c>
      <c r="B34" s="77"/>
      <c r="C34" s="87"/>
      <c r="D34" s="3"/>
      <c r="E34" s="4"/>
      <c r="F34" s="3"/>
      <c r="G34" s="4"/>
      <c r="H34" s="3"/>
      <c r="I34" s="4"/>
      <c r="J34" s="3"/>
      <c r="K34" s="4"/>
      <c r="L34" s="3"/>
      <c r="M34" s="8"/>
      <c r="N34" s="3"/>
      <c r="O34" s="4"/>
      <c r="P34" s="77"/>
      <c r="Q34" s="87"/>
      <c r="R34" s="3"/>
      <c r="S34" s="4"/>
      <c r="T34" s="3"/>
      <c r="U34" s="4"/>
      <c r="V34" s="229">
        <f t="shared" si="7"/>
        <v>0</v>
      </c>
    </row>
    <row r="35" spans="1:23">
      <c r="A35" s="146" t="s">
        <v>4</v>
      </c>
      <c r="B35" s="153"/>
      <c r="C35" s="154"/>
      <c r="D35" s="147"/>
      <c r="E35" s="148"/>
      <c r="F35" s="147"/>
      <c r="G35" s="148"/>
      <c r="H35" s="147"/>
      <c r="I35" s="148"/>
      <c r="J35" s="147"/>
      <c r="K35" s="148"/>
      <c r="L35" s="147"/>
      <c r="M35" s="149"/>
      <c r="N35" s="147"/>
      <c r="O35" s="148"/>
      <c r="P35" s="153"/>
      <c r="Q35" s="154"/>
      <c r="R35" s="147"/>
      <c r="S35" s="148"/>
      <c r="T35" s="147"/>
      <c r="U35" s="148"/>
      <c r="V35" s="228">
        <f t="shared" si="7"/>
        <v>0</v>
      </c>
    </row>
    <row r="36" spans="1:23">
      <c r="A36" t="s">
        <v>78</v>
      </c>
      <c r="B36" s="77"/>
      <c r="C36" s="87"/>
      <c r="D36" s="3"/>
      <c r="E36" s="4"/>
      <c r="F36" s="3"/>
      <c r="G36" s="4"/>
      <c r="H36" s="3"/>
      <c r="I36" s="4"/>
      <c r="J36" s="3"/>
      <c r="L36" s="3"/>
      <c r="M36" s="8"/>
      <c r="N36" s="3"/>
      <c r="O36" s="4"/>
      <c r="P36" s="77"/>
      <c r="Q36" s="87"/>
      <c r="R36" s="3"/>
      <c r="S36" s="4"/>
      <c r="T36" s="3"/>
      <c r="U36" s="4"/>
      <c r="V36" s="229">
        <f t="shared" si="7"/>
        <v>0</v>
      </c>
    </row>
    <row r="37" spans="1:23">
      <c r="A37" s="146" t="s">
        <v>6</v>
      </c>
      <c r="B37" s="153"/>
      <c r="C37" s="154"/>
      <c r="D37" s="147"/>
      <c r="E37" s="148"/>
      <c r="F37" s="147"/>
      <c r="G37" s="148"/>
      <c r="H37" s="147"/>
      <c r="I37" s="148"/>
      <c r="J37" s="147"/>
      <c r="K37" s="148"/>
      <c r="L37" s="147"/>
      <c r="M37" s="149"/>
      <c r="N37" s="147"/>
      <c r="O37" s="148"/>
      <c r="P37" s="153"/>
      <c r="Q37" s="154"/>
      <c r="R37" s="147"/>
      <c r="S37" s="148"/>
      <c r="T37" s="147"/>
      <c r="U37" s="148"/>
      <c r="V37" s="228">
        <f t="shared" si="7"/>
        <v>0</v>
      </c>
    </row>
    <row r="38" spans="1:23">
      <c r="A38" s="8" t="s">
        <v>72</v>
      </c>
      <c r="B38" s="77"/>
      <c r="C38" s="87"/>
      <c r="D38" s="3"/>
      <c r="E38" s="4"/>
      <c r="F38" s="3"/>
      <c r="G38" s="4"/>
      <c r="H38" s="3"/>
      <c r="I38" s="4"/>
      <c r="J38" s="3"/>
      <c r="L38" s="3"/>
      <c r="M38" s="8"/>
      <c r="N38" s="3"/>
      <c r="O38" s="4"/>
      <c r="P38" s="77"/>
      <c r="Q38" s="87"/>
      <c r="R38" s="3"/>
      <c r="S38" s="4"/>
      <c r="T38" s="3"/>
      <c r="U38" s="4"/>
      <c r="V38" s="229">
        <f t="shared" si="7"/>
        <v>0</v>
      </c>
    </row>
    <row r="39" spans="1:23" ht="16.5" thickBot="1">
      <c r="A39" s="220" t="s">
        <v>5</v>
      </c>
      <c r="B39" s="208">
        <f>SUM(B29:B38)</f>
        <v>0</v>
      </c>
      <c r="C39" s="221">
        <f>SUM(C29:C38)</f>
        <v>0</v>
      </c>
      <c r="D39" s="221">
        <f>SUM(D29:D38)</f>
        <v>0</v>
      </c>
      <c r="E39" s="221">
        <f>SUM(E29:E38)</f>
        <v>0</v>
      </c>
      <c r="F39" s="221">
        <f t="shared" ref="F39:T39" si="8">SUM(F29:F38)</f>
        <v>0</v>
      </c>
      <c r="G39" s="221">
        <f t="shared" si="8"/>
        <v>0</v>
      </c>
      <c r="H39" s="221">
        <f t="shared" si="8"/>
        <v>0</v>
      </c>
      <c r="I39" s="221">
        <f t="shared" si="8"/>
        <v>0</v>
      </c>
      <c r="J39" s="221">
        <f t="shared" si="8"/>
        <v>0</v>
      </c>
      <c r="K39" s="221">
        <f t="shared" si="8"/>
        <v>0</v>
      </c>
      <c r="L39" s="221">
        <f t="shared" si="8"/>
        <v>0</v>
      </c>
      <c r="M39" s="221">
        <f t="shared" si="8"/>
        <v>0</v>
      </c>
      <c r="N39" s="221">
        <f t="shared" si="8"/>
        <v>0</v>
      </c>
      <c r="O39" s="221">
        <f t="shared" si="8"/>
        <v>0</v>
      </c>
      <c r="P39" s="221">
        <f t="shared" si="8"/>
        <v>0</v>
      </c>
      <c r="Q39" s="221">
        <f t="shared" si="8"/>
        <v>0</v>
      </c>
      <c r="R39" s="221">
        <f t="shared" si="8"/>
        <v>0</v>
      </c>
      <c r="S39" s="221">
        <f t="shared" si="8"/>
        <v>0</v>
      </c>
      <c r="T39" s="221">
        <f t="shared" si="8"/>
        <v>0</v>
      </c>
      <c r="U39" s="208">
        <f>SUM(U29:U38)</f>
        <v>0</v>
      </c>
    </row>
    <row r="40" spans="1:23" ht="17.25" thickTop="1" thickBot="1">
      <c r="A40" s="215"/>
      <c r="B40" s="216">
        <f>T27-T39</f>
        <v>0</v>
      </c>
      <c r="C40" s="217">
        <f>U27+U39</f>
        <v>0</v>
      </c>
      <c r="D40" s="177">
        <f>A1</f>
        <v>0</v>
      </c>
      <c r="E40" s="197" t="s">
        <v>30</v>
      </c>
      <c r="F40" s="198" t="s">
        <v>32</v>
      </c>
      <c r="G40" s="199" t="s">
        <v>29</v>
      </c>
      <c r="H40" s="200" t="s">
        <v>33</v>
      </c>
      <c r="I40" s="201" t="s">
        <v>36</v>
      </c>
      <c r="J40" s="201" t="s">
        <v>37</v>
      </c>
      <c r="K40" s="201" t="s">
        <v>31</v>
      </c>
      <c r="L40" s="201" t="s">
        <v>40</v>
      </c>
      <c r="M40" s="202" t="s">
        <v>27</v>
      </c>
      <c r="O40" s="203" t="s">
        <v>23</v>
      </c>
      <c r="P40" s="204" t="s">
        <v>24</v>
      </c>
      <c r="Q40" s="201" t="s">
        <v>28</v>
      </c>
      <c r="R40" s="205" t="s">
        <v>26</v>
      </c>
      <c r="S40" s="206" t="s">
        <v>25</v>
      </c>
      <c r="T40" s="207" t="s">
        <v>34</v>
      </c>
      <c r="V40" s="240" t="s">
        <v>50</v>
      </c>
    </row>
    <row r="41" spans="1:23" ht="16.5" thickBot="1">
      <c r="A41" s="26"/>
      <c r="B41" s="117">
        <v>31</v>
      </c>
      <c r="C41" s="118"/>
      <c r="D41" s="141" t="s">
        <v>7</v>
      </c>
      <c r="E41" s="165">
        <f>SUM(B13,D13,F13,H13,J13,L13,N13)</f>
        <v>0</v>
      </c>
      <c r="F41" s="135">
        <f>0+0</f>
        <v>0</v>
      </c>
      <c r="G41" s="142">
        <f>SUM(C13,E13,G13,I13,K13,M13,O13)</f>
        <v>0</v>
      </c>
      <c r="H41" s="138">
        <f>0</f>
        <v>0</v>
      </c>
      <c r="I41" s="138">
        <f>0+0+0+0+0</f>
        <v>0</v>
      </c>
      <c r="J41" s="138">
        <f>0</f>
        <v>0</v>
      </c>
      <c r="K41" s="171">
        <f>E41+G41+H41</f>
        <v>0</v>
      </c>
      <c r="L41" s="170">
        <f>F41</f>
        <v>0</v>
      </c>
      <c r="M41" s="166">
        <f>L41-K41</f>
        <v>0</v>
      </c>
      <c r="O41" s="138">
        <f>$N$1</f>
        <v>0</v>
      </c>
      <c r="P41" s="138">
        <f>O1</f>
        <v>0</v>
      </c>
      <c r="Q41" s="138">
        <f t="shared" ref="Q41:Q43" si="9">$E$48-P41</f>
        <v>700</v>
      </c>
      <c r="R41" s="138" t="e">
        <f>Apr!#REF!-Jan!#REF!</f>
        <v>#REF!</v>
      </c>
      <c r="S41" s="138"/>
      <c r="T41" s="138" t="e">
        <f>R41+O41+S41</f>
        <v>#REF!</v>
      </c>
      <c r="V41" s="238" t="s">
        <v>5</v>
      </c>
    </row>
    <row r="42" spans="1:23" ht="16.5" thickBot="1">
      <c r="A42" s="146" t="s">
        <v>0</v>
      </c>
      <c r="B42" s="147"/>
      <c r="C42" s="148"/>
      <c r="D42" s="141" t="s">
        <v>8</v>
      </c>
      <c r="E42" s="167">
        <f>SUM(P13,R13,T13,B26,D26,F26,H26)</f>
        <v>0</v>
      </c>
      <c r="F42" s="135">
        <f>0</f>
        <v>0</v>
      </c>
      <c r="G42" s="143">
        <f>SUM(Q13,S13,U13,C26,E26,G26,I26)</f>
        <v>0</v>
      </c>
      <c r="H42" s="138">
        <f>0</f>
        <v>0</v>
      </c>
      <c r="I42" s="138">
        <f>0</f>
        <v>0</v>
      </c>
      <c r="J42" s="138">
        <f>0</f>
        <v>0</v>
      </c>
      <c r="K42" s="171">
        <f t="shared" ref="K42:K45" si="10">E42+G42+H42</f>
        <v>0</v>
      </c>
      <c r="L42" s="170">
        <f>F42</f>
        <v>0</v>
      </c>
      <c r="M42" s="166">
        <f t="shared" ref="M42:M45" si="11">L42-K42</f>
        <v>0</v>
      </c>
      <c r="O42" s="136">
        <f>H14</f>
        <v>0</v>
      </c>
      <c r="P42" s="136">
        <f>I14</f>
        <v>0</v>
      </c>
      <c r="Q42" s="138">
        <f t="shared" si="9"/>
        <v>700</v>
      </c>
      <c r="R42" s="138" t="e">
        <f>R41-I42</f>
        <v>#REF!</v>
      </c>
      <c r="S42" s="136"/>
      <c r="T42" s="136" t="e">
        <f>R42+O42+S42</f>
        <v>#REF!</v>
      </c>
      <c r="V42" s="233">
        <f t="shared" ref="V42:V51" si="12">SUM(V3+V16+V29)</f>
        <v>0</v>
      </c>
      <c r="W42" s="146" t="s">
        <v>0</v>
      </c>
    </row>
    <row r="43" spans="1:23" ht="16.5" thickBot="1">
      <c r="A43" t="s">
        <v>1</v>
      </c>
      <c r="B43" s="3"/>
      <c r="C43" s="4"/>
      <c r="D43" s="141" t="s">
        <v>9</v>
      </c>
      <c r="E43" s="167">
        <f>SUM(J25,L25,N25,P25,R25,T25,B38)</f>
        <v>0</v>
      </c>
      <c r="F43" s="135">
        <f>0</f>
        <v>0</v>
      </c>
      <c r="G43" s="143">
        <f>SUM(L25,N25,P25,R25,T25,V25,D38)</f>
        <v>0</v>
      </c>
      <c r="H43" s="138">
        <f>0</f>
        <v>0</v>
      </c>
      <c r="I43" s="138">
        <f>0</f>
        <v>0</v>
      </c>
      <c r="J43" s="138">
        <f>0</f>
        <v>0</v>
      </c>
      <c r="K43" s="171">
        <f t="shared" si="10"/>
        <v>0</v>
      </c>
      <c r="L43" s="170">
        <f>F43</f>
        <v>0</v>
      </c>
      <c r="M43" s="166">
        <f t="shared" si="11"/>
        <v>0</v>
      </c>
      <c r="O43" s="136">
        <f>B27</f>
        <v>0</v>
      </c>
      <c r="P43" s="136">
        <f>C27</f>
        <v>0</v>
      </c>
      <c r="Q43" s="138">
        <f t="shared" si="9"/>
        <v>700</v>
      </c>
      <c r="R43" s="138" t="e">
        <f>R42-I43</f>
        <v>#REF!</v>
      </c>
      <c r="S43" s="136"/>
      <c r="T43" s="136" t="e">
        <f>R43+O43+S43</f>
        <v>#REF!</v>
      </c>
      <c r="V43" s="239">
        <f t="shared" si="12"/>
        <v>0</v>
      </c>
      <c r="W43" t="s">
        <v>1</v>
      </c>
    </row>
    <row r="44" spans="1:23" ht="16.5" thickBot="1">
      <c r="A44" s="146" t="s">
        <v>77</v>
      </c>
      <c r="B44" s="147"/>
      <c r="C44" s="148"/>
      <c r="D44" s="141" t="s">
        <v>74</v>
      </c>
      <c r="E44" s="167">
        <f>SUM(D39,F39,H39,J39,L39,N39,P39)</f>
        <v>0</v>
      </c>
      <c r="F44" s="135">
        <f>0</f>
        <v>0</v>
      </c>
      <c r="G44" s="143">
        <f>SUM(E39,G39,I39,K39,M39,O39,Q39)</f>
        <v>0</v>
      </c>
      <c r="H44" s="138">
        <f>0</f>
        <v>0</v>
      </c>
      <c r="I44" s="138">
        <f>0</f>
        <v>0</v>
      </c>
      <c r="J44" s="138">
        <f>0</f>
        <v>0</v>
      </c>
      <c r="K44" s="171">
        <f t="shared" si="10"/>
        <v>0</v>
      </c>
      <c r="L44" s="170">
        <f>F44</f>
        <v>0</v>
      </c>
      <c r="M44" s="166">
        <f t="shared" si="11"/>
        <v>0</v>
      </c>
      <c r="O44" s="136">
        <f>P27</f>
        <v>0</v>
      </c>
      <c r="P44" s="136">
        <f>Q27</f>
        <v>0</v>
      </c>
      <c r="Q44" s="138">
        <f>$E$48-P44</f>
        <v>700</v>
      </c>
      <c r="R44" s="138" t="e">
        <f>R43-I44</f>
        <v>#REF!</v>
      </c>
      <c r="S44" s="136"/>
      <c r="T44" s="136" t="e">
        <f>R44+O44+S44</f>
        <v>#REF!</v>
      </c>
      <c r="V44" s="233">
        <f t="shared" si="12"/>
        <v>0</v>
      </c>
      <c r="W44" s="146" t="s">
        <v>77</v>
      </c>
    </row>
    <row r="45" spans="1:23" ht="16.5" thickBot="1">
      <c r="A45" t="s">
        <v>79</v>
      </c>
      <c r="B45" s="3"/>
      <c r="C45" s="4"/>
      <c r="D45" s="141" t="s">
        <v>10</v>
      </c>
      <c r="E45" s="167">
        <f>SUM(R39,T39,B52)</f>
        <v>0</v>
      </c>
      <c r="F45" s="135">
        <f>0</f>
        <v>0</v>
      </c>
      <c r="G45" s="143">
        <f>SUM(U39,C52,D51)</f>
        <v>0</v>
      </c>
      <c r="H45" s="138">
        <f>0</f>
        <v>0</v>
      </c>
      <c r="I45" s="138">
        <f>0</f>
        <v>0</v>
      </c>
      <c r="J45" s="138">
        <f>0</f>
        <v>0</v>
      </c>
      <c r="K45" s="171">
        <f t="shared" si="10"/>
        <v>0</v>
      </c>
      <c r="L45" s="170">
        <f>F45</f>
        <v>0</v>
      </c>
      <c r="M45" s="166">
        <f t="shared" si="11"/>
        <v>0</v>
      </c>
      <c r="O45" s="136">
        <f>B40</f>
        <v>0</v>
      </c>
      <c r="P45" s="136">
        <f>C40</f>
        <v>0</v>
      </c>
      <c r="Q45" s="138">
        <f>$E$48-P45</f>
        <v>700</v>
      </c>
      <c r="R45" s="138" t="e">
        <f>R44-I45</f>
        <v>#REF!</v>
      </c>
      <c r="S45" s="136"/>
      <c r="T45" s="136" t="e">
        <f>R45+O45+S45</f>
        <v>#REF!</v>
      </c>
      <c r="V45" s="239">
        <f t="shared" si="12"/>
        <v>0</v>
      </c>
      <c r="W45" t="s">
        <v>79</v>
      </c>
    </row>
    <row r="46" spans="1:23" ht="16.5" thickBot="1">
      <c r="A46" s="146" t="s">
        <v>2</v>
      </c>
      <c r="B46" s="147"/>
      <c r="C46" s="148"/>
      <c r="D46" s="141" t="s">
        <v>5</v>
      </c>
      <c r="E46" s="167">
        <f t="shared" ref="E46" si="13">SUM(E41:E45)</f>
        <v>0</v>
      </c>
      <c r="F46" s="143">
        <f t="shared" ref="F46:M46" si="14">SUM(F41:F45)</f>
        <v>0</v>
      </c>
      <c r="G46" s="143">
        <f t="shared" si="14"/>
        <v>0</v>
      </c>
      <c r="H46" s="137">
        <f t="shared" si="14"/>
        <v>0</v>
      </c>
      <c r="I46" s="137">
        <f t="shared" si="14"/>
        <v>0</v>
      </c>
      <c r="J46" s="137">
        <f t="shared" si="14"/>
        <v>0</v>
      </c>
      <c r="K46" s="172">
        <f t="shared" si="14"/>
        <v>0</v>
      </c>
      <c r="L46" s="214">
        <f t="shared" si="14"/>
        <v>0</v>
      </c>
      <c r="M46" s="137">
        <f t="shared" si="14"/>
        <v>0</v>
      </c>
      <c r="N46" s="9"/>
      <c r="O46" s="9"/>
      <c r="P46" s="9"/>
      <c r="Q46" s="9"/>
      <c r="R46" s="9"/>
      <c r="V46" s="233">
        <f t="shared" si="12"/>
        <v>0</v>
      </c>
      <c r="W46" s="146" t="s">
        <v>2</v>
      </c>
    </row>
    <row r="47" spans="1:23" ht="16.5" thickBot="1">
      <c r="A47" t="s">
        <v>3</v>
      </c>
      <c r="B47" s="3"/>
      <c r="C47" s="4"/>
      <c r="D47" s="141" t="s">
        <v>27</v>
      </c>
      <c r="E47" s="168"/>
      <c r="F47" s="140"/>
      <c r="G47" s="145"/>
      <c r="H47" s="139"/>
      <c r="I47" s="139"/>
      <c r="J47" s="139"/>
      <c r="K47" s="173"/>
      <c r="L47" s="179"/>
      <c r="M47" s="169"/>
      <c r="N47" s="9"/>
      <c r="O47" s="9"/>
      <c r="P47" s="9"/>
      <c r="Q47" s="9"/>
      <c r="R47" s="9"/>
      <c r="S47" s="9"/>
      <c r="T47" s="9"/>
      <c r="V47" s="239">
        <f t="shared" si="12"/>
        <v>0</v>
      </c>
      <c r="W47" t="s">
        <v>3</v>
      </c>
    </row>
    <row r="48" spans="1:23">
      <c r="A48" s="146" t="s">
        <v>4</v>
      </c>
      <c r="B48" s="147"/>
      <c r="C48" s="148"/>
      <c r="D48" s="176" t="s">
        <v>35</v>
      </c>
      <c r="E48" s="71">
        <v>700</v>
      </c>
      <c r="F48" s="176" t="s">
        <v>41</v>
      </c>
      <c r="G48" s="293" t="str">
        <f ca="1">MID(CELL("Filename",I7),SEARCH("]",CELL("Filename",I7),1)+1,100)&amp;","&amp; " 12 "&amp;A1</f>
        <v xml:space="preserve">Sep, 12 </v>
      </c>
      <c r="H48" s="293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233">
        <f t="shared" si="12"/>
        <v>0</v>
      </c>
      <c r="W48" s="146" t="s">
        <v>4</v>
      </c>
    </row>
    <row r="49" spans="1:23">
      <c r="A49" t="s">
        <v>78</v>
      </c>
      <c r="B49" s="3"/>
      <c r="C49" s="4"/>
      <c r="D49" s="178" t="s">
        <v>42</v>
      </c>
      <c r="E49" s="71"/>
      <c r="F49" s="176" t="s">
        <v>41</v>
      </c>
      <c r="G49" s="293" t="str">
        <f ca="1">MID(CELL("Filename",I8),SEARCH("]",CELL("Filename",I8),1)+1,100)&amp;","&amp; " 12 "&amp;A2</f>
        <v xml:space="preserve">Sep, 12 </v>
      </c>
      <c r="H49" s="293"/>
      <c r="V49" s="239">
        <f t="shared" si="12"/>
        <v>0</v>
      </c>
      <c r="W49" t="s">
        <v>78</v>
      </c>
    </row>
    <row r="50" spans="1:23">
      <c r="A50" s="146" t="s">
        <v>6</v>
      </c>
      <c r="B50" s="147"/>
      <c r="C50" s="148"/>
      <c r="G50" s="9"/>
      <c r="H50" s="9"/>
      <c r="I50" s="9"/>
      <c r="J50" s="9"/>
      <c r="K50" s="9"/>
      <c r="L50" s="9"/>
      <c r="M50" s="9"/>
      <c r="V50" s="233">
        <f t="shared" si="12"/>
        <v>0</v>
      </c>
      <c r="W50" s="146" t="s">
        <v>6</v>
      </c>
    </row>
    <row r="51" spans="1:23">
      <c r="A51" s="8" t="s">
        <v>72</v>
      </c>
      <c r="B51" s="3"/>
      <c r="C51" s="4"/>
      <c r="V51" s="239">
        <f t="shared" si="12"/>
        <v>0</v>
      </c>
      <c r="W51" s="8" t="s">
        <v>72</v>
      </c>
    </row>
    <row r="52" spans="1:23" ht="16.5" thickBot="1">
      <c r="A52" s="220" t="s">
        <v>5</v>
      </c>
      <c r="B52" s="208">
        <f>SUM(B42:B51)</f>
        <v>0</v>
      </c>
      <c r="C52" s="221">
        <f>SUM(C42:C51)</f>
        <v>0</v>
      </c>
      <c r="D52" s="9"/>
      <c r="E52" s="9"/>
      <c r="F52" s="9"/>
      <c r="G52" s="9"/>
      <c r="H52" s="9"/>
      <c r="I52" s="9"/>
      <c r="J52" s="9"/>
    </row>
    <row r="53" spans="1:23" ht="16.5" thickTop="1"/>
  </sheetData>
  <mergeCells count="23">
    <mergeCell ref="B15:C15"/>
    <mergeCell ref="D15:E15"/>
    <mergeCell ref="F15:G15"/>
    <mergeCell ref="H15:I15"/>
    <mergeCell ref="J15:K15"/>
    <mergeCell ref="B2:C2"/>
    <mergeCell ref="D2:E2"/>
    <mergeCell ref="F2:G2"/>
    <mergeCell ref="H2:I2"/>
    <mergeCell ref="J2:K2"/>
    <mergeCell ref="N2:O2"/>
    <mergeCell ref="P2:Q2"/>
    <mergeCell ref="R2:S2"/>
    <mergeCell ref="T2:U2"/>
    <mergeCell ref="L15:M15"/>
    <mergeCell ref="L2:M2"/>
    <mergeCell ref="G48:H48"/>
    <mergeCell ref="G49:H49"/>
    <mergeCell ref="W4:X4"/>
    <mergeCell ref="N15:O15"/>
    <mergeCell ref="P15:Q15"/>
    <mergeCell ref="R15:S15"/>
    <mergeCell ref="T15:U15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767" r:id="rId3" name="Drop Down 631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69" r:id="rId4" name="Button 633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72" r:id="rId5" name="Drop Down 636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74" r:id="rId6" name="Button 638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77" r:id="rId7" name="Drop Down 641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79" r:id="rId8" name="Button 643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82" r:id="rId9" name="Drop Down 646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83" r:id="rId10" name="Button 647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84" r:id="rId11" name="Button 648">
              <controlPr defaultSize="0" print="0" autoFill="0" autoPict="0" macro="[0]!Button38_Click">
                <anchor moveWithCells="1" sizeWithCells="1">
                  <from>
                    <xdr:col>23</xdr:col>
                    <xdr:colOff>609600</xdr:colOff>
                    <xdr:row>4</xdr:row>
                    <xdr:rowOff>28575</xdr:rowOff>
                  </from>
                  <to>
                    <xdr:col>24</xdr:col>
                    <xdr:colOff>609600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85" r:id="rId12" name="Button 649">
              <controlPr defaultSize="0" print="0" autoFill="0" autoPict="0" macro="[0]!SavingsAccountButton_Click">
                <anchor moveWithCells="1" sizeWithCells="1">
                  <from>
                    <xdr:col>23</xdr:col>
                    <xdr:colOff>609600</xdr:colOff>
                    <xdr:row>6</xdr:row>
                    <xdr:rowOff>19050</xdr:rowOff>
                  </from>
                  <to>
                    <xdr:col>24</xdr:col>
                    <xdr:colOff>609600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86" r:id="rId13" name="Drop Down 650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87" r:id="rId14" name="Button 651">
              <controlPr defaultSize="0" print="0" autoFill="0" autoPict="0" macro="[0]!Button37_Click">
                <anchor moveWithCells="1" sizeWithCells="1">
                  <from>
                    <xdr:col>24</xdr:col>
                    <xdr:colOff>9525</xdr:colOff>
                    <xdr:row>2</xdr:row>
                    <xdr:rowOff>0</xdr:rowOff>
                  </from>
                  <to>
                    <xdr:col>25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88" r:id="rId15" name="Button 652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 enableFormatConditionsCalculation="0">
    <tabColor theme="5" tint="-0.249977111117893"/>
  </sheetPr>
  <dimension ref="A1:AC53"/>
  <sheetViews>
    <sheetView zoomScale="75" zoomScaleNormal="75" zoomScalePageLayoutView="75" workbookViewId="0">
      <selection activeCell="W42" sqref="W42:W51"/>
    </sheetView>
  </sheetViews>
  <sheetFormatPr defaultColWidth="10.875" defaultRowHeight="15.75"/>
  <cols>
    <col min="1" max="16384" width="10.875" style="35"/>
  </cols>
  <sheetData>
    <row r="1" spans="1:29" customFormat="1" ht="16.5" thickBot="1">
      <c r="A1" s="9"/>
      <c r="B1" s="189">
        <f>Sep!B40-Sep!B52</f>
        <v>0</v>
      </c>
      <c r="C1" s="190">
        <f>Sep!C40+Sep!C52</f>
        <v>0</v>
      </c>
      <c r="D1" s="189">
        <f>B$1-B$13</f>
        <v>0</v>
      </c>
      <c r="E1" s="190">
        <f>C$1+C$13</f>
        <v>0</v>
      </c>
      <c r="F1" s="189">
        <f t="shared" ref="F1:T1" si="0">D$1-D$13</f>
        <v>0</v>
      </c>
      <c r="G1" s="190">
        <f>E$1+E$13</f>
        <v>0</v>
      </c>
      <c r="H1" s="189">
        <f t="shared" si="0"/>
        <v>0</v>
      </c>
      <c r="I1" s="190">
        <f>G$1+G$13</f>
        <v>0</v>
      </c>
      <c r="J1" s="189">
        <f t="shared" si="0"/>
        <v>0</v>
      </c>
      <c r="K1" s="190">
        <f>I$1+I$13</f>
        <v>0</v>
      </c>
      <c r="L1" s="189">
        <f t="shared" si="0"/>
        <v>0</v>
      </c>
      <c r="M1" s="190">
        <f>K$1+K$13</f>
        <v>0</v>
      </c>
      <c r="N1" s="189">
        <f t="shared" si="0"/>
        <v>0</v>
      </c>
      <c r="O1" s="190">
        <f>M$1+M$13</f>
        <v>0</v>
      </c>
      <c r="P1" s="189">
        <f t="shared" si="0"/>
        <v>0</v>
      </c>
      <c r="Q1" s="190">
        <f>O$1+O$13</f>
        <v>0</v>
      </c>
      <c r="R1" s="189">
        <f t="shared" si="0"/>
        <v>0</v>
      </c>
      <c r="S1" s="190">
        <f>Q$1+Q$13</f>
        <v>0</v>
      </c>
      <c r="T1" s="189">
        <f t="shared" si="0"/>
        <v>0</v>
      </c>
      <c r="U1" s="190">
        <f>S$1+S$13</f>
        <v>0</v>
      </c>
      <c r="V1" s="237" t="s">
        <v>49</v>
      </c>
    </row>
    <row r="2" spans="1:29" ht="18.75">
      <c r="A2" s="36"/>
      <c r="B2" s="399">
        <v>1</v>
      </c>
      <c r="C2" s="395"/>
      <c r="D2" s="394">
        <v>2</v>
      </c>
      <c r="E2" s="395"/>
      <c r="F2" s="394">
        <v>3</v>
      </c>
      <c r="G2" s="395"/>
      <c r="H2" s="394">
        <v>4</v>
      </c>
      <c r="I2" s="395"/>
      <c r="J2" s="394">
        <v>5</v>
      </c>
      <c r="K2" s="395"/>
      <c r="L2" s="394">
        <v>6</v>
      </c>
      <c r="M2" s="398"/>
      <c r="N2" s="396">
        <v>7</v>
      </c>
      <c r="O2" s="397"/>
      <c r="P2" s="398">
        <v>8</v>
      </c>
      <c r="Q2" s="395"/>
      <c r="R2" s="394">
        <v>9</v>
      </c>
      <c r="S2" s="395"/>
      <c r="T2" s="394">
        <v>10</v>
      </c>
      <c r="U2" s="395"/>
      <c r="V2" s="238" t="s">
        <v>5</v>
      </c>
      <c r="W2" s="222" t="s">
        <v>38</v>
      </c>
      <c r="X2" s="180" t="s">
        <v>39</v>
      </c>
      <c r="Y2" s="225"/>
      <c r="Z2"/>
      <c r="AA2"/>
      <c r="AB2"/>
      <c r="AC2"/>
    </row>
    <row r="3" spans="1:29">
      <c r="A3" s="146" t="s">
        <v>0</v>
      </c>
      <c r="B3" s="147"/>
      <c r="C3" s="148"/>
      <c r="D3" s="147"/>
      <c r="E3" s="148"/>
      <c r="F3" s="147"/>
      <c r="G3" s="148"/>
      <c r="H3" s="147"/>
      <c r="I3" s="148"/>
      <c r="J3" s="147"/>
      <c r="K3" s="148"/>
      <c r="L3" s="147"/>
      <c r="M3" s="149"/>
      <c r="N3" s="150"/>
      <c r="O3" s="151"/>
      <c r="P3" s="149"/>
      <c r="Q3" s="148"/>
      <c r="R3" s="147"/>
      <c r="S3" s="148"/>
      <c r="T3" s="147"/>
      <c r="U3" s="148"/>
      <c r="V3" s="228">
        <f>SUM(B3:U3)</f>
        <v>0</v>
      </c>
      <c r="W3" s="241">
        <v>0</v>
      </c>
      <c r="X3" s="242">
        <v>40664</v>
      </c>
      <c r="Y3" s="226"/>
      <c r="Z3"/>
      <c r="AA3"/>
      <c r="AB3"/>
      <c r="AC3"/>
    </row>
    <row r="4" spans="1:29" ht="18.75">
      <c r="A4" t="s">
        <v>1</v>
      </c>
      <c r="B4" s="3"/>
      <c r="C4" s="4"/>
      <c r="D4" s="3"/>
      <c r="E4" s="4"/>
      <c r="F4" s="3"/>
      <c r="G4" s="4"/>
      <c r="H4" s="3"/>
      <c r="I4" s="4"/>
      <c r="J4" s="3"/>
      <c r="K4" s="4"/>
      <c r="L4" s="3"/>
      <c r="M4" s="8"/>
      <c r="N4" s="75"/>
      <c r="O4" s="76"/>
      <c r="P4" s="8"/>
      <c r="Q4" s="4"/>
      <c r="R4" s="3"/>
      <c r="S4" s="4"/>
      <c r="T4" s="3"/>
      <c r="U4" s="4"/>
      <c r="V4" s="229">
        <f t="shared" ref="V4:V12" si="1">SUM(B4:U4)</f>
        <v>0</v>
      </c>
      <c r="W4" s="291" t="s">
        <v>48</v>
      </c>
      <c r="X4" s="292"/>
      <c r="Y4" s="226"/>
      <c r="Z4"/>
      <c r="AA4"/>
      <c r="AB4"/>
      <c r="AC4"/>
    </row>
    <row r="5" spans="1:29">
      <c r="A5" s="146" t="s">
        <v>77</v>
      </c>
      <c r="B5" s="147"/>
      <c r="C5" s="148"/>
      <c r="D5" s="147"/>
      <c r="E5" s="148"/>
      <c r="F5" s="147"/>
      <c r="G5" s="148"/>
      <c r="H5" s="147"/>
      <c r="I5" s="148"/>
      <c r="J5" s="147"/>
      <c r="K5" s="148"/>
      <c r="L5" s="147"/>
      <c r="M5" s="149"/>
      <c r="N5" s="150"/>
      <c r="O5" s="151"/>
      <c r="P5" s="149"/>
      <c r="Q5" s="148"/>
      <c r="R5" s="147"/>
      <c r="S5" s="148"/>
      <c r="T5" s="147"/>
      <c r="U5" s="148"/>
      <c r="V5" s="228">
        <f t="shared" si="1"/>
        <v>0</v>
      </c>
      <c r="W5" s="223">
        <v>5</v>
      </c>
      <c r="X5" s="174"/>
      <c r="Y5" s="226"/>
      <c r="Z5"/>
      <c r="AA5"/>
      <c r="AB5"/>
      <c r="AC5"/>
    </row>
    <row r="6" spans="1:29">
      <c r="A6" t="s">
        <v>79</v>
      </c>
      <c r="B6" s="3"/>
      <c r="C6" s="4"/>
      <c r="D6" s="3"/>
      <c r="E6" s="4"/>
      <c r="F6" s="3"/>
      <c r="G6" s="4"/>
      <c r="H6" s="3"/>
      <c r="I6" s="4"/>
      <c r="J6" s="3"/>
      <c r="K6" s="4"/>
      <c r="L6" s="3"/>
      <c r="M6" s="8"/>
      <c r="N6" s="75"/>
      <c r="O6" s="76"/>
      <c r="P6" s="8"/>
      <c r="Q6" s="4"/>
      <c r="R6" s="3"/>
      <c r="S6" s="4"/>
      <c r="T6" s="3"/>
      <c r="U6" s="4"/>
      <c r="V6" s="229">
        <f t="shared" si="1"/>
        <v>0</v>
      </c>
      <c r="W6" s="223"/>
      <c r="X6" s="174"/>
      <c r="Y6" s="226"/>
      <c r="Z6"/>
      <c r="AA6"/>
      <c r="AB6"/>
      <c r="AC6"/>
    </row>
    <row r="7" spans="1:29" ht="16.5" thickBot="1">
      <c r="A7" s="146" t="s">
        <v>2</v>
      </c>
      <c r="B7" s="147"/>
      <c r="C7" s="148"/>
      <c r="D7" s="147"/>
      <c r="E7" s="148"/>
      <c r="F7" s="147"/>
      <c r="G7" s="148"/>
      <c r="H7" s="147"/>
      <c r="I7" s="148"/>
      <c r="J7" s="147"/>
      <c r="K7" s="148"/>
      <c r="L7" s="147"/>
      <c r="M7" s="149"/>
      <c r="N7" s="150"/>
      <c r="O7" s="151"/>
      <c r="P7" s="149"/>
      <c r="Q7" s="148"/>
      <c r="R7" s="147"/>
      <c r="S7" s="148"/>
      <c r="T7" s="147"/>
      <c r="U7" s="148"/>
      <c r="V7" s="228">
        <f t="shared" si="1"/>
        <v>0</v>
      </c>
      <c r="W7" s="224"/>
      <c r="X7" s="175"/>
      <c r="Y7" s="227"/>
      <c r="Z7"/>
      <c r="AA7"/>
      <c r="AB7"/>
      <c r="AC7"/>
    </row>
    <row r="8" spans="1:29">
      <c r="A8" t="s">
        <v>3</v>
      </c>
      <c r="B8" s="3"/>
      <c r="C8" s="4"/>
      <c r="D8" s="3"/>
      <c r="E8" s="4"/>
      <c r="F8" s="3"/>
      <c r="G8" s="4"/>
      <c r="H8" s="3"/>
      <c r="I8" s="4"/>
      <c r="J8" s="3"/>
      <c r="K8" s="4"/>
      <c r="L8" s="3"/>
      <c r="M8" s="8"/>
      <c r="N8" s="75"/>
      <c r="O8" s="76"/>
      <c r="P8" s="8"/>
      <c r="Q8" s="4"/>
      <c r="R8" s="3"/>
      <c r="S8" s="4"/>
      <c r="T8" s="3"/>
      <c r="U8" s="4"/>
      <c r="V8" s="229">
        <f t="shared" si="1"/>
        <v>0</v>
      </c>
      <c r="W8"/>
      <c r="X8"/>
      <c r="Y8"/>
      <c r="Z8"/>
      <c r="AA8"/>
      <c r="AB8"/>
      <c r="AC8"/>
    </row>
    <row r="9" spans="1:29">
      <c r="A9" s="146" t="s">
        <v>4</v>
      </c>
      <c r="B9" s="147"/>
      <c r="C9" s="148"/>
      <c r="D9" s="147"/>
      <c r="E9" s="148"/>
      <c r="F9" s="147"/>
      <c r="G9" s="148"/>
      <c r="H9" s="147"/>
      <c r="I9" s="148"/>
      <c r="J9" s="147"/>
      <c r="K9" s="148"/>
      <c r="L9" s="147"/>
      <c r="M9" s="149"/>
      <c r="N9" s="150"/>
      <c r="O9" s="151"/>
      <c r="P9" s="149"/>
      <c r="Q9" s="148"/>
      <c r="R9" s="147"/>
      <c r="S9" s="148"/>
      <c r="T9" s="147"/>
      <c r="U9" s="148"/>
      <c r="V9" s="228">
        <f t="shared" si="1"/>
        <v>0</v>
      </c>
      <c r="W9"/>
      <c r="X9"/>
      <c r="Y9"/>
      <c r="Z9"/>
      <c r="AA9"/>
      <c r="AB9"/>
      <c r="AC9"/>
    </row>
    <row r="10" spans="1:29">
      <c r="A10" t="s">
        <v>78</v>
      </c>
      <c r="B10" s="3"/>
      <c r="C10" s="4"/>
      <c r="D10" s="3"/>
      <c r="E10" s="4"/>
      <c r="F10" s="3"/>
      <c r="G10" s="4"/>
      <c r="H10" s="3"/>
      <c r="I10" s="4"/>
      <c r="J10" s="3"/>
      <c r="K10"/>
      <c r="L10" s="3"/>
      <c r="M10" s="8"/>
      <c r="N10" s="75"/>
      <c r="O10" s="76"/>
      <c r="P10" s="8"/>
      <c r="Q10" s="4"/>
      <c r="R10" s="3"/>
      <c r="S10" s="4"/>
      <c r="T10" s="3"/>
      <c r="U10" s="4"/>
      <c r="V10" s="229">
        <f t="shared" si="1"/>
        <v>0</v>
      </c>
      <c r="W10"/>
      <c r="X10"/>
      <c r="Y10"/>
      <c r="Z10"/>
      <c r="AA10"/>
      <c r="AB10"/>
      <c r="AC10"/>
    </row>
    <row r="11" spans="1:29">
      <c r="A11" s="146" t="s">
        <v>6</v>
      </c>
      <c r="B11" s="147"/>
      <c r="C11" s="148"/>
      <c r="D11" s="147"/>
      <c r="E11" s="148"/>
      <c r="F11" s="147"/>
      <c r="G11" s="148"/>
      <c r="H11" s="147"/>
      <c r="I11" s="148"/>
      <c r="J11" s="147"/>
      <c r="K11" s="148"/>
      <c r="L11" s="147"/>
      <c r="M11" s="149"/>
      <c r="N11" s="150"/>
      <c r="O11" s="151"/>
      <c r="P11" s="149"/>
      <c r="Q11" s="148"/>
      <c r="R11" s="147"/>
      <c r="S11" s="148"/>
      <c r="T11" s="147"/>
      <c r="U11" s="148"/>
      <c r="V11" s="228">
        <f t="shared" si="1"/>
        <v>0</v>
      </c>
      <c r="W11"/>
      <c r="X11"/>
      <c r="Y11"/>
      <c r="Z11"/>
      <c r="AA11"/>
      <c r="AB11"/>
      <c r="AC11"/>
    </row>
    <row r="12" spans="1:29">
      <c r="A12" s="8" t="s">
        <v>72</v>
      </c>
      <c r="B12" s="3"/>
      <c r="C12" s="4"/>
      <c r="D12" s="3"/>
      <c r="E12" s="4"/>
      <c r="F12" s="3"/>
      <c r="G12" s="4"/>
      <c r="H12" s="3"/>
      <c r="I12" s="4"/>
      <c r="J12" s="3"/>
      <c r="K12"/>
      <c r="L12" s="3"/>
      <c r="M12" s="8"/>
      <c r="N12" s="75"/>
      <c r="O12" s="76"/>
      <c r="P12" s="8"/>
      <c r="Q12" s="4"/>
      <c r="R12" s="3"/>
      <c r="S12" s="4"/>
      <c r="T12" s="3"/>
      <c r="U12" s="4"/>
      <c r="V12" s="232">
        <f t="shared" si="1"/>
        <v>0</v>
      </c>
      <c r="W12"/>
      <c r="X12"/>
      <c r="Y12"/>
      <c r="Z12"/>
      <c r="AA12"/>
      <c r="AB12"/>
      <c r="AC12"/>
    </row>
    <row r="13" spans="1:29" ht="16.5" thickBot="1">
      <c r="A13" s="220" t="s">
        <v>5</v>
      </c>
      <c r="B13" s="208">
        <f>SUM(B3:B12)</f>
        <v>0</v>
      </c>
      <c r="C13" s="221">
        <f>SUM(C3:C12)</f>
        <v>0</v>
      </c>
      <c r="D13" s="221">
        <f>SUM(D3:D12)</f>
        <v>0</v>
      </c>
      <c r="E13" s="221">
        <f>SUM(E3:E12)</f>
        <v>0</v>
      </c>
      <c r="F13" s="221">
        <f t="shared" ref="F13:T13" si="2">SUM(F3:F12)</f>
        <v>0</v>
      </c>
      <c r="G13" s="221">
        <f t="shared" si="2"/>
        <v>0</v>
      </c>
      <c r="H13" s="221">
        <f t="shared" si="2"/>
        <v>0</v>
      </c>
      <c r="I13" s="221">
        <f t="shared" si="2"/>
        <v>0</v>
      </c>
      <c r="J13" s="221">
        <f t="shared" si="2"/>
        <v>0</v>
      </c>
      <c r="K13" s="221">
        <f t="shared" si="2"/>
        <v>0</v>
      </c>
      <c r="L13" s="221">
        <f t="shared" si="2"/>
        <v>0</v>
      </c>
      <c r="M13" s="221">
        <f t="shared" si="2"/>
        <v>0</v>
      </c>
      <c r="N13" s="221">
        <f t="shared" si="2"/>
        <v>0</v>
      </c>
      <c r="O13" s="221">
        <f t="shared" si="2"/>
        <v>0</v>
      </c>
      <c r="P13" s="221">
        <f t="shared" si="2"/>
        <v>0</v>
      </c>
      <c r="Q13" s="221">
        <f t="shared" si="2"/>
        <v>0</v>
      </c>
      <c r="R13" s="221">
        <f t="shared" si="2"/>
        <v>0</v>
      </c>
      <c r="S13" s="221">
        <f t="shared" si="2"/>
        <v>0</v>
      </c>
      <c r="T13" s="221">
        <f t="shared" si="2"/>
        <v>0</v>
      </c>
      <c r="U13" s="208">
        <f>SUM(U3:U12)</f>
        <v>0</v>
      </c>
      <c r="V13" s="235"/>
      <c r="W13"/>
      <c r="X13"/>
      <c r="Y13"/>
      <c r="Z13"/>
      <c r="AA13"/>
      <c r="AB13"/>
      <c r="AC13"/>
    </row>
    <row r="14" spans="1:29" customFormat="1" ht="17.25" thickTop="1" thickBot="1">
      <c r="A14" s="215"/>
      <c r="B14" s="216">
        <f>T$1-T$13</f>
        <v>0</v>
      </c>
      <c r="C14" s="217">
        <f>U$1+U$13</f>
        <v>0</v>
      </c>
      <c r="D14" s="216">
        <f>B14-B26</f>
        <v>0</v>
      </c>
      <c r="E14" s="217">
        <f>C14+C26</f>
        <v>0</v>
      </c>
      <c r="F14" s="216">
        <f t="shared" ref="F14:T14" si="3">D14-D26</f>
        <v>0</v>
      </c>
      <c r="G14" s="217">
        <f>E14+E26</f>
        <v>0</v>
      </c>
      <c r="H14" s="216">
        <f t="shared" si="3"/>
        <v>0</v>
      </c>
      <c r="I14" s="217">
        <f>G14+G26</f>
        <v>0</v>
      </c>
      <c r="J14" s="216">
        <f t="shared" si="3"/>
        <v>0</v>
      </c>
      <c r="K14" s="217">
        <f>I14+I26</f>
        <v>0</v>
      </c>
      <c r="L14" s="216">
        <f t="shared" si="3"/>
        <v>0</v>
      </c>
      <c r="M14" s="217">
        <f>K14+K26</f>
        <v>0</v>
      </c>
      <c r="N14" s="216">
        <f t="shared" si="3"/>
        <v>0</v>
      </c>
      <c r="O14" s="217">
        <f>M14+M26</f>
        <v>0</v>
      </c>
      <c r="P14" s="216">
        <f t="shared" si="3"/>
        <v>0</v>
      </c>
      <c r="Q14" s="217">
        <f>O14+O26</f>
        <v>0</v>
      </c>
      <c r="R14" s="216">
        <f t="shared" si="3"/>
        <v>0</v>
      </c>
      <c r="S14" s="217">
        <f>Q14+Q26</f>
        <v>0</v>
      </c>
      <c r="T14" s="216">
        <f t="shared" si="3"/>
        <v>0</v>
      </c>
      <c r="U14" s="217">
        <f>S14+S26</f>
        <v>0</v>
      </c>
      <c r="V14" s="3"/>
    </row>
    <row r="15" spans="1:29">
      <c r="A15" s="36"/>
      <c r="B15" s="399">
        <v>11</v>
      </c>
      <c r="C15" s="395"/>
      <c r="D15" s="394">
        <v>12</v>
      </c>
      <c r="E15" s="395"/>
      <c r="F15" s="394">
        <v>13</v>
      </c>
      <c r="G15" s="398"/>
      <c r="H15" s="396">
        <v>14</v>
      </c>
      <c r="I15" s="397"/>
      <c r="J15" s="398">
        <v>15</v>
      </c>
      <c r="K15" s="395"/>
      <c r="L15" s="394">
        <v>16</v>
      </c>
      <c r="M15" s="395"/>
      <c r="N15" s="392">
        <v>17</v>
      </c>
      <c r="O15" s="393"/>
      <c r="P15" s="394">
        <v>18</v>
      </c>
      <c r="Q15" s="395"/>
      <c r="R15" s="394">
        <v>19</v>
      </c>
      <c r="S15" s="395"/>
      <c r="T15" s="394">
        <v>20</v>
      </c>
      <c r="U15" s="395"/>
      <c r="V15" s="236"/>
      <c r="W15"/>
      <c r="X15"/>
      <c r="Y15"/>
      <c r="Z15"/>
      <c r="AA15"/>
      <c r="AB15"/>
      <c r="AC15"/>
    </row>
    <row r="16" spans="1:29">
      <c r="A16" s="146" t="s">
        <v>0</v>
      </c>
      <c r="B16" s="147"/>
      <c r="C16" s="148"/>
      <c r="D16" s="147"/>
      <c r="E16" s="148"/>
      <c r="F16" s="147"/>
      <c r="G16" s="148"/>
      <c r="H16" s="162"/>
      <c r="I16" s="163"/>
      <c r="J16" s="147"/>
      <c r="K16" s="148"/>
      <c r="L16" s="147"/>
      <c r="M16" s="149"/>
      <c r="N16" s="147"/>
      <c r="O16" s="148"/>
      <c r="P16" s="149"/>
      <c r="Q16" s="148"/>
      <c r="R16" s="147"/>
      <c r="S16" s="148"/>
      <c r="T16" s="147"/>
      <c r="U16" s="148"/>
      <c r="V16" s="233">
        <f>SUM(B16:U16)</f>
        <v>0</v>
      </c>
      <c r="W16"/>
      <c r="X16"/>
      <c r="Y16"/>
      <c r="Z16"/>
      <c r="AA16"/>
      <c r="AB16"/>
      <c r="AC16"/>
    </row>
    <row r="17" spans="1:29">
      <c r="A17" t="s">
        <v>1</v>
      </c>
      <c r="B17" s="3"/>
      <c r="C17" s="4"/>
      <c r="D17" s="3"/>
      <c r="E17" s="4"/>
      <c r="F17" s="3"/>
      <c r="G17" s="4"/>
      <c r="H17" s="77"/>
      <c r="I17" s="87"/>
      <c r="J17" s="3"/>
      <c r="K17" s="4"/>
      <c r="L17" s="3"/>
      <c r="M17" s="8"/>
      <c r="N17" s="3"/>
      <c r="O17" s="4"/>
      <c r="P17" s="8"/>
      <c r="Q17" s="4"/>
      <c r="R17" s="3"/>
      <c r="S17" s="4"/>
      <c r="T17" s="3"/>
      <c r="U17" s="4"/>
      <c r="V17" s="229">
        <f t="shared" ref="V17:V25" si="4">SUM(B17:U17)</f>
        <v>0</v>
      </c>
      <c r="W17"/>
      <c r="X17"/>
      <c r="Y17"/>
      <c r="Z17"/>
      <c r="AA17"/>
      <c r="AB17"/>
      <c r="AC17"/>
    </row>
    <row r="18" spans="1:29">
      <c r="A18" s="146" t="s">
        <v>77</v>
      </c>
      <c r="B18" s="147"/>
      <c r="C18" s="148"/>
      <c r="D18" s="147"/>
      <c r="E18" s="148"/>
      <c r="F18" s="147"/>
      <c r="G18" s="148"/>
      <c r="H18" s="153"/>
      <c r="I18" s="154"/>
      <c r="J18" s="147"/>
      <c r="K18" s="148"/>
      <c r="L18" s="147"/>
      <c r="M18" s="149"/>
      <c r="N18" s="147"/>
      <c r="O18" s="148"/>
      <c r="P18" s="149"/>
      <c r="Q18" s="148"/>
      <c r="R18" s="147"/>
      <c r="S18" s="148"/>
      <c r="T18" s="147"/>
      <c r="U18" s="148"/>
      <c r="V18" s="228">
        <f t="shared" si="4"/>
        <v>0</v>
      </c>
      <c r="W18"/>
      <c r="X18"/>
      <c r="Y18"/>
      <c r="Z18"/>
      <c r="AA18"/>
      <c r="AB18"/>
      <c r="AC18"/>
    </row>
    <row r="19" spans="1:29">
      <c r="A19" t="s">
        <v>79</v>
      </c>
      <c r="B19" s="3"/>
      <c r="C19" s="4"/>
      <c r="D19" s="3"/>
      <c r="E19" s="4"/>
      <c r="F19" s="3"/>
      <c r="G19" s="4"/>
      <c r="H19" s="77"/>
      <c r="I19" s="87"/>
      <c r="J19" s="3"/>
      <c r="K19" s="4"/>
      <c r="L19" s="3"/>
      <c r="M19" s="8"/>
      <c r="N19" s="3"/>
      <c r="O19" s="4"/>
      <c r="P19" s="8"/>
      <c r="Q19" s="4"/>
      <c r="R19" s="3"/>
      <c r="S19" s="4"/>
      <c r="T19" s="3"/>
      <c r="U19" s="4"/>
      <c r="V19" s="229">
        <f t="shared" si="4"/>
        <v>0</v>
      </c>
      <c r="W19"/>
      <c r="X19"/>
      <c r="Y19"/>
      <c r="Z19"/>
      <c r="AA19"/>
      <c r="AB19"/>
      <c r="AC19"/>
    </row>
    <row r="20" spans="1:29">
      <c r="A20" s="146" t="s">
        <v>2</v>
      </c>
      <c r="B20" s="147"/>
      <c r="C20" s="148"/>
      <c r="D20" s="147"/>
      <c r="E20" s="148"/>
      <c r="F20" s="147"/>
      <c r="G20" s="148"/>
      <c r="H20" s="153"/>
      <c r="I20" s="154"/>
      <c r="J20" s="147"/>
      <c r="K20" s="148"/>
      <c r="L20" s="147"/>
      <c r="M20" s="149"/>
      <c r="N20" s="147"/>
      <c r="O20" s="148"/>
      <c r="P20" s="149"/>
      <c r="Q20" s="148"/>
      <c r="R20" s="147"/>
      <c r="S20" s="148"/>
      <c r="T20" s="147"/>
      <c r="U20" s="148"/>
      <c r="V20" s="228">
        <f t="shared" si="4"/>
        <v>0</v>
      </c>
      <c r="W20"/>
      <c r="X20"/>
      <c r="Y20"/>
      <c r="Z20"/>
      <c r="AA20"/>
      <c r="AB20"/>
      <c r="AC20"/>
    </row>
    <row r="21" spans="1:29">
      <c r="A21" t="s">
        <v>3</v>
      </c>
      <c r="B21" s="3"/>
      <c r="C21" s="4"/>
      <c r="D21" s="3"/>
      <c r="E21" s="4"/>
      <c r="F21" s="3"/>
      <c r="G21" s="4"/>
      <c r="H21" s="77"/>
      <c r="I21" s="87"/>
      <c r="J21" s="3"/>
      <c r="K21" s="4"/>
      <c r="L21" s="3"/>
      <c r="M21" s="8"/>
      <c r="N21" s="3"/>
      <c r="O21" s="4"/>
      <c r="P21" s="8"/>
      <c r="Q21" s="4"/>
      <c r="R21" s="3"/>
      <c r="S21" s="4"/>
      <c r="T21" s="3"/>
      <c r="U21" s="4"/>
      <c r="V21" s="229">
        <f t="shared" si="4"/>
        <v>0</v>
      </c>
      <c r="W21"/>
      <c r="X21"/>
      <c r="Y21"/>
      <c r="Z21"/>
      <c r="AA21"/>
      <c r="AB21"/>
      <c r="AC21"/>
    </row>
    <row r="22" spans="1:29">
      <c r="A22" s="146" t="s">
        <v>4</v>
      </c>
      <c r="B22" s="147"/>
      <c r="C22" s="148"/>
      <c r="D22" s="147"/>
      <c r="E22" s="148"/>
      <c r="F22" s="147"/>
      <c r="G22" s="148"/>
      <c r="H22" s="153"/>
      <c r="I22" s="154"/>
      <c r="J22" s="147"/>
      <c r="K22" s="148"/>
      <c r="L22" s="147"/>
      <c r="M22" s="149"/>
      <c r="N22" s="147"/>
      <c r="O22" s="148"/>
      <c r="P22" s="149"/>
      <c r="Q22" s="148"/>
      <c r="R22" s="147"/>
      <c r="S22" s="148"/>
      <c r="T22" s="147"/>
      <c r="U22" s="148"/>
      <c r="V22" s="228">
        <f t="shared" si="4"/>
        <v>0</v>
      </c>
      <c r="W22"/>
      <c r="X22"/>
      <c r="Y22"/>
      <c r="Z22"/>
      <c r="AA22"/>
      <c r="AB22"/>
      <c r="AC22"/>
    </row>
    <row r="23" spans="1:29">
      <c r="A23" t="s">
        <v>78</v>
      </c>
      <c r="B23" s="3"/>
      <c r="C23" s="4"/>
      <c r="D23" s="3"/>
      <c r="E23" s="4"/>
      <c r="F23" s="3"/>
      <c r="G23" s="4"/>
      <c r="H23" s="77"/>
      <c r="I23" s="87"/>
      <c r="J23" s="3"/>
      <c r="K23"/>
      <c r="L23" s="3"/>
      <c r="M23" s="8"/>
      <c r="N23" s="3"/>
      <c r="O23" s="4"/>
      <c r="P23" s="8"/>
      <c r="Q23" s="4"/>
      <c r="R23" s="3"/>
      <c r="S23" s="4"/>
      <c r="T23" s="3"/>
      <c r="U23" s="4"/>
      <c r="V23" s="229">
        <f t="shared" si="4"/>
        <v>0</v>
      </c>
      <c r="W23"/>
      <c r="X23"/>
      <c r="Y23"/>
      <c r="Z23"/>
      <c r="AA23"/>
      <c r="AB23"/>
      <c r="AC23"/>
    </row>
    <row r="24" spans="1:29">
      <c r="A24" s="146" t="s">
        <v>6</v>
      </c>
      <c r="B24" s="147"/>
      <c r="C24" s="148"/>
      <c r="D24" s="147"/>
      <c r="E24" s="148"/>
      <c r="F24" s="147"/>
      <c r="G24" s="148"/>
      <c r="H24" s="153"/>
      <c r="I24" s="154"/>
      <c r="J24" s="147"/>
      <c r="K24" s="148"/>
      <c r="L24" s="147"/>
      <c r="M24" s="149"/>
      <c r="N24" s="147"/>
      <c r="O24" s="148"/>
      <c r="P24" s="149"/>
      <c r="Q24" s="148"/>
      <c r="R24" s="147"/>
      <c r="S24" s="148"/>
      <c r="T24" s="147"/>
      <c r="U24" s="148"/>
      <c r="V24" s="228">
        <f t="shared" si="4"/>
        <v>0</v>
      </c>
      <c r="W24"/>
      <c r="X24"/>
      <c r="Y24"/>
      <c r="Z24"/>
      <c r="AA24"/>
      <c r="AB24"/>
      <c r="AC24"/>
    </row>
    <row r="25" spans="1:29">
      <c r="A25" s="8" t="s">
        <v>72</v>
      </c>
      <c r="B25" s="3"/>
      <c r="C25" s="4"/>
      <c r="D25" s="3"/>
      <c r="E25" s="4"/>
      <c r="F25" s="3"/>
      <c r="G25" s="4"/>
      <c r="H25" s="77"/>
      <c r="I25" s="87"/>
      <c r="J25" s="3"/>
      <c r="K25"/>
      <c r="L25" s="3"/>
      <c r="M25" s="8"/>
      <c r="N25" s="3"/>
      <c r="O25" s="4"/>
      <c r="P25" s="8"/>
      <c r="Q25" s="4"/>
      <c r="R25" s="3"/>
      <c r="S25" s="4"/>
      <c r="T25" s="3"/>
      <c r="U25" s="4"/>
      <c r="V25" s="232">
        <f t="shared" si="4"/>
        <v>0</v>
      </c>
      <c r="W25"/>
      <c r="X25"/>
      <c r="Y25"/>
      <c r="Z25"/>
      <c r="AA25"/>
      <c r="AB25"/>
      <c r="AC25"/>
    </row>
    <row r="26" spans="1:29" ht="16.5" thickBot="1">
      <c r="A26" s="220" t="s">
        <v>5</v>
      </c>
      <c r="B26" s="208">
        <f>SUM(B16:B25)</f>
        <v>0</v>
      </c>
      <c r="C26" s="221">
        <f>SUM(C16:C25)</f>
        <v>0</v>
      </c>
      <c r="D26" s="221">
        <f>SUM(D16:D25)</f>
        <v>0</v>
      </c>
      <c r="E26" s="221">
        <f>SUM(E16:E25)</f>
        <v>0</v>
      </c>
      <c r="F26" s="221">
        <f t="shared" ref="F26:T26" si="5">SUM(F16:F25)</f>
        <v>0</v>
      </c>
      <c r="G26" s="221">
        <f t="shared" si="5"/>
        <v>0</v>
      </c>
      <c r="H26" s="221">
        <f t="shared" si="5"/>
        <v>0</v>
      </c>
      <c r="I26" s="221">
        <f t="shared" si="5"/>
        <v>0</v>
      </c>
      <c r="J26" s="221">
        <f t="shared" si="5"/>
        <v>0</v>
      </c>
      <c r="K26" s="221">
        <f t="shared" si="5"/>
        <v>0</v>
      </c>
      <c r="L26" s="221">
        <f t="shared" si="5"/>
        <v>0</v>
      </c>
      <c r="M26" s="221">
        <f t="shared" si="5"/>
        <v>0</v>
      </c>
      <c r="N26" s="221">
        <f t="shared" si="5"/>
        <v>0</v>
      </c>
      <c r="O26" s="221">
        <f t="shared" si="5"/>
        <v>0</v>
      </c>
      <c r="P26" s="221">
        <f t="shared" si="5"/>
        <v>0</v>
      </c>
      <c r="Q26" s="221">
        <f t="shared" si="5"/>
        <v>0</v>
      </c>
      <c r="R26" s="221">
        <f t="shared" si="5"/>
        <v>0</v>
      </c>
      <c r="S26" s="221">
        <f t="shared" si="5"/>
        <v>0</v>
      </c>
      <c r="T26" s="221">
        <f t="shared" si="5"/>
        <v>0</v>
      </c>
      <c r="U26" s="208">
        <f>SUM(U16:U25)</f>
        <v>0</v>
      </c>
      <c r="V26" s="235"/>
      <c r="W26"/>
      <c r="X26"/>
      <c r="Y26"/>
      <c r="Z26"/>
      <c r="AA26"/>
      <c r="AB26"/>
      <c r="AC26"/>
    </row>
    <row r="27" spans="1:29" customFormat="1" ht="17.25" thickTop="1" thickBot="1">
      <c r="A27" s="215"/>
      <c r="B27" s="216">
        <f>T14-T26</f>
        <v>0</v>
      </c>
      <c r="C27" s="217">
        <f>U14+U26</f>
        <v>0</v>
      </c>
      <c r="D27" s="216">
        <f>B$27-B$39</f>
        <v>0</v>
      </c>
      <c r="E27" s="217">
        <f>C$27+C$39</f>
        <v>0</v>
      </c>
      <c r="F27" s="216">
        <f t="shared" ref="F27:T27" si="6">D$27-D$39</f>
        <v>0</v>
      </c>
      <c r="G27" s="217">
        <f>E$27+E$39</f>
        <v>0</v>
      </c>
      <c r="H27" s="216">
        <f t="shared" si="6"/>
        <v>0</v>
      </c>
      <c r="I27" s="217">
        <f>G$27+G$39</f>
        <v>0</v>
      </c>
      <c r="J27" s="216">
        <f t="shared" si="6"/>
        <v>0</v>
      </c>
      <c r="K27" s="217">
        <f>I$27+I$39</f>
        <v>0</v>
      </c>
      <c r="L27" s="216">
        <f t="shared" si="6"/>
        <v>0</v>
      </c>
      <c r="M27" s="217">
        <f>K$27+K$39</f>
        <v>0</v>
      </c>
      <c r="N27" s="216">
        <f t="shared" si="6"/>
        <v>0</v>
      </c>
      <c r="O27" s="217">
        <f>M$27+M$39</f>
        <v>0</v>
      </c>
      <c r="P27" s="216">
        <f t="shared" si="6"/>
        <v>0</v>
      </c>
      <c r="Q27" s="217">
        <f>O$27+O$39</f>
        <v>0</v>
      </c>
      <c r="R27" s="216">
        <f t="shared" si="6"/>
        <v>0</v>
      </c>
      <c r="S27" s="217">
        <f>Q$27+Q$39</f>
        <v>0</v>
      </c>
      <c r="T27" s="216">
        <f t="shared" si="6"/>
        <v>0</v>
      </c>
      <c r="U27" s="217">
        <f>S$27+S$39</f>
        <v>0</v>
      </c>
      <c r="V27" s="3"/>
    </row>
    <row r="28" spans="1:29">
      <c r="A28" s="36"/>
      <c r="B28" s="126">
        <v>21</v>
      </c>
      <c r="C28" s="127"/>
      <c r="D28" s="64">
        <v>22</v>
      </c>
      <c r="E28" s="63"/>
      <c r="F28" s="62">
        <v>23</v>
      </c>
      <c r="G28" s="63"/>
      <c r="H28" s="124">
        <v>24</v>
      </c>
      <c r="I28" s="125"/>
      <c r="J28" s="62">
        <v>25</v>
      </c>
      <c r="K28" s="63"/>
      <c r="L28" s="62">
        <v>26</v>
      </c>
      <c r="M28" s="63"/>
      <c r="N28" s="62">
        <v>27</v>
      </c>
      <c r="O28" s="64"/>
      <c r="P28" s="126">
        <v>28</v>
      </c>
      <c r="Q28" s="127"/>
      <c r="R28" s="64">
        <v>29</v>
      </c>
      <c r="S28" s="63"/>
      <c r="T28" s="37">
        <v>30</v>
      </c>
      <c r="U28" s="38"/>
      <c r="V28" s="236"/>
      <c r="W28"/>
      <c r="X28"/>
      <c r="Y28"/>
      <c r="Z28"/>
      <c r="AA28"/>
      <c r="AB28"/>
      <c r="AC28"/>
    </row>
    <row r="29" spans="1:29">
      <c r="A29" s="146" t="s">
        <v>0</v>
      </c>
      <c r="B29" s="162"/>
      <c r="C29" s="163"/>
      <c r="D29" s="147"/>
      <c r="E29" s="148"/>
      <c r="F29" s="147"/>
      <c r="G29" s="148"/>
      <c r="H29" s="147"/>
      <c r="I29" s="148"/>
      <c r="J29" s="147"/>
      <c r="K29" s="148"/>
      <c r="L29" s="147"/>
      <c r="M29" s="149"/>
      <c r="N29" s="147"/>
      <c r="O29" s="148"/>
      <c r="P29" s="162"/>
      <c r="Q29" s="163"/>
      <c r="R29" s="147"/>
      <c r="S29" s="148"/>
      <c r="T29" s="147"/>
      <c r="U29" s="148"/>
      <c r="V29" s="233">
        <f>SUM(B29:U29)</f>
        <v>0</v>
      </c>
      <c r="W29"/>
      <c r="X29"/>
      <c r="Y29"/>
      <c r="Z29"/>
      <c r="AA29"/>
      <c r="AB29"/>
      <c r="AC29"/>
    </row>
    <row r="30" spans="1:29">
      <c r="A30" t="s">
        <v>1</v>
      </c>
      <c r="B30" s="77"/>
      <c r="C30" s="87"/>
      <c r="D30" s="3"/>
      <c r="E30" s="4"/>
      <c r="F30" s="3"/>
      <c r="G30" s="4"/>
      <c r="H30" s="3"/>
      <c r="I30" s="4"/>
      <c r="J30" s="3"/>
      <c r="K30" s="4"/>
      <c r="L30" s="3"/>
      <c r="M30" s="8"/>
      <c r="N30" s="3"/>
      <c r="O30" s="4"/>
      <c r="P30" s="77"/>
      <c r="Q30" s="87"/>
      <c r="R30" s="3"/>
      <c r="S30" s="4"/>
      <c r="T30" s="3"/>
      <c r="U30" s="4"/>
      <c r="V30" s="229">
        <f t="shared" ref="V30:V38" si="7">SUM(B30:U30)</f>
        <v>0</v>
      </c>
      <c r="W30"/>
      <c r="X30"/>
      <c r="Y30"/>
      <c r="Z30"/>
      <c r="AA30"/>
      <c r="AB30"/>
      <c r="AC30"/>
    </row>
    <row r="31" spans="1:29">
      <c r="A31" s="146" t="s">
        <v>77</v>
      </c>
      <c r="B31" s="153"/>
      <c r="C31" s="154"/>
      <c r="D31" s="147"/>
      <c r="E31" s="148"/>
      <c r="F31" s="147"/>
      <c r="G31" s="148"/>
      <c r="H31" s="147"/>
      <c r="I31" s="148"/>
      <c r="J31" s="147"/>
      <c r="K31" s="148"/>
      <c r="L31" s="147"/>
      <c r="M31" s="149"/>
      <c r="N31" s="147"/>
      <c r="O31" s="148"/>
      <c r="P31" s="153"/>
      <c r="Q31" s="154"/>
      <c r="R31" s="147"/>
      <c r="S31" s="148"/>
      <c r="T31" s="147"/>
      <c r="U31" s="148"/>
      <c r="V31" s="228">
        <f t="shared" si="7"/>
        <v>0</v>
      </c>
      <c r="W31"/>
      <c r="X31"/>
      <c r="Y31"/>
      <c r="Z31"/>
      <c r="AA31"/>
      <c r="AB31"/>
      <c r="AC31"/>
    </row>
    <row r="32" spans="1:29">
      <c r="A32" t="s">
        <v>79</v>
      </c>
      <c r="B32" s="77"/>
      <c r="C32" s="87"/>
      <c r="D32" s="3"/>
      <c r="E32" s="4"/>
      <c r="F32" s="3"/>
      <c r="G32" s="4"/>
      <c r="H32" s="3"/>
      <c r="I32" s="4"/>
      <c r="J32" s="3"/>
      <c r="K32" s="4"/>
      <c r="L32" s="3"/>
      <c r="M32" s="8"/>
      <c r="N32" s="3"/>
      <c r="O32" s="4"/>
      <c r="P32" s="77"/>
      <c r="Q32" s="87"/>
      <c r="R32" s="3"/>
      <c r="S32" s="4"/>
      <c r="T32" s="3"/>
      <c r="U32" s="4"/>
      <c r="V32" s="229">
        <f t="shared" si="7"/>
        <v>0</v>
      </c>
      <c r="W32"/>
      <c r="X32"/>
      <c r="Y32"/>
      <c r="Z32"/>
      <c r="AA32"/>
      <c r="AB32"/>
      <c r="AC32"/>
    </row>
    <row r="33" spans="1:29">
      <c r="A33" s="146" t="s">
        <v>2</v>
      </c>
      <c r="B33" s="153"/>
      <c r="C33" s="154"/>
      <c r="D33" s="147"/>
      <c r="E33" s="148"/>
      <c r="F33" s="147"/>
      <c r="G33" s="148"/>
      <c r="H33" s="147"/>
      <c r="I33" s="148"/>
      <c r="J33" s="147"/>
      <c r="K33" s="148"/>
      <c r="L33" s="147"/>
      <c r="M33" s="149"/>
      <c r="N33" s="147"/>
      <c r="O33" s="148"/>
      <c r="P33" s="153"/>
      <c r="Q33" s="154"/>
      <c r="R33" s="147"/>
      <c r="S33" s="148"/>
      <c r="T33" s="147"/>
      <c r="U33" s="148"/>
      <c r="V33" s="228">
        <f t="shared" si="7"/>
        <v>0</v>
      </c>
      <c r="W33"/>
      <c r="X33"/>
      <c r="Y33"/>
      <c r="Z33"/>
      <c r="AA33"/>
      <c r="AB33"/>
      <c r="AC33"/>
    </row>
    <row r="34" spans="1:29">
      <c r="A34" t="s">
        <v>3</v>
      </c>
      <c r="B34" s="77"/>
      <c r="C34" s="87"/>
      <c r="D34" s="3"/>
      <c r="E34" s="4"/>
      <c r="F34" s="3"/>
      <c r="G34" s="4"/>
      <c r="H34" s="3"/>
      <c r="I34" s="4"/>
      <c r="J34" s="3"/>
      <c r="K34" s="4"/>
      <c r="L34" s="3"/>
      <c r="M34" s="8"/>
      <c r="N34" s="3"/>
      <c r="O34" s="4"/>
      <c r="P34" s="77"/>
      <c r="Q34" s="87"/>
      <c r="R34" s="3"/>
      <c r="S34" s="4"/>
      <c r="T34" s="3"/>
      <c r="U34" s="4"/>
      <c r="V34" s="229">
        <f t="shared" si="7"/>
        <v>0</v>
      </c>
      <c r="W34"/>
      <c r="X34"/>
      <c r="Y34"/>
      <c r="Z34"/>
      <c r="AA34"/>
      <c r="AB34"/>
      <c r="AC34"/>
    </row>
    <row r="35" spans="1:29">
      <c r="A35" s="146" t="s">
        <v>4</v>
      </c>
      <c r="B35" s="153"/>
      <c r="C35" s="154"/>
      <c r="D35" s="147"/>
      <c r="E35" s="148"/>
      <c r="F35" s="147"/>
      <c r="G35" s="148"/>
      <c r="H35" s="147"/>
      <c r="I35" s="148"/>
      <c r="J35" s="147"/>
      <c r="K35" s="148"/>
      <c r="L35" s="147"/>
      <c r="M35" s="149"/>
      <c r="N35" s="147"/>
      <c r="O35" s="148"/>
      <c r="P35" s="153"/>
      <c r="Q35" s="154"/>
      <c r="R35" s="147"/>
      <c r="S35" s="148"/>
      <c r="T35" s="147"/>
      <c r="U35" s="148"/>
      <c r="V35" s="228">
        <f t="shared" si="7"/>
        <v>0</v>
      </c>
      <c r="W35"/>
      <c r="X35"/>
      <c r="Y35"/>
      <c r="Z35"/>
      <c r="AA35"/>
      <c r="AB35"/>
      <c r="AC35"/>
    </row>
    <row r="36" spans="1:29">
      <c r="A36" t="s">
        <v>78</v>
      </c>
      <c r="B36" s="77"/>
      <c r="C36" s="87"/>
      <c r="D36" s="3"/>
      <c r="E36" s="4"/>
      <c r="F36" s="3"/>
      <c r="G36" s="4"/>
      <c r="H36" s="3"/>
      <c r="I36" s="4"/>
      <c r="J36" s="3"/>
      <c r="K36"/>
      <c r="L36" s="3"/>
      <c r="M36" s="8"/>
      <c r="N36" s="3"/>
      <c r="O36" s="4"/>
      <c r="P36" s="77"/>
      <c r="Q36" s="87"/>
      <c r="R36" s="3"/>
      <c r="S36" s="4"/>
      <c r="T36" s="3"/>
      <c r="U36" s="4"/>
      <c r="V36" s="229">
        <f t="shared" si="7"/>
        <v>0</v>
      </c>
      <c r="W36"/>
      <c r="X36"/>
      <c r="Y36"/>
      <c r="Z36"/>
      <c r="AA36"/>
      <c r="AB36"/>
      <c r="AC36"/>
    </row>
    <row r="37" spans="1:29">
      <c r="A37" s="146" t="s">
        <v>6</v>
      </c>
      <c r="B37" s="153"/>
      <c r="C37" s="154"/>
      <c r="D37" s="147"/>
      <c r="E37" s="148"/>
      <c r="F37" s="147"/>
      <c r="G37" s="148"/>
      <c r="H37" s="147"/>
      <c r="I37" s="148"/>
      <c r="J37" s="147"/>
      <c r="K37" s="148"/>
      <c r="L37" s="147"/>
      <c r="M37" s="149"/>
      <c r="N37" s="147"/>
      <c r="O37" s="148"/>
      <c r="P37" s="153"/>
      <c r="Q37" s="154"/>
      <c r="R37" s="147"/>
      <c r="S37" s="148"/>
      <c r="T37" s="147"/>
      <c r="U37" s="148"/>
      <c r="V37" s="228">
        <f t="shared" si="7"/>
        <v>0</v>
      </c>
      <c r="W37"/>
      <c r="X37"/>
      <c r="Y37"/>
      <c r="Z37"/>
      <c r="AA37"/>
      <c r="AB37"/>
      <c r="AC37"/>
    </row>
    <row r="38" spans="1:29">
      <c r="A38" s="8" t="s">
        <v>72</v>
      </c>
      <c r="B38" s="77"/>
      <c r="C38" s="87"/>
      <c r="D38" s="3"/>
      <c r="E38" s="4"/>
      <c r="F38" s="3"/>
      <c r="G38" s="4"/>
      <c r="H38" s="3"/>
      <c r="I38" s="4"/>
      <c r="J38" s="3"/>
      <c r="K38"/>
      <c r="L38" s="3"/>
      <c r="M38" s="8"/>
      <c r="N38" s="3"/>
      <c r="O38" s="4"/>
      <c r="P38" s="77"/>
      <c r="Q38" s="87"/>
      <c r="R38" s="3"/>
      <c r="S38" s="4"/>
      <c r="T38" s="3"/>
      <c r="U38" s="4"/>
      <c r="V38" s="229">
        <f t="shared" si="7"/>
        <v>0</v>
      </c>
      <c r="W38"/>
      <c r="X38"/>
      <c r="Y38"/>
      <c r="Z38"/>
      <c r="AA38"/>
      <c r="AB38"/>
      <c r="AC38"/>
    </row>
    <row r="39" spans="1:29" ht="16.5" thickBot="1">
      <c r="A39" s="220" t="s">
        <v>5</v>
      </c>
      <c r="B39" s="208">
        <f>SUM(B29:B38)</f>
        <v>0</v>
      </c>
      <c r="C39" s="221">
        <f>SUM(C29:C38)</f>
        <v>0</v>
      </c>
      <c r="D39" s="221">
        <f>SUM(D29:D38)</f>
        <v>0</v>
      </c>
      <c r="E39" s="221">
        <f>SUM(E29:E38)</f>
        <v>0</v>
      </c>
      <c r="F39" s="221">
        <f t="shared" ref="F39:T39" si="8">SUM(F29:F38)</f>
        <v>0</v>
      </c>
      <c r="G39" s="221">
        <f t="shared" si="8"/>
        <v>0</v>
      </c>
      <c r="H39" s="221">
        <f t="shared" si="8"/>
        <v>0</v>
      </c>
      <c r="I39" s="221">
        <f t="shared" si="8"/>
        <v>0</v>
      </c>
      <c r="J39" s="221">
        <f t="shared" si="8"/>
        <v>0</v>
      </c>
      <c r="K39" s="221">
        <f t="shared" si="8"/>
        <v>0</v>
      </c>
      <c r="L39" s="221">
        <f t="shared" si="8"/>
        <v>0</v>
      </c>
      <c r="M39" s="221">
        <f t="shared" si="8"/>
        <v>0</v>
      </c>
      <c r="N39" s="221">
        <f t="shared" si="8"/>
        <v>0</v>
      </c>
      <c r="O39" s="221">
        <f t="shared" si="8"/>
        <v>0</v>
      </c>
      <c r="P39" s="221">
        <f t="shared" si="8"/>
        <v>0</v>
      </c>
      <c r="Q39" s="221">
        <f t="shared" si="8"/>
        <v>0</v>
      </c>
      <c r="R39" s="221">
        <f t="shared" si="8"/>
        <v>0</v>
      </c>
      <c r="S39" s="221">
        <f t="shared" si="8"/>
        <v>0</v>
      </c>
      <c r="T39" s="221">
        <f t="shared" si="8"/>
        <v>0</v>
      </c>
      <c r="U39" s="208">
        <f>SUM(U29:U38)</f>
        <v>0</v>
      </c>
      <c r="V39"/>
      <c r="W39"/>
      <c r="X39"/>
      <c r="Y39"/>
      <c r="Z39"/>
      <c r="AA39"/>
      <c r="AB39"/>
      <c r="AC39"/>
    </row>
    <row r="40" spans="1:29" customFormat="1" ht="17.25" thickTop="1" thickBot="1">
      <c r="A40" s="215"/>
      <c r="B40" s="216">
        <f>T27-T39</f>
        <v>0</v>
      </c>
      <c r="C40" s="217">
        <f>U27+U39</f>
        <v>0</v>
      </c>
      <c r="D40" s="177">
        <f>A1</f>
        <v>0</v>
      </c>
      <c r="E40" s="197" t="s">
        <v>30</v>
      </c>
      <c r="F40" s="198" t="s">
        <v>32</v>
      </c>
      <c r="G40" s="199" t="s">
        <v>29</v>
      </c>
      <c r="H40" s="200" t="s">
        <v>33</v>
      </c>
      <c r="I40" s="201" t="s">
        <v>36</v>
      </c>
      <c r="J40" s="201" t="s">
        <v>37</v>
      </c>
      <c r="K40" s="201" t="s">
        <v>31</v>
      </c>
      <c r="L40" s="201" t="s">
        <v>40</v>
      </c>
      <c r="M40" s="202" t="s">
        <v>27</v>
      </c>
      <c r="O40" s="203" t="s">
        <v>23</v>
      </c>
      <c r="P40" s="204" t="s">
        <v>24</v>
      </c>
      <c r="Q40" s="201" t="s">
        <v>28</v>
      </c>
      <c r="R40" s="205" t="s">
        <v>26</v>
      </c>
      <c r="S40" s="206" t="s">
        <v>25</v>
      </c>
      <c r="T40" s="207" t="s">
        <v>34</v>
      </c>
      <c r="V40" s="240" t="s">
        <v>50</v>
      </c>
    </row>
    <row r="41" spans="1:29" ht="16.5" thickBot="1">
      <c r="A41" s="36"/>
      <c r="B41" s="128">
        <v>31</v>
      </c>
      <c r="C41" s="70"/>
      <c r="D41" s="141" t="s">
        <v>7</v>
      </c>
      <c r="E41" s="165">
        <f>SUM(B13,D13,F13,H13,J13,L13,N13)</f>
        <v>0</v>
      </c>
      <c r="F41" s="135">
        <f>0+0</f>
        <v>0</v>
      </c>
      <c r="G41" s="142">
        <f>SUM(C13,E13,G13,I13,K13,M13,O13)</f>
        <v>0</v>
      </c>
      <c r="H41" s="138">
        <f>0</f>
        <v>0</v>
      </c>
      <c r="I41" s="138">
        <f>0+0</f>
        <v>0</v>
      </c>
      <c r="J41" s="138">
        <f>0</f>
        <v>0</v>
      </c>
      <c r="K41" s="171">
        <f>E41+G41+H41</f>
        <v>0</v>
      </c>
      <c r="L41" s="170">
        <f>F41</f>
        <v>0</v>
      </c>
      <c r="M41" s="166">
        <f>L41-K41</f>
        <v>0</v>
      </c>
      <c r="N41"/>
      <c r="O41" s="138">
        <f>$N$1</f>
        <v>0</v>
      </c>
      <c r="P41" s="138">
        <f>O1</f>
        <v>0</v>
      </c>
      <c r="Q41" s="138">
        <f t="shared" ref="Q41:Q43" si="9">$E$48-P41</f>
        <v>700</v>
      </c>
      <c r="R41" s="138" t="e">
        <f>Apr!#REF!-Jan!#REF!</f>
        <v>#REF!</v>
      </c>
      <c r="S41" s="138"/>
      <c r="T41" s="138" t="e">
        <f>R41+O41+S41</f>
        <v>#REF!</v>
      </c>
      <c r="U41"/>
      <c r="V41" s="238" t="s">
        <v>5</v>
      </c>
      <c r="W41"/>
      <c r="X41"/>
      <c r="Y41"/>
      <c r="Z41"/>
      <c r="AA41"/>
      <c r="AB41"/>
      <c r="AC41"/>
    </row>
    <row r="42" spans="1:29" ht="16.5" thickBot="1">
      <c r="A42" s="146" t="s">
        <v>0</v>
      </c>
      <c r="B42" s="147"/>
      <c r="C42" s="148"/>
      <c r="D42" s="141" t="s">
        <v>8</v>
      </c>
      <c r="E42" s="167">
        <f>SUM(P13,R13,T13,B26,D26,F26,H26)</f>
        <v>0</v>
      </c>
      <c r="F42" s="135">
        <f>0</f>
        <v>0</v>
      </c>
      <c r="G42" s="143">
        <f>SUM(Q13,S13,U13,C26,E26,G26,I26)</f>
        <v>0</v>
      </c>
      <c r="H42" s="138">
        <f>0</f>
        <v>0</v>
      </c>
      <c r="I42" s="138">
        <f>0</f>
        <v>0</v>
      </c>
      <c r="J42" s="138">
        <f>0</f>
        <v>0</v>
      </c>
      <c r="K42" s="171">
        <f t="shared" ref="K42:K45" si="10">E42+G42+H42</f>
        <v>0</v>
      </c>
      <c r="L42" s="170">
        <f>F42</f>
        <v>0</v>
      </c>
      <c r="M42" s="166">
        <f t="shared" ref="M42:M45" si="11">L42-K42</f>
        <v>0</v>
      </c>
      <c r="N42"/>
      <c r="O42" s="136">
        <f>H14</f>
        <v>0</v>
      </c>
      <c r="P42" s="136">
        <f>I14</f>
        <v>0</v>
      </c>
      <c r="Q42" s="138">
        <f t="shared" si="9"/>
        <v>700</v>
      </c>
      <c r="R42" s="138" t="e">
        <f>R41-I42</f>
        <v>#REF!</v>
      </c>
      <c r="S42" s="136"/>
      <c r="T42" s="136" t="e">
        <f>R42+O42+S42</f>
        <v>#REF!</v>
      </c>
      <c r="U42"/>
      <c r="V42" s="233">
        <f t="shared" ref="V42:V51" si="12">SUM(V3+V16+V29)</f>
        <v>0</v>
      </c>
      <c r="W42" s="146" t="s">
        <v>0</v>
      </c>
      <c r="X42"/>
      <c r="Y42"/>
      <c r="Z42"/>
      <c r="AA42"/>
      <c r="AB42"/>
      <c r="AC42"/>
    </row>
    <row r="43" spans="1:29" ht="16.5" thickBot="1">
      <c r="A43" t="s">
        <v>1</v>
      </c>
      <c r="B43" s="3"/>
      <c r="C43" s="4"/>
      <c r="D43" s="141" t="s">
        <v>9</v>
      </c>
      <c r="E43" s="167">
        <f>SUM(J25,L25,N25,P25,R25,T25,B38)</f>
        <v>0</v>
      </c>
      <c r="F43" s="135">
        <f>0</f>
        <v>0</v>
      </c>
      <c r="G43" s="143">
        <f>SUM(L25,N25,P25,R25,T25,V25,D38)</f>
        <v>0</v>
      </c>
      <c r="H43" s="138">
        <f>0</f>
        <v>0</v>
      </c>
      <c r="I43" s="138">
        <f>0</f>
        <v>0</v>
      </c>
      <c r="J43" s="138">
        <f>0</f>
        <v>0</v>
      </c>
      <c r="K43" s="171">
        <f t="shared" si="10"/>
        <v>0</v>
      </c>
      <c r="L43" s="170">
        <f>F43</f>
        <v>0</v>
      </c>
      <c r="M43" s="166">
        <f t="shared" si="11"/>
        <v>0</v>
      </c>
      <c r="N43"/>
      <c r="O43" s="136">
        <f>B27</f>
        <v>0</v>
      </c>
      <c r="P43" s="136">
        <f>C27</f>
        <v>0</v>
      </c>
      <c r="Q43" s="138">
        <f t="shared" si="9"/>
        <v>700</v>
      </c>
      <c r="R43" s="138" t="e">
        <f>R42-I43</f>
        <v>#REF!</v>
      </c>
      <c r="S43" s="136"/>
      <c r="T43" s="136" t="e">
        <f>R43+O43+S43</f>
        <v>#REF!</v>
      </c>
      <c r="U43"/>
      <c r="V43" s="239">
        <f t="shared" si="12"/>
        <v>0</v>
      </c>
      <c r="W43" t="s">
        <v>1</v>
      </c>
      <c r="X43"/>
      <c r="Y43"/>
      <c r="Z43"/>
      <c r="AA43"/>
      <c r="AB43"/>
      <c r="AC43"/>
    </row>
    <row r="44" spans="1:29" ht="16.5" thickBot="1">
      <c r="A44" s="146" t="s">
        <v>77</v>
      </c>
      <c r="B44" s="147"/>
      <c r="C44" s="148"/>
      <c r="D44" s="141" t="s">
        <v>74</v>
      </c>
      <c r="E44" s="167">
        <f>SUM(D39,F39,H39,J39,L39,N39,P39)</f>
        <v>0</v>
      </c>
      <c r="F44" s="135">
        <f>0</f>
        <v>0</v>
      </c>
      <c r="G44" s="143">
        <f>SUM(E39,G39,I39,K39,M39,O39,Q39)</f>
        <v>0</v>
      </c>
      <c r="H44" s="138">
        <f>0</f>
        <v>0</v>
      </c>
      <c r="I44" s="138">
        <f>0</f>
        <v>0</v>
      </c>
      <c r="J44" s="138">
        <f>0</f>
        <v>0</v>
      </c>
      <c r="K44" s="171">
        <f t="shared" si="10"/>
        <v>0</v>
      </c>
      <c r="L44" s="170">
        <f>F44</f>
        <v>0</v>
      </c>
      <c r="M44" s="166">
        <f t="shared" si="11"/>
        <v>0</v>
      </c>
      <c r="N44"/>
      <c r="O44" s="136">
        <f>P27</f>
        <v>0</v>
      </c>
      <c r="P44" s="136">
        <f>Q27</f>
        <v>0</v>
      </c>
      <c r="Q44" s="138">
        <f>$E$48-P44</f>
        <v>700</v>
      </c>
      <c r="R44" s="138" t="e">
        <f>R43-I44</f>
        <v>#REF!</v>
      </c>
      <c r="S44" s="136"/>
      <c r="T44" s="136" t="e">
        <f>R44+O44+S44</f>
        <v>#REF!</v>
      </c>
      <c r="U44"/>
      <c r="V44" s="233">
        <f t="shared" si="12"/>
        <v>0</v>
      </c>
      <c r="W44" s="146" t="s">
        <v>77</v>
      </c>
      <c r="X44"/>
      <c r="Y44"/>
      <c r="Z44"/>
      <c r="AA44"/>
      <c r="AB44"/>
      <c r="AC44"/>
    </row>
    <row r="45" spans="1:29" ht="16.5" thickBot="1">
      <c r="A45" t="s">
        <v>79</v>
      </c>
      <c r="B45" s="3"/>
      <c r="C45" s="4"/>
      <c r="D45" s="141" t="s">
        <v>10</v>
      </c>
      <c r="E45" s="167">
        <f>SUM(R39,T39,B52)</f>
        <v>0</v>
      </c>
      <c r="F45" s="135">
        <f>0</f>
        <v>0</v>
      </c>
      <c r="G45" s="143">
        <f>SUM(U39,C52,D51)</f>
        <v>0</v>
      </c>
      <c r="H45" s="138">
        <f>0</f>
        <v>0</v>
      </c>
      <c r="I45" s="138">
        <f>0</f>
        <v>0</v>
      </c>
      <c r="J45" s="138">
        <f>0</f>
        <v>0</v>
      </c>
      <c r="K45" s="171">
        <f t="shared" si="10"/>
        <v>0</v>
      </c>
      <c r="L45" s="170">
        <f>F45</f>
        <v>0</v>
      </c>
      <c r="M45" s="166">
        <f t="shared" si="11"/>
        <v>0</v>
      </c>
      <c r="N45"/>
      <c r="O45" s="136">
        <f>B40</f>
        <v>0</v>
      </c>
      <c r="P45" s="136">
        <f>C40</f>
        <v>0</v>
      </c>
      <c r="Q45" s="138">
        <f>$E$48-P45</f>
        <v>700</v>
      </c>
      <c r="R45" s="138" t="e">
        <f>R44-I45</f>
        <v>#REF!</v>
      </c>
      <c r="S45" s="136"/>
      <c r="T45" s="136" t="e">
        <f>R45+O45+S45</f>
        <v>#REF!</v>
      </c>
      <c r="U45"/>
      <c r="V45" s="239">
        <f t="shared" si="12"/>
        <v>0</v>
      </c>
      <c r="W45" t="s">
        <v>79</v>
      </c>
      <c r="X45"/>
      <c r="Y45"/>
      <c r="Z45"/>
      <c r="AA45"/>
      <c r="AB45"/>
      <c r="AC45"/>
    </row>
    <row r="46" spans="1:29" ht="16.5" thickBot="1">
      <c r="A46" s="146" t="s">
        <v>2</v>
      </c>
      <c r="B46" s="147"/>
      <c r="C46" s="148"/>
      <c r="D46" s="141" t="s">
        <v>5</v>
      </c>
      <c r="E46" s="167">
        <f t="shared" ref="E46" si="13">SUM(E41:E45)</f>
        <v>0</v>
      </c>
      <c r="F46" s="143">
        <f t="shared" ref="F46:M46" si="14">SUM(F41:F45)</f>
        <v>0</v>
      </c>
      <c r="G46" s="143">
        <f t="shared" si="14"/>
        <v>0</v>
      </c>
      <c r="H46" s="137">
        <f t="shared" si="14"/>
        <v>0</v>
      </c>
      <c r="I46" s="137">
        <f t="shared" si="14"/>
        <v>0</v>
      </c>
      <c r="J46" s="137">
        <f t="shared" si="14"/>
        <v>0</v>
      </c>
      <c r="K46" s="172">
        <f t="shared" si="14"/>
        <v>0</v>
      </c>
      <c r="L46" s="214">
        <f t="shared" si="14"/>
        <v>0</v>
      </c>
      <c r="M46" s="137">
        <f t="shared" si="14"/>
        <v>0</v>
      </c>
      <c r="N46" s="9"/>
      <c r="O46" s="9"/>
      <c r="P46" s="9"/>
      <c r="Q46" s="9"/>
      <c r="R46" s="9"/>
      <c r="S46"/>
      <c r="T46"/>
      <c r="U46"/>
      <c r="V46" s="233">
        <f t="shared" si="12"/>
        <v>0</v>
      </c>
      <c r="W46" s="146" t="s">
        <v>2</v>
      </c>
      <c r="X46"/>
      <c r="Y46"/>
      <c r="Z46"/>
      <c r="AA46"/>
      <c r="AB46"/>
      <c r="AC46"/>
    </row>
    <row r="47" spans="1:29" ht="16.5" thickBot="1">
      <c r="A47" t="s">
        <v>3</v>
      </c>
      <c r="B47" s="3"/>
      <c r="C47" s="4"/>
      <c r="D47" s="141" t="s">
        <v>27</v>
      </c>
      <c r="E47" s="168"/>
      <c r="F47" s="140"/>
      <c r="G47" s="145"/>
      <c r="H47" s="139"/>
      <c r="I47" s="139"/>
      <c r="J47" s="139"/>
      <c r="K47" s="173"/>
      <c r="L47" s="179"/>
      <c r="M47" s="169"/>
      <c r="N47" s="9"/>
      <c r="O47" s="9"/>
      <c r="P47" s="9"/>
      <c r="Q47" s="9"/>
      <c r="R47" s="9"/>
      <c r="S47" s="9"/>
      <c r="T47" s="9"/>
      <c r="U47"/>
      <c r="V47" s="239">
        <f t="shared" si="12"/>
        <v>0</v>
      </c>
      <c r="W47" t="s">
        <v>3</v>
      </c>
      <c r="X47"/>
      <c r="Y47"/>
      <c r="Z47"/>
      <c r="AA47"/>
      <c r="AB47"/>
      <c r="AC47"/>
    </row>
    <row r="48" spans="1:29">
      <c r="A48" s="146" t="s">
        <v>4</v>
      </c>
      <c r="B48" s="147"/>
      <c r="C48" s="148"/>
      <c r="D48" s="176" t="s">
        <v>35</v>
      </c>
      <c r="E48" s="71">
        <v>700</v>
      </c>
      <c r="F48" s="176" t="s">
        <v>41</v>
      </c>
      <c r="G48" s="293" t="str">
        <f ca="1">MID(CELL("Filename",I7),SEARCH("]",CELL("Filename",I7),1)+1,100)&amp;","&amp; " 12 "&amp;A1</f>
        <v xml:space="preserve">Oct, 12 </v>
      </c>
      <c r="H48" s="293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233">
        <f t="shared" si="12"/>
        <v>0</v>
      </c>
      <c r="W48" s="146" t="s">
        <v>4</v>
      </c>
      <c r="X48"/>
      <c r="Y48"/>
      <c r="Z48"/>
      <c r="AA48"/>
      <c r="AB48"/>
      <c r="AC48"/>
    </row>
    <row r="49" spans="1:29">
      <c r="A49" t="s">
        <v>78</v>
      </c>
      <c r="B49" s="3"/>
      <c r="C49" s="4"/>
      <c r="D49" s="178" t="s">
        <v>42</v>
      </c>
      <c r="E49" s="71"/>
      <c r="F49" s="176" t="s">
        <v>41</v>
      </c>
      <c r="G49" s="293" t="str">
        <f ca="1">MID(CELL("Filename",I8),SEARCH("]",CELL("Filename",I8),1)+1,100)&amp;","&amp; " 12 "&amp;A2</f>
        <v xml:space="preserve">Oct, 12 </v>
      </c>
      <c r="H49" s="293"/>
      <c r="I49"/>
      <c r="J49"/>
      <c r="K49"/>
      <c r="L49"/>
      <c r="M49"/>
      <c r="N49"/>
      <c r="O49"/>
      <c r="P49"/>
      <c r="Q49"/>
      <c r="R49"/>
      <c r="S49"/>
      <c r="T49"/>
      <c r="U49"/>
      <c r="V49" s="239">
        <f t="shared" si="12"/>
        <v>0</v>
      </c>
      <c r="W49" t="s">
        <v>78</v>
      </c>
      <c r="X49"/>
      <c r="Y49"/>
      <c r="Z49"/>
      <c r="AA49"/>
      <c r="AB49"/>
      <c r="AC49"/>
    </row>
    <row r="50" spans="1:29">
      <c r="A50" s="146" t="s">
        <v>6</v>
      </c>
      <c r="B50" s="147"/>
      <c r="C50" s="148"/>
      <c r="D50"/>
      <c r="E50"/>
      <c r="F50"/>
      <c r="G50" s="9"/>
      <c r="H50" s="9"/>
      <c r="I50" s="9"/>
      <c r="J50" s="9"/>
      <c r="K50" s="9"/>
      <c r="L50" s="9"/>
      <c r="M50" s="9"/>
      <c r="N50"/>
      <c r="O50"/>
      <c r="P50"/>
      <c r="Q50"/>
      <c r="R50"/>
      <c r="S50"/>
      <c r="T50"/>
      <c r="U50"/>
      <c r="V50" s="233">
        <f t="shared" si="12"/>
        <v>0</v>
      </c>
      <c r="W50" s="146" t="s">
        <v>6</v>
      </c>
      <c r="X50"/>
      <c r="Y50"/>
      <c r="Z50"/>
      <c r="AA50"/>
      <c r="AB50"/>
      <c r="AC50"/>
    </row>
    <row r="51" spans="1:29">
      <c r="A51" s="8" t="s">
        <v>72</v>
      </c>
      <c r="B51" s="3"/>
      <c r="C51" s="4"/>
      <c r="V51" s="239">
        <f t="shared" si="12"/>
        <v>0</v>
      </c>
      <c r="W51" s="8" t="s">
        <v>72</v>
      </c>
      <c r="X51"/>
      <c r="Y51"/>
      <c r="Z51"/>
      <c r="AA51"/>
      <c r="AB51"/>
      <c r="AC51"/>
    </row>
    <row r="52" spans="1:29" ht="16.5" thickBot="1">
      <c r="A52" s="220" t="s">
        <v>5</v>
      </c>
      <c r="B52" s="208">
        <f>SUM(B42:B51)</f>
        <v>0</v>
      </c>
      <c r="C52" s="221">
        <f>SUM(C42:C51)</f>
        <v>0</v>
      </c>
    </row>
    <row r="53" spans="1:29" ht="16.5" thickTop="1"/>
  </sheetData>
  <mergeCells count="23">
    <mergeCell ref="B15:C15"/>
    <mergeCell ref="D15:E15"/>
    <mergeCell ref="F15:G15"/>
    <mergeCell ref="H15:I15"/>
    <mergeCell ref="J15:K15"/>
    <mergeCell ref="B2:C2"/>
    <mergeCell ref="D2:E2"/>
    <mergeCell ref="F2:G2"/>
    <mergeCell ref="H2:I2"/>
    <mergeCell ref="J2:K2"/>
    <mergeCell ref="N2:O2"/>
    <mergeCell ref="P2:Q2"/>
    <mergeCell ref="R2:S2"/>
    <mergeCell ref="T2:U2"/>
    <mergeCell ref="L15:M15"/>
    <mergeCell ref="L2:M2"/>
    <mergeCell ref="G48:H48"/>
    <mergeCell ref="G49:H49"/>
    <mergeCell ref="W4:X4"/>
    <mergeCell ref="N15:O15"/>
    <mergeCell ref="P15:Q15"/>
    <mergeCell ref="R15:S15"/>
    <mergeCell ref="T15:U15"/>
  </mergeCell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719" r:id="rId3" name="Drop Down 631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21" r:id="rId4" name="Button 633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24" r:id="rId5" name="Drop Down 636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26" r:id="rId6" name="Button 638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29" r:id="rId7" name="Drop Down 641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31" r:id="rId8" name="Button 643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34" r:id="rId9" name="Drop Down 646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35" r:id="rId10" name="Button 647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36" r:id="rId11" name="Button 648">
              <controlPr defaultSize="0" print="0" autoFill="0" autoPict="0" macro="[0]!Button38_Click">
                <anchor moveWithCells="1" sizeWithCells="1">
                  <from>
                    <xdr:col>23</xdr:col>
                    <xdr:colOff>609600</xdr:colOff>
                    <xdr:row>4</xdr:row>
                    <xdr:rowOff>28575</xdr:rowOff>
                  </from>
                  <to>
                    <xdr:col>24</xdr:col>
                    <xdr:colOff>609600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37" r:id="rId12" name="Button 649">
              <controlPr defaultSize="0" print="0" autoFill="0" autoPict="0" macro="[0]!SavingsAccountButton_Click">
                <anchor moveWithCells="1" sizeWithCells="1">
                  <from>
                    <xdr:col>23</xdr:col>
                    <xdr:colOff>609600</xdr:colOff>
                    <xdr:row>6</xdr:row>
                    <xdr:rowOff>19050</xdr:rowOff>
                  </from>
                  <to>
                    <xdr:col>24</xdr:col>
                    <xdr:colOff>609600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38" r:id="rId13" name="Drop Down 650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39" r:id="rId14" name="Button 651">
              <controlPr defaultSize="0" print="0" autoFill="0" autoPict="0" macro="[0]!Button37_Click">
                <anchor moveWithCells="1" sizeWithCells="1">
                  <from>
                    <xdr:col>24</xdr:col>
                    <xdr:colOff>9525</xdr:colOff>
                    <xdr:row>2</xdr:row>
                    <xdr:rowOff>0</xdr:rowOff>
                  </from>
                  <to>
                    <xdr:col>25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40" r:id="rId15" name="Button 652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>
    <tabColor rgb="FF800000"/>
  </sheetPr>
  <dimension ref="A1:Y53"/>
  <sheetViews>
    <sheetView zoomScale="75" zoomScaleNormal="75" zoomScalePageLayoutView="75" workbookViewId="0">
      <selection activeCell="W42" sqref="W42:W51"/>
    </sheetView>
  </sheetViews>
  <sheetFormatPr defaultColWidth="11" defaultRowHeight="15.75"/>
  <cols>
    <col min="20" max="21" width="11" customWidth="1"/>
  </cols>
  <sheetData>
    <row r="1" spans="1:25" ht="16.5" thickBot="1">
      <c r="A1" s="9"/>
      <c r="B1" s="189">
        <f>Oct!B40-Oct!B52</f>
        <v>0</v>
      </c>
      <c r="C1" s="190">
        <f>Oct!C40+Oct!C52</f>
        <v>0</v>
      </c>
      <c r="D1" s="189">
        <f>B$1-B$13</f>
        <v>0</v>
      </c>
      <c r="E1" s="190">
        <f>C$1+C$13</f>
        <v>0</v>
      </c>
      <c r="F1" s="189">
        <f t="shared" ref="F1:T1" si="0">D$1-D$13</f>
        <v>0</v>
      </c>
      <c r="G1" s="190">
        <f>E$1+E$13</f>
        <v>0</v>
      </c>
      <c r="H1" s="189">
        <f t="shared" si="0"/>
        <v>0</v>
      </c>
      <c r="I1" s="190">
        <f>G$1+G$13</f>
        <v>0</v>
      </c>
      <c r="J1" s="189">
        <f t="shared" si="0"/>
        <v>0</v>
      </c>
      <c r="K1" s="190">
        <f>I$1+I$13</f>
        <v>0</v>
      </c>
      <c r="L1" s="189">
        <f t="shared" si="0"/>
        <v>0</v>
      </c>
      <c r="M1" s="190">
        <f>K$1+K$13</f>
        <v>0</v>
      </c>
      <c r="N1" s="189">
        <f t="shared" si="0"/>
        <v>0</v>
      </c>
      <c r="O1" s="190">
        <f>M$1+M$13</f>
        <v>0</v>
      </c>
      <c r="P1" s="189">
        <f t="shared" si="0"/>
        <v>0</v>
      </c>
      <c r="Q1" s="190">
        <f>O$1+O$13</f>
        <v>0</v>
      </c>
      <c r="R1" s="189">
        <f t="shared" si="0"/>
        <v>0</v>
      </c>
      <c r="S1" s="190">
        <f>Q$1+Q$13</f>
        <v>0</v>
      </c>
      <c r="T1" s="189">
        <f t="shared" si="0"/>
        <v>0</v>
      </c>
      <c r="U1" s="190">
        <f>S$1+S$13</f>
        <v>0</v>
      </c>
      <c r="V1" s="237" t="s">
        <v>49</v>
      </c>
    </row>
    <row r="2" spans="1:25" ht="18.75">
      <c r="A2" s="29"/>
      <c r="B2" s="407">
        <v>1</v>
      </c>
      <c r="C2" s="403"/>
      <c r="D2" s="402">
        <v>2</v>
      </c>
      <c r="E2" s="403"/>
      <c r="F2" s="402">
        <v>3</v>
      </c>
      <c r="G2" s="403"/>
      <c r="H2" s="402">
        <v>4</v>
      </c>
      <c r="I2" s="403"/>
      <c r="J2" s="402">
        <v>5</v>
      </c>
      <c r="K2" s="403"/>
      <c r="L2" s="402">
        <v>6</v>
      </c>
      <c r="M2" s="406"/>
      <c r="N2" s="404">
        <v>7</v>
      </c>
      <c r="O2" s="405"/>
      <c r="P2" s="406">
        <v>8</v>
      </c>
      <c r="Q2" s="403"/>
      <c r="R2" s="402">
        <v>9</v>
      </c>
      <c r="S2" s="403"/>
      <c r="T2" s="402">
        <v>10</v>
      </c>
      <c r="U2" s="403"/>
      <c r="V2" s="238" t="s">
        <v>5</v>
      </c>
      <c r="W2" s="222" t="s">
        <v>38</v>
      </c>
      <c r="X2" s="180" t="s">
        <v>39</v>
      </c>
      <c r="Y2" s="225"/>
    </row>
    <row r="3" spans="1:25">
      <c r="A3" s="146" t="s">
        <v>0</v>
      </c>
      <c r="B3" s="147"/>
      <c r="C3" s="148"/>
      <c r="D3" s="147"/>
      <c r="E3" s="148"/>
      <c r="F3" s="147"/>
      <c r="G3" s="148"/>
      <c r="H3" s="147"/>
      <c r="I3" s="148"/>
      <c r="J3" s="147"/>
      <c r="K3" s="148"/>
      <c r="L3" s="147"/>
      <c r="M3" s="149"/>
      <c r="N3" s="150"/>
      <c r="O3" s="151"/>
      <c r="P3" s="149"/>
      <c r="Q3" s="148"/>
      <c r="R3" s="147"/>
      <c r="S3" s="148"/>
      <c r="T3" s="147"/>
      <c r="U3" s="148"/>
      <c r="V3" s="228">
        <f>SUM(B3:U3)</f>
        <v>0</v>
      </c>
      <c r="W3" s="241">
        <v>0</v>
      </c>
      <c r="X3" s="242">
        <v>40664</v>
      </c>
      <c r="Y3" s="226"/>
    </row>
    <row r="4" spans="1:25" ht="18.75">
      <c r="A4" t="s">
        <v>1</v>
      </c>
      <c r="B4" s="3"/>
      <c r="C4" s="4"/>
      <c r="D4" s="3"/>
      <c r="E4" s="4"/>
      <c r="F4" s="3"/>
      <c r="G4" s="4"/>
      <c r="H4" s="3"/>
      <c r="I4" s="4"/>
      <c r="J4" s="3"/>
      <c r="K4" s="4"/>
      <c r="L4" s="3"/>
      <c r="M4" s="8"/>
      <c r="N4" s="75"/>
      <c r="O4" s="76"/>
      <c r="P4" s="8"/>
      <c r="Q4" s="4"/>
      <c r="R4" s="3"/>
      <c r="S4" s="4"/>
      <c r="T4" s="3"/>
      <c r="U4" s="4"/>
      <c r="V4" s="229">
        <f t="shared" ref="V4:V12" si="1">SUM(B4:U4)</f>
        <v>0</v>
      </c>
      <c r="W4" s="291" t="s">
        <v>48</v>
      </c>
      <c r="X4" s="292"/>
      <c r="Y4" s="226"/>
    </row>
    <row r="5" spans="1:25">
      <c r="A5" s="146" t="s">
        <v>77</v>
      </c>
      <c r="B5" s="147"/>
      <c r="C5" s="148"/>
      <c r="D5" s="147"/>
      <c r="E5" s="148"/>
      <c r="F5" s="147"/>
      <c r="G5" s="148"/>
      <c r="H5" s="147"/>
      <c r="I5" s="148"/>
      <c r="J5" s="147"/>
      <c r="K5" s="148"/>
      <c r="L5" s="147"/>
      <c r="M5" s="149"/>
      <c r="N5" s="150"/>
      <c r="O5" s="151"/>
      <c r="P5" s="149"/>
      <c r="Q5" s="148"/>
      <c r="R5" s="147"/>
      <c r="S5" s="148"/>
      <c r="T5" s="147"/>
      <c r="U5" s="148"/>
      <c r="V5" s="228">
        <f t="shared" si="1"/>
        <v>0</v>
      </c>
      <c r="W5" s="223">
        <v>5</v>
      </c>
      <c r="X5" s="174"/>
      <c r="Y5" s="226"/>
    </row>
    <row r="6" spans="1:25">
      <c r="A6" t="s">
        <v>79</v>
      </c>
      <c r="B6" s="3"/>
      <c r="C6" s="4"/>
      <c r="D6" s="3"/>
      <c r="E6" s="4"/>
      <c r="F6" s="3"/>
      <c r="G6" s="4"/>
      <c r="H6" s="3"/>
      <c r="I6" s="4"/>
      <c r="J6" s="3"/>
      <c r="K6" s="4"/>
      <c r="L6" s="3"/>
      <c r="M6" s="8"/>
      <c r="N6" s="75"/>
      <c r="O6" s="76"/>
      <c r="P6" s="8"/>
      <c r="Q6" s="4"/>
      <c r="R6" s="3"/>
      <c r="S6" s="4"/>
      <c r="T6" s="3"/>
      <c r="U6" s="4"/>
      <c r="V6" s="229">
        <f t="shared" si="1"/>
        <v>0</v>
      </c>
      <c r="W6" s="223"/>
      <c r="X6" s="174"/>
      <c r="Y6" s="226"/>
    </row>
    <row r="7" spans="1:25" ht="16.5" thickBot="1">
      <c r="A7" s="146" t="s">
        <v>2</v>
      </c>
      <c r="B7" s="147"/>
      <c r="C7" s="148"/>
      <c r="D7" s="147"/>
      <c r="E7" s="148"/>
      <c r="F7" s="147"/>
      <c r="G7" s="148"/>
      <c r="H7" s="147"/>
      <c r="I7" s="148"/>
      <c r="J7" s="147"/>
      <c r="K7" s="148"/>
      <c r="L7" s="147"/>
      <c r="M7" s="149"/>
      <c r="N7" s="150"/>
      <c r="O7" s="151"/>
      <c r="P7" s="149"/>
      <c r="Q7" s="148"/>
      <c r="R7" s="147"/>
      <c r="S7" s="148"/>
      <c r="T7" s="147"/>
      <c r="U7" s="148"/>
      <c r="V7" s="228">
        <f t="shared" si="1"/>
        <v>0</v>
      </c>
      <c r="W7" s="224"/>
      <c r="X7" s="175"/>
      <c r="Y7" s="227"/>
    </row>
    <row r="8" spans="1:25">
      <c r="A8" t="s">
        <v>3</v>
      </c>
      <c r="B8" s="3"/>
      <c r="C8" s="4"/>
      <c r="D8" s="3"/>
      <c r="E8" s="4"/>
      <c r="F8" s="3"/>
      <c r="G8" s="4"/>
      <c r="H8" s="3"/>
      <c r="I8" s="4"/>
      <c r="J8" s="3"/>
      <c r="K8" s="4"/>
      <c r="L8" s="3"/>
      <c r="M8" s="8"/>
      <c r="N8" s="75"/>
      <c r="O8" s="76"/>
      <c r="P8" s="8"/>
      <c r="Q8" s="4"/>
      <c r="R8" s="3"/>
      <c r="S8" s="4"/>
      <c r="T8" s="3"/>
      <c r="U8" s="4"/>
      <c r="V8" s="229">
        <f t="shared" si="1"/>
        <v>0</v>
      </c>
    </row>
    <row r="9" spans="1:25">
      <c r="A9" s="146" t="s">
        <v>4</v>
      </c>
      <c r="B9" s="147"/>
      <c r="C9" s="148"/>
      <c r="D9" s="147"/>
      <c r="E9" s="148"/>
      <c r="F9" s="147"/>
      <c r="G9" s="148"/>
      <c r="H9" s="147"/>
      <c r="I9" s="148"/>
      <c r="J9" s="147"/>
      <c r="K9" s="148"/>
      <c r="L9" s="147"/>
      <c r="M9" s="149"/>
      <c r="N9" s="150"/>
      <c r="O9" s="151"/>
      <c r="P9" s="149"/>
      <c r="Q9" s="148"/>
      <c r="R9" s="147"/>
      <c r="S9" s="148"/>
      <c r="T9" s="147"/>
      <c r="U9" s="148"/>
      <c r="V9" s="228">
        <f t="shared" si="1"/>
        <v>0</v>
      </c>
    </row>
    <row r="10" spans="1:25">
      <c r="A10" t="s">
        <v>78</v>
      </c>
      <c r="B10" s="3"/>
      <c r="C10" s="4"/>
      <c r="D10" s="3"/>
      <c r="E10" s="4"/>
      <c r="F10" s="3"/>
      <c r="G10" s="4"/>
      <c r="H10" s="3"/>
      <c r="I10" s="4"/>
      <c r="J10" s="3"/>
      <c r="L10" s="3"/>
      <c r="M10" s="8"/>
      <c r="N10" s="75"/>
      <c r="O10" s="76"/>
      <c r="P10" s="8"/>
      <c r="Q10" s="4"/>
      <c r="R10" s="3"/>
      <c r="S10" s="4"/>
      <c r="T10" s="3"/>
      <c r="U10" s="4"/>
      <c r="V10" s="229">
        <f t="shared" si="1"/>
        <v>0</v>
      </c>
    </row>
    <row r="11" spans="1:25">
      <c r="A11" s="146" t="s">
        <v>6</v>
      </c>
      <c r="B11" s="147"/>
      <c r="C11" s="148"/>
      <c r="D11" s="147"/>
      <c r="E11" s="148"/>
      <c r="F11" s="147"/>
      <c r="G11" s="148"/>
      <c r="H11" s="147"/>
      <c r="I11" s="148"/>
      <c r="J11" s="147"/>
      <c r="K11" s="148"/>
      <c r="L11" s="147"/>
      <c r="M11" s="149"/>
      <c r="N11" s="150"/>
      <c r="O11" s="151"/>
      <c r="P11" s="149"/>
      <c r="Q11" s="148"/>
      <c r="R11" s="147"/>
      <c r="S11" s="148"/>
      <c r="T11" s="147"/>
      <c r="U11" s="148"/>
      <c r="V11" s="228">
        <f t="shared" si="1"/>
        <v>0</v>
      </c>
    </row>
    <row r="12" spans="1:25">
      <c r="A12" s="8" t="s">
        <v>72</v>
      </c>
      <c r="B12" s="3"/>
      <c r="C12" s="4"/>
      <c r="D12" s="3"/>
      <c r="E12" s="4"/>
      <c r="F12" s="3"/>
      <c r="G12" s="4"/>
      <c r="H12" s="3"/>
      <c r="I12" s="4"/>
      <c r="J12" s="3"/>
      <c r="L12" s="3"/>
      <c r="M12" s="8"/>
      <c r="N12" s="75"/>
      <c r="O12" s="76"/>
      <c r="P12" s="8"/>
      <c r="Q12" s="4"/>
      <c r="R12" s="3"/>
      <c r="S12" s="4"/>
      <c r="T12" s="3"/>
      <c r="U12" s="4"/>
      <c r="V12" s="232">
        <f t="shared" si="1"/>
        <v>0</v>
      </c>
    </row>
    <row r="13" spans="1:25" ht="16.5" thickBot="1">
      <c r="A13" s="220" t="s">
        <v>5</v>
      </c>
      <c r="B13" s="208">
        <f>SUM(B3:B12)</f>
        <v>0</v>
      </c>
      <c r="C13" s="221">
        <f>SUM(C3:C12)</f>
        <v>0</v>
      </c>
      <c r="D13" s="221">
        <f>SUM(D3:D12)</f>
        <v>0</v>
      </c>
      <c r="E13" s="221">
        <f>SUM(E3:E12)</f>
        <v>0</v>
      </c>
      <c r="F13" s="221">
        <f t="shared" ref="F13:T13" si="2">SUM(F3:F12)</f>
        <v>0</v>
      </c>
      <c r="G13" s="221">
        <f t="shared" si="2"/>
        <v>0</v>
      </c>
      <c r="H13" s="221">
        <f t="shared" si="2"/>
        <v>0</v>
      </c>
      <c r="I13" s="221">
        <f t="shared" si="2"/>
        <v>0</v>
      </c>
      <c r="J13" s="221">
        <f t="shared" si="2"/>
        <v>0</v>
      </c>
      <c r="K13" s="221">
        <f t="shared" si="2"/>
        <v>0</v>
      </c>
      <c r="L13" s="221">
        <f t="shared" si="2"/>
        <v>0</v>
      </c>
      <c r="M13" s="221">
        <f t="shared" si="2"/>
        <v>0</v>
      </c>
      <c r="N13" s="221">
        <f t="shared" si="2"/>
        <v>0</v>
      </c>
      <c r="O13" s="221">
        <f t="shared" si="2"/>
        <v>0</v>
      </c>
      <c r="P13" s="221">
        <f t="shared" si="2"/>
        <v>0</v>
      </c>
      <c r="Q13" s="221">
        <f t="shared" si="2"/>
        <v>0</v>
      </c>
      <c r="R13" s="221">
        <f t="shared" si="2"/>
        <v>0</v>
      </c>
      <c r="S13" s="221">
        <f t="shared" si="2"/>
        <v>0</v>
      </c>
      <c r="T13" s="221">
        <f t="shared" si="2"/>
        <v>0</v>
      </c>
      <c r="U13" s="208">
        <f>SUM(U3:U12)</f>
        <v>0</v>
      </c>
      <c r="V13" s="235"/>
    </row>
    <row r="14" spans="1:25" ht="17.25" thickTop="1" thickBot="1">
      <c r="A14" s="215"/>
      <c r="B14" s="216">
        <f>T$1-T$13</f>
        <v>0</v>
      </c>
      <c r="C14" s="217">
        <f>U$1+U$13</f>
        <v>0</v>
      </c>
      <c r="D14" s="216">
        <f>B14-B26</f>
        <v>0</v>
      </c>
      <c r="E14" s="217">
        <f>C14+C26</f>
        <v>0</v>
      </c>
      <c r="F14" s="216">
        <f t="shared" ref="F14:T14" si="3">D14-D26</f>
        <v>0</v>
      </c>
      <c r="G14" s="217">
        <f>E14+E26</f>
        <v>0</v>
      </c>
      <c r="H14" s="216">
        <f t="shared" si="3"/>
        <v>0</v>
      </c>
      <c r="I14" s="217">
        <f>G14+G26</f>
        <v>0</v>
      </c>
      <c r="J14" s="216">
        <f t="shared" si="3"/>
        <v>0</v>
      </c>
      <c r="K14" s="217">
        <f>I14+I26</f>
        <v>0</v>
      </c>
      <c r="L14" s="216">
        <f t="shared" si="3"/>
        <v>0</v>
      </c>
      <c r="M14" s="217">
        <f>K14+K26</f>
        <v>0</v>
      </c>
      <c r="N14" s="216">
        <f t="shared" si="3"/>
        <v>0</v>
      </c>
      <c r="O14" s="217">
        <f>M14+M26</f>
        <v>0</v>
      </c>
      <c r="P14" s="216">
        <f t="shared" si="3"/>
        <v>0</v>
      </c>
      <c r="Q14" s="217">
        <f>O14+O26</f>
        <v>0</v>
      </c>
      <c r="R14" s="216">
        <f t="shared" si="3"/>
        <v>0</v>
      </c>
      <c r="S14" s="217">
        <f>Q14+Q26</f>
        <v>0</v>
      </c>
      <c r="T14" s="216">
        <f t="shared" si="3"/>
        <v>0</v>
      </c>
      <c r="U14" s="217">
        <f>S14+S26</f>
        <v>0</v>
      </c>
      <c r="V14" s="3"/>
    </row>
    <row r="15" spans="1:25">
      <c r="A15" s="29"/>
      <c r="B15" s="407">
        <v>11</v>
      </c>
      <c r="C15" s="403"/>
      <c r="D15" s="402">
        <v>12</v>
      </c>
      <c r="E15" s="403"/>
      <c r="F15" s="402">
        <v>13</v>
      </c>
      <c r="G15" s="406"/>
      <c r="H15" s="404">
        <v>14</v>
      </c>
      <c r="I15" s="405"/>
      <c r="J15" s="406">
        <v>15</v>
      </c>
      <c r="K15" s="403"/>
      <c r="L15" s="402">
        <v>16</v>
      </c>
      <c r="M15" s="403"/>
      <c r="N15" s="400">
        <v>17</v>
      </c>
      <c r="O15" s="401"/>
      <c r="P15" s="402">
        <v>18</v>
      </c>
      <c r="Q15" s="403"/>
      <c r="R15" s="402">
        <v>19</v>
      </c>
      <c r="S15" s="403"/>
      <c r="T15" s="402">
        <v>20</v>
      </c>
      <c r="U15" s="403"/>
      <c r="V15" s="236"/>
    </row>
    <row r="16" spans="1:25">
      <c r="A16" s="146" t="s">
        <v>0</v>
      </c>
      <c r="B16" s="147"/>
      <c r="C16" s="148"/>
      <c r="D16" s="147"/>
      <c r="E16" s="148"/>
      <c r="F16" s="147"/>
      <c r="G16" s="148"/>
      <c r="H16" s="162"/>
      <c r="I16" s="163"/>
      <c r="J16" s="147"/>
      <c r="K16" s="148"/>
      <c r="L16" s="147"/>
      <c r="M16" s="149"/>
      <c r="N16" s="147"/>
      <c r="O16" s="148"/>
      <c r="P16" s="149"/>
      <c r="Q16" s="148"/>
      <c r="R16" s="147"/>
      <c r="S16" s="148"/>
      <c r="T16" s="147"/>
      <c r="U16" s="148"/>
      <c r="V16" s="233">
        <f>SUM(B16:U16)</f>
        <v>0</v>
      </c>
    </row>
    <row r="17" spans="1:22">
      <c r="A17" t="s">
        <v>1</v>
      </c>
      <c r="B17" s="3"/>
      <c r="C17" s="4"/>
      <c r="D17" s="3"/>
      <c r="E17" s="4"/>
      <c r="F17" s="3"/>
      <c r="G17" s="4"/>
      <c r="H17" s="77"/>
      <c r="I17" s="87"/>
      <c r="J17" s="3"/>
      <c r="K17" s="4"/>
      <c r="L17" s="3"/>
      <c r="M17" s="8"/>
      <c r="N17" s="3"/>
      <c r="O17" s="4"/>
      <c r="P17" s="8"/>
      <c r="Q17" s="4"/>
      <c r="R17" s="3"/>
      <c r="S17" s="4"/>
      <c r="T17" s="3"/>
      <c r="U17" s="4"/>
      <c r="V17" s="229">
        <f t="shared" ref="V17:V25" si="4">SUM(B17:U17)</f>
        <v>0</v>
      </c>
    </row>
    <row r="18" spans="1:22">
      <c r="A18" s="146" t="s">
        <v>77</v>
      </c>
      <c r="B18" s="147"/>
      <c r="C18" s="148"/>
      <c r="D18" s="147"/>
      <c r="E18" s="148"/>
      <c r="F18" s="147"/>
      <c r="G18" s="148"/>
      <c r="H18" s="153"/>
      <c r="I18" s="154"/>
      <c r="J18" s="147"/>
      <c r="K18" s="148"/>
      <c r="L18" s="147"/>
      <c r="M18" s="149"/>
      <c r="N18" s="147"/>
      <c r="O18" s="148"/>
      <c r="P18" s="149"/>
      <c r="Q18" s="148"/>
      <c r="R18" s="147"/>
      <c r="S18" s="148"/>
      <c r="T18" s="147"/>
      <c r="U18" s="148"/>
      <c r="V18" s="228">
        <f t="shared" si="4"/>
        <v>0</v>
      </c>
    </row>
    <row r="19" spans="1:22">
      <c r="A19" t="s">
        <v>79</v>
      </c>
      <c r="B19" s="3"/>
      <c r="C19" s="4"/>
      <c r="D19" s="3"/>
      <c r="E19" s="4"/>
      <c r="F19" s="3"/>
      <c r="G19" s="4"/>
      <c r="H19" s="77"/>
      <c r="I19" s="87"/>
      <c r="J19" s="3"/>
      <c r="K19" s="4"/>
      <c r="L19" s="3"/>
      <c r="M19" s="8"/>
      <c r="N19" s="3"/>
      <c r="O19" s="4"/>
      <c r="P19" s="8"/>
      <c r="Q19" s="4"/>
      <c r="R19" s="3"/>
      <c r="S19" s="4"/>
      <c r="T19" s="3"/>
      <c r="U19" s="4"/>
      <c r="V19" s="229">
        <f t="shared" si="4"/>
        <v>0</v>
      </c>
    </row>
    <row r="20" spans="1:22">
      <c r="A20" s="146" t="s">
        <v>2</v>
      </c>
      <c r="B20" s="147"/>
      <c r="C20" s="148"/>
      <c r="D20" s="147"/>
      <c r="E20" s="148"/>
      <c r="F20" s="147"/>
      <c r="G20" s="148"/>
      <c r="H20" s="153"/>
      <c r="I20" s="154"/>
      <c r="J20" s="147"/>
      <c r="K20" s="148"/>
      <c r="L20" s="147"/>
      <c r="M20" s="149"/>
      <c r="N20" s="147"/>
      <c r="O20" s="148"/>
      <c r="P20" s="149"/>
      <c r="Q20" s="148"/>
      <c r="R20" s="147"/>
      <c r="S20" s="148"/>
      <c r="T20" s="147"/>
      <c r="U20" s="148"/>
      <c r="V20" s="228">
        <f t="shared" si="4"/>
        <v>0</v>
      </c>
    </row>
    <row r="21" spans="1:22">
      <c r="A21" t="s">
        <v>3</v>
      </c>
      <c r="B21" s="3"/>
      <c r="C21" s="4"/>
      <c r="D21" s="3"/>
      <c r="E21" s="4"/>
      <c r="F21" s="3"/>
      <c r="G21" s="4"/>
      <c r="H21" s="77"/>
      <c r="I21" s="87"/>
      <c r="J21" s="3"/>
      <c r="K21" s="4"/>
      <c r="L21" s="3"/>
      <c r="M21" s="8"/>
      <c r="N21" s="3"/>
      <c r="O21" s="4"/>
      <c r="P21" s="8"/>
      <c r="Q21" s="4"/>
      <c r="R21" s="3"/>
      <c r="S21" s="4"/>
      <c r="T21" s="3"/>
      <c r="U21" s="4"/>
      <c r="V21" s="229">
        <f t="shared" si="4"/>
        <v>0</v>
      </c>
    </row>
    <row r="22" spans="1:22">
      <c r="A22" s="146" t="s">
        <v>4</v>
      </c>
      <c r="B22" s="147"/>
      <c r="C22" s="148"/>
      <c r="D22" s="147"/>
      <c r="E22" s="148"/>
      <c r="F22" s="147"/>
      <c r="G22" s="148"/>
      <c r="H22" s="153"/>
      <c r="I22" s="154"/>
      <c r="J22" s="147"/>
      <c r="K22" s="148"/>
      <c r="L22" s="147"/>
      <c r="M22" s="149"/>
      <c r="N22" s="147"/>
      <c r="O22" s="148"/>
      <c r="P22" s="149"/>
      <c r="Q22" s="148"/>
      <c r="R22" s="147"/>
      <c r="S22" s="148"/>
      <c r="T22" s="147"/>
      <c r="U22" s="148"/>
      <c r="V22" s="228">
        <f t="shared" si="4"/>
        <v>0</v>
      </c>
    </row>
    <row r="23" spans="1:22">
      <c r="A23" t="s">
        <v>78</v>
      </c>
      <c r="B23" s="3"/>
      <c r="C23" s="4"/>
      <c r="D23" s="3"/>
      <c r="E23" s="4"/>
      <c r="F23" s="3"/>
      <c r="G23" s="4"/>
      <c r="H23" s="77"/>
      <c r="I23" s="87"/>
      <c r="J23" s="3"/>
      <c r="L23" s="3"/>
      <c r="M23" s="8"/>
      <c r="N23" s="3"/>
      <c r="O23" s="4"/>
      <c r="P23" s="8"/>
      <c r="Q23" s="4"/>
      <c r="R23" s="3"/>
      <c r="S23" s="4"/>
      <c r="T23" s="3"/>
      <c r="U23" s="4"/>
      <c r="V23" s="229">
        <f t="shared" si="4"/>
        <v>0</v>
      </c>
    </row>
    <row r="24" spans="1:22">
      <c r="A24" s="146" t="s">
        <v>6</v>
      </c>
      <c r="B24" s="147"/>
      <c r="C24" s="148"/>
      <c r="D24" s="147"/>
      <c r="E24" s="148"/>
      <c r="F24" s="147"/>
      <c r="G24" s="148"/>
      <c r="H24" s="153"/>
      <c r="I24" s="154"/>
      <c r="J24" s="147"/>
      <c r="K24" s="148"/>
      <c r="L24" s="147"/>
      <c r="M24" s="149"/>
      <c r="N24" s="147"/>
      <c r="O24" s="148"/>
      <c r="P24" s="149"/>
      <c r="Q24" s="148"/>
      <c r="R24" s="147"/>
      <c r="S24" s="148"/>
      <c r="T24" s="147"/>
      <c r="U24" s="148"/>
      <c r="V24" s="228">
        <f t="shared" si="4"/>
        <v>0</v>
      </c>
    </row>
    <row r="25" spans="1:22">
      <c r="A25" s="8" t="s">
        <v>72</v>
      </c>
      <c r="B25" s="3"/>
      <c r="C25" s="4"/>
      <c r="D25" s="3"/>
      <c r="E25" s="4"/>
      <c r="F25" s="3"/>
      <c r="G25" s="4"/>
      <c r="H25" s="77"/>
      <c r="I25" s="87"/>
      <c r="J25" s="3"/>
      <c r="L25" s="3"/>
      <c r="M25" s="8"/>
      <c r="N25" s="3"/>
      <c r="O25" s="4"/>
      <c r="P25" s="8"/>
      <c r="Q25" s="4"/>
      <c r="R25" s="3"/>
      <c r="S25" s="4"/>
      <c r="T25" s="3"/>
      <c r="U25" s="4"/>
      <c r="V25" s="232">
        <f t="shared" si="4"/>
        <v>0</v>
      </c>
    </row>
    <row r="26" spans="1:22" ht="16.5" thickBot="1">
      <c r="A26" s="220" t="s">
        <v>5</v>
      </c>
      <c r="B26" s="208">
        <f>SUM(B16:B25)</f>
        <v>0</v>
      </c>
      <c r="C26" s="221">
        <f>SUM(C16:C25)</f>
        <v>0</v>
      </c>
      <c r="D26" s="221">
        <f>SUM(D16:D25)</f>
        <v>0</v>
      </c>
      <c r="E26" s="221">
        <f>SUM(E16:E25)</f>
        <v>0</v>
      </c>
      <c r="F26" s="221">
        <f t="shared" ref="F26:T26" si="5">SUM(F16:F25)</f>
        <v>0</v>
      </c>
      <c r="G26" s="221">
        <f t="shared" si="5"/>
        <v>0</v>
      </c>
      <c r="H26" s="221">
        <f t="shared" si="5"/>
        <v>0</v>
      </c>
      <c r="I26" s="221">
        <f t="shared" si="5"/>
        <v>0</v>
      </c>
      <c r="J26" s="221">
        <f t="shared" si="5"/>
        <v>0</v>
      </c>
      <c r="K26" s="221">
        <f t="shared" si="5"/>
        <v>0</v>
      </c>
      <c r="L26" s="221">
        <f t="shared" si="5"/>
        <v>0</v>
      </c>
      <c r="M26" s="221">
        <f t="shared" si="5"/>
        <v>0</v>
      </c>
      <c r="N26" s="221">
        <f t="shared" si="5"/>
        <v>0</v>
      </c>
      <c r="O26" s="221">
        <f t="shared" si="5"/>
        <v>0</v>
      </c>
      <c r="P26" s="221">
        <f t="shared" si="5"/>
        <v>0</v>
      </c>
      <c r="Q26" s="221">
        <f t="shared" si="5"/>
        <v>0</v>
      </c>
      <c r="R26" s="221">
        <f t="shared" si="5"/>
        <v>0</v>
      </c>
      <c r="S26" s="221">
        <f t="shared" si="5"/>
        <v>0</v>
      </c>
      <c r="T26" s="221">
        <f t="shared" si="5"/>
        <v>0</v>
      </c>
      <c r="U26" s="208">
        <f>SUM(U16:U25)</f>
        <v>0</v>
      </c>
      <c r="V26" s="235"/>
    </row>
    <row r="27" spans="1:22" ht="17.25" thickTop="1" thickBot="1">
      <c r="A27" s="215"/>
      <c r="B27" s="216">
        <f>T14-T26</f>
        <v>0</v>
      </c>
      <c r="C27" s="217">
        <f>U14+U26</f>
        <v>0</v>
      </c>
      <c r="D27" s="216">
        <f>B$27-B$39</f>
        <v>0</v>
      </c>
      <c r="E27" s="217">
        <f>C$27+C$39</f>
        <v>0</v>
      </c>
      <c r="F27" s="216">
        <f t="shared" ref="F27:T27" si="6">D$27-D$39</f>
        <v>0</v>
      </c>
      <c r="G27" s="217">
        <f>E$27+E$39</f>
        <v>0</v>
      </c>
      <c r="H27" s="216">
        <f t="shared" si="6"/>
        <v>0</v>
      </c>
      <c r="I27" s="217">
        <f>G$27+G$39</f>
        <v>0</v>
      </c>
      <c r="J27" s="216">
        <f t="shared" si="6"/>
        <v>0</v>
      </c>
      <c r="K27" s="217">
        <f>I$27+I$39</f>
        <v>0</v>
      </c>
      <c r="L27" s="216">
        <f t="shared" si="6"/>
        <v>0</v>
      </c>
      <c r="M27" s="217">
        <f>K$27+K$39</f>
        <v>0</v>
      </c>
      <c r="N27" s="216">
        <f t="shared" si="6"/>
        <v>0</v>
      </c>
      <c r="O27" s="217">
        <f>M$27+M$39</f>
        <v>0</v>
      </c>
      <c r="P27" s="216">
        <f t="shared" si="6"/>
        <v>0</v>
      </c>
      <c r="Q27" s="217">
        <f>O$27+O$39</f>
        <v>0</v>
      </c>
      <c r="R27" s="216">
        <f t="shared" si="6"/>
        <v>0</v>
      </c>
      <c r="S27" s="217">
        <f>Q$27+Q$39</f>
        <v>0</v>
      </c>
      <c r="T27" s="216">
        <f t="shared" si="6"/>
        <v>0</v>
      </c>
      <c r="U27" s="217">
        <f>S$27+S$39</f>
        <v>0</v>
      </c>
      <c r="V27" s="3"/>
    </row>
    <row r="28" spans="1:22">
      <c r="A28" s="29"/>
      <c r="B28" s="121">
        <v>21</v>
      </c>
      <c r="C28" s="122"/>
      <c r="D28" s="61">
        <v>22</v>
      </c>
      <c r="E28" s="60"/>
      <c r="F28" s="59">
        <v>23</v>
      </c>
      <c r="G28" s="60"/>
      <c r="H28" s="119">
        <v>24</v>
      </c>
      <c r="I28" s="120"/>
      <c r="J28" s="59">
        <v>25</v>
      </c>
      <c r="K28" s="60"/>
      <c r="L28" s="59">
        <v>26</v>
      </c>
      <c r="M28" s="60"/>
      <c r="N28" s="59">
        <v>27</v>
      </c>
      <c r="O28" s="61"/>
      <c r="P28" s="121">
        <v>28</v>
      </c>
      <c r="Q28" s="122"/>
      <c r="R28" s="61">
        <v>29</v>
      </c>
      <c r="S28" s="60"/>
      <c r="T28" s="30">
        <v>30</v>
      </c>
      <c r="U28" s="31"/>
      <c r="V28" s="236"/>
    </row>
    <row r="29" spans="1:22">
      <c r="A29" s="146" t="s">
        <v>0</v>
      </c>
      <c r="B29" s="162"/>
      <c r="C29" s="163"/>
      <c r="D29" s="147"/>
      <c r="E29" s="148"/>
      <c r="F29" s="147"/>
      <c r="G29" s="148"/>
      <c r="H29" s="147"/>
      <c r="I29" s="148"/>
      <c r="J29" s="147"/>
      <c r="K29" s="148"/>
      <c r="L29" s="147"/>
      <c r="M29" s="149"/>
      <c r="N29" s="147"/>
      <c r="O29" s="148"/>
      <c r="P29" s="162"/>
      <c r="Q29" s="163"/>
      <c r="R29" s="147"/>
      <c r="S29" s="148"/>
      <c r="T29" s="147"/>
      <c r="U29" s="148"/>
      <c r="V29" s="233">
        <f>SUM(B29:U29)</f>
        <v>0</v>
      </c>
    </row>
    <row r="30" spans="1:22">
      <c r="A30" t="s">
        <v>1</v>
      </c>
      <c r="B30" s="77"/>
      <c r="C30" s="87"/>
      <c r="D30" s="3"/>
      <c r="E30" s="4"/>
      <c r="F30" s="3"/>
      <c r="G30" s="4"/>
      <c r="H30" s="3"/>
      <c r="I30" s="4"/>
      <c r="J30" s="3"/>
      <c r="K30" s="4"/>
      <c r="L30" s="3"/>
      <c r="M30" s="8"/>
      <c r="N30" s="3"/>
      <c r="O30" s="4"/>
      <c r="P30" s="77"/>
      <c r="Q30" s="87"/>
      <c r="R30" s="3"/>
      <c r="S30" s="4"/>
      <c r="T30" s="3"/>
      <c r="U30" s="4"/>
      <c r="V30" s="229">
        <f t="shared" ref="V30:V38" si="7">SUM(B30:U30)</f>
        <v>0</v>
      </c>
    </row>
    <row r="31" spans="1:22">
      <c r="A31" s="146" t="s">
        <v>77</v>
      </c>
      <c r="B31" s="153"/>
      <c r="C31" s="154"/>
      <c r="D31" s="147"/>
      <c r="E31" s="148"/>
      <c r="F31" s="147"/>
      <c r="G31" s="148"/>
      <c r="H31" s="147"/>
      <c r="I31" s="148"/>
      <c r="J31" s="147"/>
      <c r="K31" s="148"/>
      <c r="L31" s="147"/>
      <c r="M31" s="149"/>
      <c r="N31" s="147"/>
      <c r="O31" s="148"/>
      <c r="P31" s="153"/>
      <c r="Q31" s="154"/>
      <c r="R31" s="147"/>
      <c r="S31" s="148"/>
      <c r="T31" s="147"/>
      <c r="U31" s="148"/>
      <c r="V31" s="228">
        <f t="shared" si="7"/>
        <v>0</v>
      </c>
    </row>
    <row r="32" spans="1:22">
      <c r="A32" t="s">
        <v>79</v>
      </c>
      <c r="B32" s="77"/>
      <c r="C32" s="87"/>
      <c r="D32" s="3"/>
      <c r="E32" s="4"/>
      <c r="F32" s="3"/>
      <c r="G32" s="4"/>
      <c r="H32" s="3"/>
      <c r="I32" s="4"/>
      <c r="J32" s="3"/>
      <c r="K32" s="4"/>
      <c r="L32" s="3"/>
      <c r="M32" s="8"/>
      <c r="N32" s="3"/>
      <c r="O32" s="4"/>
      <c r="P32" s="77"/>
      <c r="Q32" s="87"/>
      <c r="R32" s="3"/>
      <c r="S32" s="4"/>
      <c r="T32" s="3"/>
      <c r="U32" s="4"/>
      <c r="V32" s="229">
        <f t="shared" si="7"/>
        <v>0</v>
      </c>
    </row>
    <row r="33" spans="1:23">
      <c r="A33" s="146" t="s">
        <v>2</v>
      </c>
      <c r="B33" s="153"/>
      <c r="C33" s="154"/>
      <c r="D33" s="147"/>
      <c r="E33" s="148"/>
      <c r="F33" s="147"/>
      <c r="G33" s="148"/>
      <c r="H33" s="147"/>
      <c r="I33" s="148"/>
      <c r="J33" s="147"/>
      <c r="K33" s="148"/>
      <c r="L33" s="147"/>
      <c r="M33" s="149"/>
      <c r="N33" s="147"/>
      <c r="O33" s="148"/>
      <c r="P33" s="153"/>
      <c r="Q33" s="154"/>
      <c r="R33" s="147"/>
      <c r="S33" s="148"/>
      <c r="T33" s="147"/>
      <c r="U33" s="148"/>
      <c r="V33" s="228">
        <f t="shared" si="7"/>
        <v>0</v>
      </c>
    </row>
    <row r="34" spans="1:23">
      <c r="A34" t="s">
        <v>3</v>
      </c>
      <c r="B34" s="77"/>
      <c r="C34" s="87"/>
      <c r="D34" s="3"/>
      <c r="E34" s="4"/>
      <c r="F34" s="3"/>
      <c r="G34" s="4"/>
      <c r="H34" s="3"/>
      <c r="I34" s="4"/>
      <c r="J34" s="3"/>
      <c r="K34" s="4"/>
      <c r="L34" s="3"/>
      <c r="M34" s="8"/>
      <c r="N34" s="3"/>
      <c r="O34" s="4"/>
      <c r="P34" s="77"/>
      <c r="Q34" s="87"/>
      <c r="R34" s="3"/>
      <c r="S34" s="4"/>
      <c r="T34" s="3"/>
      <c r="U34" s="4"/>
      <c r="V34" s="229">
        <f t="shared" si="7"/>
        <v>0</v>
      </c>
    </row>
    <row r="35" spans="1:23">
      <c r="A35" s="146" t="s">
        <v>4</v>
      </c>
      <c r="B35" s="153"/>
      <c r="C35" s="154"/>
      <c r="D35" s="147"/>
      <c r="E35" s="148"/>
      <c r="F35" s="147"/>
      <c r="G35" s="148"/>
      <c r="H35" s="147"/>
      <c r="I35" s="148"/>
      <c r="J35" s="147"/>
      <c r="K35" s="148"/>
      <c r="L35" s="147"/>
      <c r="M35" s="149"/>
      <c r="N35" s="147"/>
      <c r="O35" s="148"/>
      <c r="P35" s="153"/>
      <c r="Q35" s="154"/>
      <c r="R35" s="147"/>
      <c r="S35" s="148"/>
      <c r="T35" s="147"/>
      <c r="U35" s="148"/>
      <c r="V35" s="228">
        <f t="shared" si="7"/>
        <v>0</v>
      </c>
    </row>
    <row r="36" spans="1:23">
      <c r="A36" t="s">
        <v>78</v>
      </c>
      <c r="B36" s="77"/>
      <c r="C36" s="87"/>
      <c r="D36" s="3"/>
      <c r="E36" s="4"/>
      <c r="F36" s="3"/>
      <c r="G36" s="4"/>
      <c r="H36" s="3"/>
      <c r="I36" s="4"/>
      <c r="J36" s="3"/>
      <c r="L36" s="3"/>
      <c r="M36" s="8"/>
      <c r="N36" s="3"/>
      <c r="O36" s="4"/>
      <c r="P36" s="77"/>
      <c r="Q36" s="87"/>
      <c r="R36" s="3"/>
      <c r="S36" s="4"/>
      <c r="T36" s="3"/>
      <c r="U36" s="4"/>
      <c r="V36" s="229">
        <f t="shared" si="7"/>
        <v>0</v>
      </c>
    </row>
    <row r="37" spans="1:23">
      <c r="A37" s="146" t="s">
        <v>6</v>
      </c>
      <c r="B37" s="153"/>
      <c r="C37" s="154"/>
      <c r="D37" s="147"/>
      <c r="E37" s="148"/>
      <c r="F37" s="147"/>
      <c r="G37" s="148"/>
      <c r="H37" s="147"/>
      <c r="I37" s="148"/>
      <c r="J37" s="147"/>
      <c r="K37" s="148"/>
      <c r="L37" s="147"/>
      <c r="M37" s="149"/>
      <c r="N37" s="147"/>
      <c r="O37" s="148"/>
      <c r="P37" s="153"/>
      <c r="Q37" s="154"/>
      <c r="R37" s="147"/>
      <c r="S37" s="148"/>
      <c r="T37" s="147"/>
      <c r="U37" s="148"/>
      <c r="V37" s="228">
        <f t="shared" si="7"/>
        <v>0</v>
      </c>
    </row>
    <row r="38" spans="1:23">
      <c r="A38" s="8" t="s">
        <v>72</v>
      </c>
      <c r="B38" s="77"/>
      <c r="C38" s="87"/>
      <c r="D38" s="3"/>
      <c r="E38" s="4"/>
      <c r="F38" s="3"/>
      <c r="G38" s="4"/>
      <c r="H38" s="3"/>
      <c r="I38" s="4"/>
      <c r="J38" s="3"/>
      <c r="L38" s="3"/>
      <c r="M38" s="8"/>
      <c r="N38" s="3"/>
      <c r="O38" s="4"/>
      <c r="P38" s="77"/>
      <c r="Q38" s="87"/>
      <c r="R38" s="3"/>
      <c r="S38" s="4"/>
      <c r="T38" s="3"/>
      <c r="U38" s="4"/>
      <c r="V38" s="229">
        <f t="shared" si="7"/>
        <v>0</v>
      </c>
    </row>
    <row r="39" spans="1:23" ht="16.5" thickBot="1">
      <c r="A39" s="220" t="s">
        <v>5</v>
      </c>
      <c r="B39" s="208">
        <f>SUM(B29:B38)</f>
        <v>0</v>
      </c>
      <c r="C39" s="221">
        <f>SUM(C29:C38)</f>
        <v>0</v>
      </c>
      <c r="D39" s="221">
        <f>SUM(D29:D38)</f>
        <v>0</v>
      </c>
      <c r="E39" s="221">
        <f>SUM(E29:E38)</f>
        <v>0</v>
      </c>
      <c r="F39" s="221">
        <f t="shared" ref="F39:T39" si="8">SUM(F29:F38)</f>
        <v>0</v>
      </c>
      <c r="G39" s="221">
        <f t="shared" si="8"/>
        <v>0</v>
      </c>
      <c r="H39" s="221">
        <f t="shared" si="8"/>
        <v>0</v>
      </c>
      <c r="I39" s="221">
        <f t="shared" si="8"/>
        <v>0</v>
      </c>
      <c r="J39" s="221">
        <f t="shared" si="8"/>
        <v>0</v>
      </c>
      <c r="K39" s="221">
        <f t="shared" si="8"/>
        <v>0</v>
      </c>
      <c r="L39" s="221">
        <f t="shared" si="8"/>
        <v>0</v>
      </c>
      <c r="M39" s="221">
        <f t="shared" si="8"/>
        <v>0</v>
      </c>
      <c r="N39" s="221">
        <f t="shared" si="8"/>
        <v>0</v>
      </c>
      <c r="O39" s="221">
        <f t="shared" si="8"/>
        <v>0</v>
      </c>
      <c r="P39" s="221">
        <f t="shared" si="8"/>
        <v>0</v>
      </c>
      <c r="Q39" s="221">
        <f t="shared" si="8"/>
        <v>0</v>
      </c>
      <c r="R39" s="221">
        <f t="shared" si="8"/>
        <v>0</v>
      </c>
      <c r="S39" s="221">
        <f t="shared" si="8"/>
        <v>0</v>
      </c>
      <c r="T39" s="221">
        <f t="shared" si="8"/>
        <v>0</v>
      </c>
      <c r="U39" s="208">
        <f>SUM(U29:U38)</f>
        <v>0</v>
      </c>
    </row>
    <row r="40" spans="1:23" ht="17.25" thickTop="1" thickBot="1">
      <c r="A40" s="215"/>
      <c r="B40" s="216">
        <f>T27-T39</f>
        <v>0</v>
      </c>
      <c r="C40" s="217">
        <f>U27+U39</f>
        <v>0</v>
      </c>
      <c r="D40" s="177">
        <f>A1</f>
        <v>0</v>
      </c>
      <c r="E40" s="197" t="s">
        <v>30</v>
      </c>
      <c r="F40" s="198" t="s">
        <v>32</v>
      </c>
      <c r="G40" s="199" t="s">
        <v>29</v>
      </c>
      <c r="H40" s="200" t="s">
        <v>33</v>
      </c>
      <c r="I40" s="201" t="s">
        <v>36</v>
      </c>
      <c r="J40" s="201" t="s">
        <v>37</v>
      </c>
      <c r="K40" s="201" t="s">
        <v>31</v>
      </c>
      <c r="L40" s="201" t="s">
        <v>40</v>
      </c>
      <c r="M40" s="202" t="s">
        <v>27</v>
      </c>
      <c r="O40" s="203" t="s">
        <v>23</v>
      </c>
      <c r="P40" s="204" t="s">
        <v>24</v>
      </c>
      <c r="Q40" s="201" t="s">
        <v>28</v>
      </c>
      <c r="R40" s="205" t="s">
        <v>26</v>
      </c>
      <c r="S40" s="206" t="s">
        <v>25</v>
      </c>
      <c r="T40" s="207" t="s">
        <v>34</v>
      </c>
      <c r="V40" s="240" t="s">
        <v>50</v>
      </c>
    </row>
    <row r="41" spans="1:23" ht="16.5" thickBot="1">
      <c r="A41" s="29"/>
      <c r="B41" s="123">
        <v>31</v>
      </c>
      <c r="C41" s="69"/>
      <c r="D41" s="141" t="s">
        <v>7</v>
      </c>
      <c r="E41" s="165">
        <f>SUM(B13,D13,F13,H13,J13,L13,N13)</f>
        <v>0</v>
      </c>
      <c r="F41" s="135">
        <f>0</f>
        <v>0</v>
      </c>
      <c r="G41" s="142">
        <f>SUM(C13,E13,G13,I13,K13,M13,O13)</f>
        <v>0</v>
      </c>
      <c r="H41" s="138">
        <f>0</f>
        <v>0</v>
      </c>
      <c r="I41" s="138">
        <f>0</f>
        <v>0</v>
      </c>
      <c r="J41" s="138">
        <f>0</f>
        <v>0</v>
      </c>
      <c r="K41" s="171">
        <f>E41+G41+H41</f>
        <v>0</v>
      </c>
      <c r="L41" s="170">
        <f>F41</f>
        <v>0</v>
      </c>
      <c r="M41" s="166">
        <f>L41-K41</f>
        <v>0</v>
      </c>
      <c r="O41" s="138">
        <f>$N$1</f>
        <v>0</v>
      </c>
      <c r="P41" s="138">
        <f>O1</f>
        <v>0</v>
      </c>
      <c r="Q41" s="138">
        <f t="shared" ref="Q41:Q43" si="9">$E$48-P41</f>
        <v>700</v>
      </c>
      <c r="R41" s="138" t="e">
        <f>Apr!#REF!-Jan!#REF!</f>
        <v>#REF!</v>
      </c>
      <c r="S41" s="138"/>
      <c r="T41" s="138" t="e">
        <f>R41+O41+S41</f>
        <v>#REF!</v>
      </c>
      <c r="V41" s="238" t="s">
        <v>5</v>
      </c>
    </row>
    <row r="42" spans="1:23" ht="16.5" thickBot="1">
      <c r="A42" s="146" t="s">
        <v>0</v>
      </c>
      <c r="B42" s="147"/>
      <c r="C42" s="148"/>
      <c r="D42" s="141" t="s">
        <v>8</v>
      </c>
      <c r="E42" s="167">
        <f>SUM(P13,R13,T13,B26,D26,F26,H26)</f>
        <v>0</v>
      </c>
      <c r="F42" s="135">
        <f>0</f>
        <v>0</v>
      </c>
      <c r="G42" s="143">
        <f>SUM(Q13,S13,U13,C26,E26,G26,I26)</f>
        <v>0</v>
      </c>
      <c r="H42" s="138">
        <f>0</f>
        <v>0</v>
      </c>
      <c r="I42" s="138">
        <f>0</f>
        <v>0</v>
      </c>
      <c r="J42" s="138">
        <f>0</f>
        <v>0</v>
      </c>
      <c r="K42" s="171">
        <f t="shared" ref="K42:K45" si="10">E42+G42+H42</f>
        <v>0</v>
      </c>
      <c r="L42" s="170">
        <f>F42</f>
        <v>0</v>
      </c>
      <c r="M42" s="166">
        <f t="shared" ref="M42:M45" si="11">L42-K42</f>
        <v>0</v>
      </c>
      <c r="O42" s="136">
        <f>H14</f>
        <v>0</v>
      </c>
      <c r="P42" s="136">
        <f>I14</f>
        <v>0</v>
      </c>
      <c r="Q42" s="138">
        <f t="shared" si="9"/>
        <v>700</v>
      </c>
      <c r="R42" s="138" t="e">
        <f>R41-I42</f>
        <v>#REF!</v>
      </c>
      <c r="S42" s="136"/>
      <c r="T42" s="136" t="e">
        <f>R42+O42+S42</f>
        <v>#REF!</v>
      </c>
      <c r="V42" s="233">
        <f t="shared" ref="V42:V51" si="12">SUM(V3+V16+V29)</f>
        <v>0</v>
      </c>
      <c r="W42" s="146" t="s">
        <v>0</v>
      </c>
    </row>
    <row r="43" spans="1:23" ht="16.5" thickBot="1">
      <c r="A43" t="s">
        <v>1</v>
      </c>
      <c r="B43" s="3"/>
      <c r="C43" s="4"/>
      <c r="D43" s="141" t="s">
        <v>9</v>
      </c>
      <c r="E43" s="167">
        <f>SUM(J25,L25,N25,P25,R25,T25,B38)</f>
        <v>0</v>
      </c>
      <c r="F43" s="135">
        <f>0</f>
        <v>0</v>
      </c>
      <c r="G43" s="143">
        <f>SUM(L25,N25,P25,R25,T25,V25,D38)</f>
        <v>0</v>
      </c>
      <c r="H43" s="138">
        <f>0</f>
        <v>0</v>
      </c>
      <c r="I43" s="138">
        <f>0</f>
        <v>0</v>
      </c>
      <c r="J43" s="138">
        <f>0</f>
        <v>0</v>
      </c>
      <c r="K43" s="171">
        <f t="shared" si="10"/>
        <v>0</v>
      </c>
      <c r="L43" s="170">
        <f>F43</f>
        <v>0</v>
      </c>
      <c r="M43" s="166">
        <f t="shared" si="11"/>
        <v>0</v>
      </c>
      <c r="O43" s="136">
        <f>B27</f>
        <v>0</v>
      </c>
      <c r="P43" s="136">
        <f>C27</f>
        <v>0</v>
      </c>
      <c r="Q43" s="138">
        <f t="shared" si="9"/>
        <v>700</v>
      </c>
      <c r="R43" s="138" t="e">
        <f>R42-I43</f>
        <v>#REF!</v>
      </c>
      <c r="S43" s="136"/>
      <c r="T43" s="136" t="e">
        <f>R43+O43+S43</f>
        <v>#REF!</v>
      </c>
      <c r="V43" s="239">
        <f t="shared" si="12"/>
        <v>0</v>
      </c>
      <c r="W43" t="s">
        <v>1</v>
      </c>
    </row>
    <row r="44" spans="1:23" ht="16.5" thickBot="1">
      <c r="A44" s="146" t="s">
        <v>77</v>
      </c>
      <c r="B44" s="147"/>
      <c r="C44" s="148"/>
      <c r="D44" s="141" t="s">
        <v>74</v>
      </c>
      <c r="E44" s="167">
        <f>SUM(D39,F39,H39,J39,L39,N39,P39)</f>
        <v>0</v>
      </c>
      <c r="F44" s="135">
        <f>0</f>
        <v>0</v>
      </c>
      <c r="G44" s="143">
        <f>SUM(E39,G39,I39,K39,M39,O39,Q39)</f>
        <v>0</v>
      </c>
      <c r="H44" s="138">
        <f>0</f>
        <v>0</v>
      </c>
      <c r="I44" s="138">
        <f>0</f>
        <v>0</v>
      </c>
      <c r="J44" s="138">
        <f>0</f>
        <v>0</v>
      </c>
      <c r="K44" s="171">
        <f t="shared" si="10"/>
        <v>0</v>
      </c>
      <c r="L44" s="170">
        <f>F44</f>
        <v>0</v>
      </c>
      <c r="M44" s="166">
        <f t="shared" si="11"/>
        <v>0</v>
      </c>
      <c r="O44" s="136">
        <f>P27</f>
        <v>0</v>
      </c>
      <c r="P44" s="136">
        <f>Q27</f>
        <v>0</v>
      </c>
      <c r="Q44" s="138">
        <f>$E$48-P44</f>
        <v>700</v>
      </c>
      <c r="R44" s="138" t="e">
        <f>R43-I44</f>
        <v>#REF!</v>
      </c>
      <c r="S44" s="136"/>
      <c r="T44" s="136" t="e">
        <f>R44+O44+S44</f>
        <v>#REF!</v>
      </c>
      <c r="V44" s="233">
        <f t="shared" si="12"/>
        <v>0</v>
      </c>
      <c r="W44" s="146" t="s">
        <v>77</v>
      </c>
    </row>
    <row r="45" spans="1:23" ht="16.5" thickBot="1">
      <c r="A45" t="s">
        <v>79</v>
      </c>
      <c r="B45" s="3"/>
      <c r="C45" s="4"/>
      <c r="D45" s="141" t="s">
        <v>10</v>
      </c>
      <c r="E45" s="167">
        <f>SUM(R39,T39,B52)</f>
        <v>0</v>
      </c>
      <c r="F45" s="135">
        <f>0</f>
        <v>0</v>
      </c>
      <c r="G45" s="143">
        <f>SUM(U39,C52,D51)</f>
        <v>0</v>
      </c>
      <c r="H45" s="138">
        <f>0</f>
        <v>0</v>
      </c>
      <c r="I45" s="138">
        <f>0</f>
        <v>0</v>
      </c>
      <c r="J45" s="138">
        <f>0</f>
        <v>0</v>
      </c>
      <c r="K45" s="171">
        <f t="shared" si="10"/>
        <v>0</v>
      </c>
      <c r="L45" s="170">
        <f>F45</f>
        <v>0</v>
      </c>
      <c r="M45" s="166">
        <f t="shared" si="11"/>
        <v>0</v>
      </c>
      <c r="O45" s="136">
        <f>B40</f>
        <v>0</v>
      </c>
      <c r="P45" s="136">
        <f>C40</f>
        <v>0</v>
      </c>
      <c r="Q45" s="138">
        <f>$E$48-P45</f>
        <v>700</v>
      </c>
      <c r="R45" s="138" t="e">
        <f>R44-I45</f>
        <v>#REF!</v>
      </c>
      <c r="S45" s="136"/>
      <c r="T45" s="136" t="e">
        <f>R45+O45+S45</f>
        <v>#REF!</v>
      </c>
      <c r="V45" s="239">
        <f t="shared" si="12"/>
        <v>0</v>
      </c>
      <c r="W45" t="s">
        <v>79</v>
      </c>
    </row>
    <row r="46" spans="1:23" ht="16.5" thickBot="1">
      <c r="A46" s="146" t="s">
        <v>2</v>
      </c>
      <c r="B46" s="147"/>
      <c r="C46" s="148"/>
      <c r="D46" s="141" t="s">
        <v>5</v>
      </c>
      <c r="E46" s="167">
        <f t="shared" ref="E46" si="13">SUM(E41:E45)</f>
        <v>0</v>
      </c>
      <c r="F46" s="143">
        <f t="shared" ref="F46:M46" si="14">SUM(F41:F45)</f>
        <v>0</v>
      </c>
      <c r="G46" s="143">
        <f t="shared" si="14"/>
        <v>0</v>
      </c>
      <c r="H46" s="137">
        <f t="shared" si="14"/>
        <v>0</v>
      </c>
      <c r="I46" s="137">
        <f t="shared" si="14"/>
        <v>0</v>
      </c>
      <c r="J46" s="137">
        <f t="shared" si="14"/>
        <v>0</v>
      </c>
      <c r="K46" s="172">
        <f t="shared" si="14"/>
        <v>0</v>
      </c>
      <c r="L46" s="214">
        <f t="shared" si="14"/>
        <v>0</v>
      </c>
      <c r="M46" s="137">
        <f t="shared" si="14"/>
        <v>0</v>
      </c>
      <c r="N46" s="9"/>
      <c r="O46" s="9"/>
      <c r="P46" s="9"/>
      <c r="Q46" s="9"/>
      <c r="R46" s="9"/>
      <c r="V46" s="233">
        <f t="shared" si="12"/>
        <v>0</v>
      </c>
      <c r="W46" s="146" t="s">
        <v>2</v>
      </c>
    </row>
    <row r="47" spans="1:23" ht="16.5" thickBot="1">
      <c r="A47" t="s">
        <v>3</v>
      </c>
      <c r="B47" s="3"/>
      <c r="C47" s="4"/>
      <c r="D47" s="141" t="s">
        <v>27</v>
      </c>
      <c r="E47" s="168"/>
      <c r="F47" s="140"/>
      <c r="G47" s="145"/>
      <c r="H47" s="139"/>
      <c r="I47" s="139"/>
      <c r="J47" s="139"/>
      <c r="K47" s="173"/>
      <c r="L47" s="179"/>
      <c r="M47" s="169"/>
      <c r="N47" s="9"/>
      <c r="O47" s="9"/>
      <c r="P47" s="9"/>
      <c r="Q47" s="9"/>
      <c r="R47" s="9"/>
      <c r="S47" s="9"/>
      <c r="T47" s="9"/>
      <c r="V47" s="239">
        <f t="shared" si="12"/>
        <v>0</v>
      </c>
      <c r="W47" t="s">
        <v>3</v>
      </c>
    </row>
    <row r="48" spans="1:23">
      <c r="A48" s="146" t="s">
        <v>4</v>
      </c>
      <c r="B48" s="147"/>
      <c r="C48" s="148"/>
      <c r="D48" s="176" t="s">
        <v>35</v>
      </c>
      <c r="E48" s="71">
        <v>700</v>
      </c>
      <c r="F48" s="176" t="s">
        <v>41</v>
      </c>
      <c r="G48" s="293" t="str">
        <f ca="1">MID(CELL("Filename",I7),SEARCH("]",CELL("Filename",I7),1)+1,100)&amp;","&amp; " 12 "&amp;A1</f>
        <v xml:space="preserve">Nov, 12 </v>
      </c>
      <c r="H48" s="293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233">
        <f t="shared" si="12"/>
        <v>0</v>
      </c>
      <c r="W48" s="146" t="s">
        <v>4</v>
      </c>
    </row>
    <row r="49" spans="1:23">
      <c r="A49" t="s">
        <v>78</v>
      </c>
      <c r="B49" s="3"/>
      <c r="C49" s="4"/>
      <c r="D49" s="178" t="s">
        <v>42</v>
      </c>
      <c r="E49" s="71"/>
      <c r="F49" s="176" t="s">
        <v>41</v>
      </c>
      <c r="G49" s="293" t="str">
        <f ca="1">MID(CELL("Filename",I8),SEARCH("]",CELL("Filename",I8),1)+1,100)&amp;","&amp; " 12 "&amp;A2</f>
        <v xml:space="preserve">Nov, 12 </v>
      </c>
      <c r="H49" s="293"/>
      <c r="V49" s="239">
        <f t="shared" si="12"/>
        <v>0</v>
      </c>
      <c r="W49" t="s">
        <v>78</v>
      </c>
    </row>
    <row r="50" spans="1:23">
      <c r="A50" s="146" t="s">
        <v>6</v>
      </c>
      <c r="B50" s="147"/>
      <c r="C50" s="148"/>
      <c r="G50" s="9"/>
      <c r="H50" s="9"/>
      <c r="I50" s="9"/>
      <c r="J50" s="9"/>
      <c r="K50" s="9"/>
      <c r="L50" s="9"/>
      <c r="M50" s="9"/>
      <c r="V50" s="233">
        <f t="shared" si="12"/>
        <v>0</v>
      </c>
      <c r="W50" s="146" t="s">
        <v>6</v>
      </c>
    </row>
    <row r="51" spans="1:23">
      <c r="A51" s="8" t="s">
        <v>72</v>
      </c>
      <c r="B51" s="3"/>
      <c r="C51" s="4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239">
        <f t="shared" si="12"/>
        <v>0</v>
      </c>
      <c r="W51" s="8" t="s">
        <v>72</v>
      </c>
    </row>
    <row r="52" spans="1:23" ht="16.5" thickBot="1">
      <c r="A52" s="220" t="s">
        <v>5</v>
      </c>
      <c r="B52" s="208">
        <f>SUM(B42:B51)</f>
        <v>0</v>
      </c>
      <c r="C52" s="221">
        <f>SUM(C42:C51)</f>
        <v>0</v>
      </c>
      <c r="D52" s="9"/>
      <c r="E52" s="9"/>
      <c r="F52" s="9"/>
    </row>
    <row r="53" spans="1:23" ht="16.5" thickTop="1"/>
  </sheetData>
  <mergeCells count="23">
    <mergeCell ref="B15:C15"/>
    <mergeCell ref="D15:E15"/>
    <mergeCell ref="F15:G15"/>
    <mergeCell ref="H15:I15"/>
    <mergeCell ref="J15:K15"/>
    <mergeCell ref="B2:C2"/>
    <mergeCell ref="D2:E2"/>
    <mergeCell ref="F2:G2"/>
    <mergeCell ref="H2:I2"/>
    <mergeCell ref="J2:K2"/>
    <mergeCell ref="N2:O2"/>
    <mergeCell ref="P2:Q2"/>
    <mergeCell ref="R2:S2"/>
    <mergeCell ref="T2:U2"/>
    <mergeCell ref="L15:M15"/>
    <mergeCell ref="L2:M2"/>
    <mergeCell ref="G48:H48"/>
    <mergeCell ref="G49:H49"/>
    <mergeCell ref="W4:X4"/>
    <mergeCell ref="N15:O15"/>
    <mergeCell ref="P15:Q15"/>
    <mergeCell ref="R15:S15"/>
    <mergeCell ref="T15:U15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743" r:id="rId3" name="Drop Down 631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45" r:id="rId4" name="Button 633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48" r:id="rId5" name="Drop Down 636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50" r:id="rId6" name="Button 638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53" r:id="rId7" name="Drop Down 641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55" r:id="rId8" name="Button 643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58" r:id="rId9" name="Drop Down 646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59" r:id="rId10" name="Button 647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60" r:id="rId11" name="Button 648">
              <controlPr defaultSize="0" print="0" autoFill="0" autoPict="0" macro="[0]!Button38_Click">
                <anchor moveWithCells="1" sizeWithCells="1">
                  <from>
                    <xdr:col>23</xdr:col>
                    <xdr:colOff>609600</xdr:colOff>
                    <xdr:row>4</xdr:row>
                    <xdr:rowOff>28575</xdr:rowOff>
                  </from>
                  <to>
                    <xdr:col>24</xdr:col>
                    <xdr:colOff>609600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61" r:id="rId12" name="Button 649">
              <controlPr defaultSize="0" print="0" autoFill="0" autoPict="0" macro="[0]!SavingsAccountButton_Click">
                <anchor moveWithCells="1" sizeWithCells="1">
                  <from>
                    <xdr:col>23</xdr:col>
                    <xdr:colOff>609600</xdr:colOff>
                    <xdr:row>6</xdr:row>
                    <xdr:rowOff>19050</xdr:rowOff>
                  </from>
                  <to>
                    <xdr:col>24</xdr:col>
                    <xdr:colOff>609600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62" r:id="rId13" name="Drop Down 650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63" r:id="rId14" name="Button 651">
              <controlPr defaultSize="0" print="0" autoFill="0" autoPict="0" macro="[0]!Button37_Click">
                <anchor moveWithCells="1" sizeWithCells="1">
                  <from>
                    <xdr:col>24</xdr:col>
                    <xdr:colOff>9525</xdr:colOff>
                    <xdr:row>2</xdr:row>
                    <xdr:rowOff>0</xdr:rowOff>
                  </from>
                  <to>
                    <xdr:col>25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64" r:id="rId15" name="Button 652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 enableFormatConditionsCalculation="0">
    <tabColor theme="7" tint="0.59999389629810485"/>
  </sheetPr>
  <dimension ref="A1:Y53"/>
  <sheetViews>
    <sheetView zoomScale="75" zoomScaleNormal="75" zoomScalePageLayoutView="75" workbookViewId="0">
      <selection activeCell="W42" sqref="W42:W51"/>
    </sheetView>
  </sheetViews>
  <sheetFormatPr defaultColWidth="11" defaultRowHeight="15.75"/>
  <cols>
    <col min="1" max="1" width="13.875" customWidth="1"/>
  </cols>
  <sheetData>
    <row r="1" spans="1:25" ht="16.5" thickBot="1">
      <c r="A1" s="9"/>
      <c r="B1" s="189">
        <f>Nov!B40-Nov!B52</f>
        <v>0</v>
      </c>
      <c r="C1" s="190">
        <f>Nov!C40+Nov!C52</f>
        <v>0</v>
      </c>
      <c r="D1" s="189">
        <f>B$1-B$13</f>
        <v>0</v>
      </c>
      <c r="E1" s="190">
        <f>C$1+C$13</f>
        <v>0</v>
      </c>
      <c r="F1" s="189">
        <f t="shared" ref="F1:T1" si="0">D$1-D$13</f>
        <v>0</v>
      </c>
      <c r="G1" s="190">
        <f>E$1+E$13</f>
        <v>0</v>
      </c>
      <c r="H1" s="189">
        <f t="shared" si="0"/>
        <v>0</v>
      </c>
      <c r="I1" s="190">
        <f>G$1+G$13</f>
        <v>0</v>
      </c>
      <c r="J1" s="189">
        <f t="shared" si="0"/>
        <v>0</v>
      </c>
      <c r="K1" s="190">
        <f>I$1+I$13</f>
        <v>0</v>
      </c>
      <c r="L1" s="189">
        <f t="shared" si="0"/>
        <v>0</v>
      </c>
      <c r="M1" s="190">
        <f>K$1+K$13</f>
        <v>0</v>
      </c>
      <c r="N1" s="189">
        <f t="shared" si="0"/>
        <v>0</v>
      </c>
      <c r="O1" s="190">
        <f>M$1+M$13</f>
        <v>0</v>
      </c>
      <c r="P1" s="189">
        <f t="shared" si="0"/>
        <v>0</v>
      </c>
      <c r="Q1" s="190">
        <f>O$1+O$13</f>
        <v>0</v>
      </c>
      <c r="R1" s="189">
        <f t="shared" si="0"/>
        <v>0</v>
      </c>
      <c r="S1" s="190">
        <f>Q$1+Q$13</f>
        <v>0</v>
      </c>
      <c r="T1" s="189">
        <f t="shared" si="0"/>
        <v>0</v>
      </c>
      <c r="U1" s="190">
        <f>S$1+S$13</f>
        <v>0</v>
      </c>
      <c r="V1" s="237" t="s">
        <v>49</v>
      </c>
    </row>
    <row r="2" spans="1:25" ht="18.75">
      <c r="A2" s="32"/>
      <c r="B2" s="415">
        <v>1</v>
      </c>
      <c r="C2" s="411"/>
      <c r="D2" s="410">
        <v>2</v>
      </c>
      <c r="E2" s="411"/>
      <c r="F2" s="410">
        <v>3</v>
      </c>
      <c r="G2" s="411"/>
      <c r="H2" s="410">
        <v>4</v>
      </c>
      <c r="I2" s="411"/>
      <c r="J2" s="410">
        <v>5</v>
      </c>
      <c r="K2" s="411"/>
      <c r="L2" s="410">
        <v>6</v>
      </c>
      <c r="M2" s="414"/>
      <c r="N2" s="412">
        <v>7</v>
      </c>
      <c r="O2" s="413"/>
      <c r="P2" s="414">
        <v>8</v>
      </c>
      <c r="Q2" s="411"/>
      <c r="R2" s="410">
        <v>9</v>
      </c>
      <c r="S2" s="411"/>
      <c r="T2" s="410">
        <v>10</v>
      </c>
      <c r="U2" s="411"/>
      <c r="V2" s="238" t="s">
        <v>5</v>
      </c>
      <c r="W2" s="222" t="s">
        <v>38</v>
      </c>
      <c r="X2" s="180" t="s">
        <v>39</v>
      </c>
      <c r="Y2" s="225"/>
    </row>
    <row r="3" spans="1:25">
      <c r="A3" s="146" t="s">
        <v>0</v>
      </c>
      <c r="B3" s="147"/>
      <c r="C3" s="148"/>
      <c r="D3" s="147"/>
      <c r="E3" s="148"/>
      <c r="F3" s="147"/>
      <c r="G3" s="148"/>
      <c r="H3" s="147"/>
      <c r="I3" s="148"/>
      <c r="J3" s="147"/>
      <c r="K3" s="148"/>
      <c r="L3" s="147"/>
      <c r="M3" s="149"/>
      <c r="N3" s="150"/>
      <c r="O3" s="151"/>
      <c r="P3" s="149"/>
      <c r="Q3" s="148"/>
      <c r="R3" s="147"/>
      <c r="S3" s="148"/>
      <c r="T3" s="147"/>
      <c r="U3" s="148"/>
      <c r="V3" s="228">
        <f>SUM(B3:U3)</f>
        <v>0</v>
      </c>
      <c r="W3" s="241">
        <v>0</v>
      </c>
      <c r="X3" s="242">
        <v>40664</v>
      </c>
      <c r="Y3" s="226"/>
    </row>
    <row r="4" spans="1:25" ht="18.75">
      <c r="A4" t="s">
        <v>1</v>
      </c>
      <c r="B4" s="3"/>
      <c r="C4" s="4"/>
      <c r="D4" s="3"/>
      <c r="E4" s="4"/>
      <c r="F4" s="3"/>
      <c r="G4" s="4"/>
      <c r="H4" s="3"/>
      <c r="I4" s="4"/>
      <c r="J4" s="3"/>
      <c r="K4" s="4"/>
      <c r="L4" s="3"/>
      <c r="M4" s="8"/>
      <c r="N4" s="75"/>
      <c r="O4" s="76"/>
      <c r="P4" s="8"/>
      <c r="Q4" s="4"/>
      <c r="R4" s="3"/>
      <c r="S4" s="4"/>
      <c r="T4" s="3"/>
      <c r="U4" s="4"/>
      <c r="V4" s="229">
        <f t="shared" ref="V4:V12" si="1">SUM(B4:U4)</f>
        <v>0</v>
      </c>
      <c r="W4" s="291" t="s">
        <v>48</v>
      </c>
      <c r="X4" s="292"/>
      <c r="Y4" s="226"/>
    </row>
    <row r="5" spans="1:25">
      <c r="A5" s="146" t="s">
        <v>77</v>
      </c>
      <c r="B5" s="147"/>
      <c r="C5" s="148"/>
      <c r="D5" s="147"/>
      <c r="E5" s="148"/>
      <c r="F5" s="147"/>
      <c r="G5" s="148"/>
      <c r="H5" s="147"/>
      <c r="I5" s="148"/>
      <c r="J5" s="147"/>
      <c r="K5" s="148"/>
      <c r="L5" s="147"/>
      <c r="M5" s="149"/>
      <c r="N5" s="150"/>
      <c r="O5" s="151"/>
      <c r="P5" s="149"/>
      <c r="Q5" s="148"/>
      <c r="R5" s="147"/>
      <c r="S5" s="148"/>
      <c r="T5" s="147"/>
      <c r="U5" s="148"/>
      <c r="V5" s="228">
        <f t="shared" si="1"/>
        <v>0</v>
      </c>
      <c r="W5" s="223">
        <v>5</v>
      </c>
      <c r="X5" s="174"/>
      <c r="Y5" s="226"/>
    </row>
    <row r="6" spans="1:25">
      <c r="A6" t="s">
        <v>79</v>
      </c>
      <c r="B6" s="3"/>
      <c r="C6" s="4"/>
      <c r="D6" s="3"/>
      <c r="E6" s="4"/>
      <c r="F6" s="3"/>
      <c r="G6" s="4"/>
      <c r="H6" s="3"/>
      <c r="I6" s="4"/>
      <c r="J6" s="3"/>
      <c r="K6" s="4"/>
      <c r="L6" s="3"/>
      <c r="M6" s="8"/>
      <c r="N6" s="75"/>
      <c r="O6" s="76"/>
      <c r="P6" s="8"/>
      <c r="Q6" s="4"/>
      <c r="R6" s="3"/>
      <c r="S6" s="4"/>
      <c r="T6" s="3"/>
      <c r="U6" s="4"/>
      <c r="V6" s="229">
        <f t="shared" si="1"/>
        <v>0</v>
      </c>
      <c r="W6" s="223"/>
      <c r="X6" s="174"/>
      <c r="Y6" s="226"/>
    </row>
    <row r="7" spans="1:25" ht="16.5" thickBot="1">
      <c r="A7" s="146" t="s">
        <v>2</v>
      </c>
      <c r="B7" s="147"/>
      <c r="C7" s="148"/>
      <c r="D7" s="147"/>
      <c r="E7" s="148"/>
      <c r="F7" s="147"/>
      <c r="G7" s="148"/>
      <c r="H7" s="147"/>
      <c r="I7" s="148"/>
      <c r="J7" s="147"/>
      <c r="K7" s="148"/>
      <c r="L7" s="147"/>
      <c r="M7" s="149"/>
      <c r="N7" s="150"/>
      <c r="O7" s="151"/>
      <c r="P7" s="149"/>
      <c r="Q7" s="148"/>
      <c r="R7" s="147"/>
      <c r="S7" s="148"/>
      <c r="T7" s="147"/>
      <c r="U7" s="148"/>
      <c r="V7" s="228">
        <f t="shared" si="1"/>
        <v>0</v>
      </c>
      <c r="W7" s="224"/>
      <c r="X7" s="175"/>
      <c r="Y7" s="227"/>
    </row>
    <row r="8" spans="1:25">
      <c r="A8" t="s">
        <v>3</v>
      </c>
      <c r="B8" s="3"/>
      <c r="C8" s="4"/>
      <c r="D8" s="3"/>
      <c r="E8" s="4"/>
      <c r="F8" s="3"/>
      <c r="G8" s="4"/>
      <c r="H8" s="3"/>
      <c r="I8" s="4"/>
      <c r="J8" s="3"/>
      <c r="K8" s="4"/>
      <c r="L8" s="3"/>
      <c r="M8" s="8"/>
      <c r="N8" s="75"/>
      <c r="O8" s="76"/>
      <c r="P8" s="8"/>
      <c r="Q8" s="4"/>
      <c r="R8" s="3"/>
      <c r="S8" s="4"/>
      <c r="T8" s="3"/>
      <c r="U8" s="4"/>
      <c r="V8" s="229">
        <f t="shared" si="1"/>
        <v>0</v>
      </c>
    </row>
    <row r="9" spans="1:25">
      <c r="A9" s="146" t="s">
        <v>4</v>
      </c>
      <c r="B9" s="147"/>
      <c r="C9" s="148"/>
      <c r="D9" s="147"/>
      <c r="E9" s="148"/>
      <c r="F9" s="147"/>
      <c r="G9" s="148"/>
      <c r="H9" s="147"/>
      <c r="I9" s="148"/>
      <c r="J9" s="147"/>
      <c r="K9" s="148"/>
      <c r="L9" s="147"/>
      <c r="M9" s="149"/>
      <c r="N9" s="150"/>
      <c r="O9" s="151"/>
      <c r="P9" s="149"/>
      <c r="Q9" s="148"/>
      <c r="R9" s="147"/>
      <c r="S9" s="148"/>
      <c r="T9" s="147"/>
      <c r="U9" s="148"/>
      <c r="V9" s="228">
        <f t="shared" si="1"/>
        <v>0</v>
      </c>
    </row>
    <row r="10" spans="1:25">
      <c r="A10" t="s">
        <v>78</v>
      </c>
      <c r="B10" s="3"/>
      <c r="C10" s="4"/>
      <c r="D10" s="3"/>
      <c r="E10" s="4"/>
      <c r="F10" s="3"/>
      <c r="G10" s="4"/>
      <c r="H10" s="3"/>
      <c r="I10" s="4"/>
      <c r="J10" s="3"/>
      <c r="L10" s="3"/>
      <c r="M10" s="8"/>
      <c r="N10" s="75"/>
      <c r="O10" s="76"/>
      <c r="P10" s="8"/>
      <c r="Q10" s="4"/>
      <c r="R10" s="3"/>
      <c r="S10" s="4"/>
      <c r="T10" s="3"/>
      <c r="U10" s="4"/>
      <c r="V10" s="229">
        <f t="shared" si="1"/>
        <v>0</v>
      </c>
    </row>
    <row r="11" spans="1:25">
      <c r="A11" s="146" t="s">
        <v>6</v>
      </c>
      <c r="B11" s="147"/>
      <c r="C11" s="148"/>
      <c r="D11" s="147"/>
      <c r="E11" s="148"/>
      <c r="F11" s="147"/>
      <c r="G11" s="148"/>
      <c r="H11" s="147"/>
      <c r="I11" s="148"/>
      <c r="J11" s="147"/>
      <c r="K11" s="148"/>
      <c r="L11" s="147"/>
      <c r="M11" s="149"/>
      <c r="N11" s="150"/>
      <c r="O11" s="151"/>
      <c r="P11" s="149"/>
      <c r="Q11" s="148"/>
      <c r="R11" s="147"/>
      <c r="S11" s="148"/>
      <c r="T11" s="147"/>
      <c r="U11" s="148"/>
      <c r="V11" s="228">
        <f t="shared" si="1"/>
        <v>0</v>
      </c>
    </row>
    <row r="12" spans="1:25">
      <c r="A12" s="8" t="s">
        <v>72</v>
      </c>
      <c r="B12" s="3"/>
      <c r="C12" s="4"/>
      <c r="D12" s="3"/>
      <c r="E12" s="4"/>
      <c r="F12" s="3"/>
      <c r="G12" s="4"/>
      <c r="H12" s="3"/>
      <c r="I12" s="4"/>
      <c r="J12" s="3"/>
      <c r="L12" s="3"/>
      <c r="M12" s="8"/>
      <c r="N12" s="75"/>
      <c r="O12" s="76"/>
      <c r="P12" s="8"/>
      <c r="Q12" s="4"/>
      <c r="R12" s="3"/>
      <c r="S12" s="4"/>
      <c r="T12" s="3"/>
      <c r="U12" s="4"/>
      <c r="V12" s="232">
        <f t="shared" si="1"/>
        <v>0</v>
      </c>
    </row>
    <row r="13" spans="1:25" ht="16.5" thickBot="1">
      <c r="A13" s="220" t="s">
        <v>5</v>
      </c>
      <c r="B13" s="208">
        <f>SUM(B3:B12)</f>
        <v>0</v>
      </c>
      <c r="C13" s="221">
        <f>SUM(C3:C12)</f>
        <v>0</v>
      </c>
      <c r="D13" s="221">
        <f>SUM(D3:D12)</f>
        <v>0</v>
      </c>
      <c r="E13" s="221">
        <f>SUM(E3:E12)</f>
        <v>0</v>
      </c>
      <c r="F13" s="221">
        <f t="shared" ref="F13:T13" si="2">SUM(F3:F12)</f>
        <v>0</v>
      </c>
      <c r="G13" s="221">
        <f t="shared" si="2"/>
        <v>0</v>
      </c>
      <c r="H13" s="221">
        <f t="shared" si="2"/>
        <v>0</v>
      </c>
      <c r="I13" s="221">
        <f t="shared" si="2"/>
        <v>0</v>
      </c>
      <c r="J13" s="221">
        <f t="shared" si="2"/>
        <v>0</v>
      </c>
      <c r="K13" s="221">
        <f t="shared" si="2"/>
        <v>0</v>
      </c>
      <c r="L13" s="221">
        <f t="shared" si="2"/>
        <v>0</v>
      </c>
      <c r="M13" s="221">
        <f t="shared" si="2"/>
        <v>0</v>
      </c>
      <c r="N13" s="221">
        <f t="shared" si="2"/>
        <v>0</v>
      </c>
      <c r="O13" s="221">
        <f t="shared" si="2"/>
        <v>0</v>
      </c>
      <c r="P13" s="221">
        <f t="shared" si="2"/>
        <v>0</v>
      </c>
      <c r="Q13" s="221">
        <f t="shared" si="2"/>
        <v>0</v>
      </c>
      <c r="R13" s="221">
        <f t="shared" si="2"/>
        <v>0</v>
      </c>
      <c r="S13" s="221">
        <f t="shared" si="2"/>
        <v>0</v>
      </c>
      <c r="T13" s="221">
        <f t="shared" si="2"/>
        <v>0</v>
      </c>
      <c r="U13" s="208">
        <f>SUM(U3:U12)</f>
        <v>0</v>
      </c>
      <c r="V13" s="235"/>
    </row>
    <row r="14" spans="1:25" ht="17.25" thickTop="1" thickBot="1">
      <c r="A14" s="215"/>
      <c r="B14" s="216">
        <f>T$1-T$13</f>
        <v>0</v>
      </c>
      <c r="C14" s="217">
        <f>U$1+U$13</f>
        <v>0</v>
      </c>
      <c r="D14" s="216">
        <f>B14-B26</f>
        <v>0</v>
      </c>
      <c r="E14" s="217">
        <f>C14+C26</f>
        <v>0</v>
      </c>
      <c r="F14" s="216">
        <f t="shared" ref="F14:T14" si="3">D14-D26</f>
        <v>0</v>
      </c>
      <c r="G14" s="217">
        <f>E14+E26</f>
        <v>0</v>
      </c>
      <c r="H14" s="216">
        <f t="shared" si="3"/>
        <v>0</v>
      </c>
      <c r="I14" s="217">
        <f>G14+G26</f>
        <v>0</v>
      </c>
      <c r="J14" s="216">
        <f t="shared" si="3"/>
        <v>0</v>
      </c>
      <c r="K14" s="217">
        <f>I14+I26</f>
        <v>0</v>
      </c>
      <c r="L14" s="216">
        <f t="shared" si="3"/>
        <v>0</v>
      </c>
      <c r="M14" s="217">
        <f>K14+K26</f>
        <v>0</v>
      </c>
      <c r="N14" s="216">
        <f t="shared" si="3"/>
        <v>0</v>
      </c>
      <c r="O14" s="217">
        <f>M14+M26</f>
        <v>0</v>
      </c>
      <c r="P14" s="216">
        <f t="shared" si="3"/>
        <v>0</v>
      </c>
      <c r="Q14" s="217">
        <f>O14+O26</f>
        <v>0</v>
      </c>
      <c r="R14" s="216">
        <f t="shared" si="3"/>
        <v>0</v>
      </c>
      <c r="S14" s="217">
        <f>Q14+Q26</f>
        <v>0</v>
      </c>
      <c r="T14" s="216">
        <f t="shared" si="3"/>
        <v>0</v>
      </c>
      <c r="U14" s="217">
        <f>S14+S26</f>
        <v>0</v>
      </c>
      <c r="V14" s="3"/>
    </row>
    <row r="15" spans="1:25">
      <c r="A15" s="32"/>
      <c r="B15" s="415">
        <v>11</v>
      </c>
      <c r="C15" s="411"/>
      <c r="D15" s="410">
        <v>12</v>
      </c>
      <c r="E15" s="411"/>
      <c r="F15" s="410">
        <v>13</v>
      </c>
      <c r="G15" s="414"/>
      <c r="H15" s="412">
        <v>14</v>
      </c>
      <c r="I15" s="413"/>
      <c r="J15" s="414">
        <v>15</v>
      </c>
      <c r="K15" s="411"/>
      <c r="L15" s="410">
        <v>16</v>
      </c>
      <c r="M15" s="411"/>
      <c r="N15" s="408">
        <v>17</v>
      </c>
      <c r="O15" s="409"/>
      <c r="P15" s="410">
        <v>18</v>
      </c>
      <c r="Q15" s="411"/>
      <c r="R15" s="410">
        <v>19</v>
      </c>
      <c r="S15" s="411"/>
      <c r="T15" s="410">
        <v>20</v>
      </c>
      <c r="U15" s="411"/>
      <c r="V15" s="236"/>
    </row>
    <row r="16" spans="1:25">
      <c r="A16" s="146" t="s">
        <v>0</v>
      </c>
      <c r="B16" s="147"/>
      <c r="C16" s="148"/>
      <c r="D16" s="147"/>
      <c r="E16" s="148"/>
      <c r="F16" s="147"/>
      <c r="G16" s="148"/>
      <c r="H16" s="162"/>
      <c r="I16" s="163"/>
      <c r="J16" s="147"/>
      <c r="K16" s="148"/>
      <c r="L16" s="147"/>
      <c r="M16" s="149"/>
      <c r="N16" s="147"/>
      <c r="O16" s="148"/>
      <c r="P16" s="149"/>
      <c r="Q16" s="148"/>
      <c r="R16" s="147"/>
      <c r="S16" s="148"/>
      <c r="T16" s="147"/>
      <c r="U16" s="148"/>
      <c r="V16" s="233">
        <f>SUM(B16:U16)</f>
        <v>0</v>
      </c>
    </row>
    <row r="17" spans="1:22">
      <c r="A17" t="s">
        <v>1</v>
      </c>
      <c r="B17" s="3"/>
      <c r="C17" s="4"/>
      <c r="D17" s="3"/>
      <c r="E17" s="4"/>
      <c r="F17" s="3"/>
      <c r="G17" s="4"/>
      <c r="H17" s="77"/>
      <c r="I17" s="87"/>
      <c r="J17" s="3"/>
      <c r="K17" s="4"/>
      <c r="L17" s="3"/>
      <c r="M17" s="8"/>
      <c r="N17" s="3"/>
      <c r="O17" s="4"/>
      <c r="P17" s="8"/>
      <c r="Q17" s="4"/>
      <c r="R17" s="3"/>
      <c r="S17" s="4"/>
      <c r="T17" s="3"/>
      <c r="U17" s="4"/>
      <c r="V17" s="229">
        <f t="shared" ref="V17:V25" si="4">SUM(B17:U17)</f>
        <v>0</v>
      </c>
    </row>
    <row r="18" spans="1:22">
      <c r="A18" s="146" t="s">
        <v>77</v>
      </c>
      <c r="B18" s="147"/>
      <c r="C18" s="148"/>
      <c r="D18" s="147"/>
      <c r="E18" s="148"/>
      <c r="F18" s="147"/>
      <c r="G18" s="148"/>
      <c r="H18" s="153"/>
      <c r="I18" s="154"/>
      <c r="J18" s="147"/>
      <c r="K18" s="148"/>
      <c r="L18" s="147"/>
      <c r="M18" s="149"/>
      <c r="N18" s="147"/>
      <c r="O18" s="148"/>
      <c r="P18" s="149"/>
      <c r="Q18" s="148"/>
      <c r="R18" s="147"/>
      <c r="S18" s="148"/>
      <c r="T18" s="147"/>
      <c r="U18" s="148"/>
      <c r="V18" s="228">
        <f t="shared" si="4"/>
        <v>0</v>
      </c>
    </row>
    <row r="19" spans="1:22">
      <c r="A19" t="s">
        <v>79</v>
      </c>
      <c r="B19" s="3"/>
      <c r="C19" s="4"/>
      <c r="D19" s="3"/>
      <c r="E19" s="4"/>
      <c r="F19" s="3"/>
      <c r="G19" s="4"/>
      <c r="H19" s="77"/>
      <c r="I19" s="87"/>
      <c r="J19" s="3"/>
      <c r="K19" s="4"/>
      <c r="L19" s="3"/>
      <c r="M19" s="8"/>
      <c r="N19" s="3"/>
      <c r="O19" s="4"/>
      <c r="P19" s="8"/>
      <c r="Q19" s="4"/>
      <c r="R19" s="3"/>
      <c r="S19" s="4"/>
      <c r="T19" s="3"/>
      <c r="U19" s="4"/>
      <c r="V19" s="229">
        <f t="shared" si="4"/>
        <v>0</v>
      </c>
    </row>
    <row r="20" spans="1:22">
      <c r="A20" s="146" t="s">
        <v>2</v>
      </c>
      <c r="B20" s="147"/>
      <c r="C20" s="148"/>
      <c r="D20" s="147"/>
      <c r="E20" s="148"/>
      <c r="F20" s="147"/>
      <c r="G20" s="148"/>
      <c r="H20" s="153"/>
      <c r="I20" s="154"/>
      <c r="J20" s="147"/>
      <c r="K20" s="148"/>
      <c r="L20" s="147"/>
      <c r="M20" s="149"/>
      <c r="N20" s="147"/>
      <c r="O20" s="148"/>
      <c r="P20" s="149"/>
      <c r="Q20" s="148"/>
      <c r="R20" s="147"/>
      <c r="S20" s="148"/>
      <c r="T20" s="147"/>
      <c r="U20" s="148"/>
      <c r="V20" s="228">
        <f t="shared" si="4"/>
        <v>0</v>
      </c>
    </row>
    <row r="21" spans="1:22">
      <c r="A21" t="s">
        <v>3</v>
      </c>
      <c r="B21" s="3"/>
      <c r="C21" s="4"/>
      <c r="D21" s="3"/>
      <c r="E21" s="4"/>
      <c r="F21" s="3"/>
      <c r="G21" s="4"/>
      <c r="H21" s="77"/>
      <c r="I21" s="87"/>
      <c r="J21" s="3"/>
      <c r="K21" s="4"/>
      <c r="L21" s="3"/>
      <c r="M21" s="8"/>
      <c r="N21" s="3"/>
      <c r="O21" s="4"/>
      <c r="P21" s="8"/>
      <c r="Q21" s="4"/>
      <c r="R21" s="3"/>
      <c r="S21" s="4"/>
      <c r="T21" s="3"/>
      <c r="U21" s="4"/>
      <c r="V21" s="229">
        <f t="shared" si="4"/>
        <v>0</v>
      </c>
    </row>
    <row r="22" spans="1:22">
      <c r="A22" s="146" t="s">
        <v>4</v>
      </c>
      <c r="B22" s="147"/>
      <c r="C22" s="148"/>
      <c r="D22" s="147"/>
      <c r="E22" s="148"/>
      <c r="F22" s="147"/>
      <c r="G22" s="148"/>
      <c r="H22" s="153"/>
      <c r="I22" s="154"/>
      <c r="J22" s="147"/>
      <c r="K22" s="148"/>
      <c r="L22" s="147"/>
      <c r="M22" s="149"/>
      <c r="N22" s="147"/>
      <c r="O22" s="148"/>
      <c r="P22" s="149"/>
      <c r="Q22" s="148"/>
      <c r="R22" s="147"/>
      <c r="S22" s="148"/>
      <c r="T22" s="147"/>
      <c r="U22" s="148"/>
      <c r="V22" s="228">
        <f t="shared" si="4"/>
        <v>0</v>
      </c>
    </row>
    <row r="23" spans="1:22">
      <c r="A23" t="s">
        <v>78</v>
      </c>
      <c r="B23" s="3"/>
      <c r="C23" s="4"/>
      <c r="D23" s="3"/>
      <c r="E23" s="4"/>
      <c r="F23" s="3"/>
      <c r="G23" s="4"/>
      <c r="H23" s="77"/>
      <c r="I23" s="87"/>
      <c r="J23" s="3"/>
      <c r="L23" s="3"/>
      <c r="M23" s="8"/>
      <c r="N23" s="3"/>
      <c r="O23" s="4"/>
      <c r="P23" s="8"/>
      <c r="Q23" s="4"/>
      <c r="R23" s="3"/>
      <c r="S23" s="4"/>
      <c r="T23" s="3"/>
      <c r="U23" s="4"/>
      <c r="V23" s="229">
        <f t="shared" si="4"/>
        <v>0</v>
      </c>
    </row>
    <row r="24" spans="1:22">
      <c r="A24" s="146" t="s">
        <v>6</v>
      </c>
      <c r="B24" s="147"/>
      <c r="C24" s="148"/>
      <c r="D24" s="147"/>
      <c r="E24" s="148"/>
      <c r="F24" s="147"/>
      <c r="G24" s="148"/>
      <c r="H24" s="153"/>
      <c r="I24" s="154"/>
      <c r="J24" s="147"/>
      <c r="K24" s="148"/>
      <c r="L24" s="147"/>
      <c r="M24" s="149"/>
      <c r="N24" s="147"/>
      <c r="O24" s="148"/>
      <c r="P24" s="149"/>
      <c r="Q24" s="148"/>
      <c r="R24" s="147"/>
      <c r="S24" s="148"/>
      <c r="T24" s="147"/>
      <c r="U24" s="148"/>
      <c r="V24" s="228">
        <f t="shared" si="4"/>
        <v>0</v>
      </c>
    </row>
    <row r="25" spans="1:22">
      <c r="A25" s="8" t="s">
        <v>72</v>
      </c>
      <c r="B25" s="3"/>
      <c r="C25" s="4"/>
      <c r="D25" s="3"/>
      <c r="E25" s="4"/>
      <c r="F25" s="3"/>
      <c r="G25" s="4"/>
      <c r="H25" s="77"/>
      <c r="I25" s="87"/>
      <c r="J25" s="3"/>
      <c r="L25" s="3"/>
      <c r="M25" s="8"/>
      <c r="N25" s="3"/>
      <c r="O25" s="4"/>
      <c r="P25" s="8"/>
      <c r="Q25" s="4"/>
      <c r="R25" s="3"/>
      <c r="S25" s="4"/>
      <c r="T25" s="3"/>
      <c r="U25" s="4"/>
      <c r="V25" s="232">
        <f t="shared" si="4"/>
        <v>0</v>
      </c>
    </row>
    <row r="26" spans="1:22" ht="16.5" thickBot="1">
      <c r="A26" s="220" t="s">
        <v>5</v>
      </c>
      <c r="B26" s="208">
        <f>SUM(B16:B25)</f>
        <v>0</v>
      </c>
      <c r="C26" s="221">
        <f>SUM(C16:C25)</f>
        <v>0</v>
      </c>
      <c r="D26" s="221">
        <f>SUM(D16:D25)</f>
        <v>0</v>
      </c>
      <c r="E26" s="221">
        <f>SUM(E16:E25)</f>
        <v>0</v>
      </c>
      <c r="F26" s="221">
        <f t="shared" ref="F26:T26" si="5">SUM(F16:F25)</f>
        <v>0</v>
      </c>
      <c r="G26" s="221">
        <f t="shared" si="5"/>
        <v>0</v>
      </c>
      <c r="H26" s="221">
        <f t="shared" si="5"/>
        <v>0</v>
      </c>
      <c r="I26" s="221">
        <f t="shared" si="5"/>
        <v>0</v>
      </c>
      <c r="J26" s="221">
        <f t="shared" si="5"/>
        <v>0</v>
      </c>
      <c r="K26" s="221">
        <f t="shared" si="5"/>
        <v>0</v>
      </c>
      <c r="L26" s="221">
        <f t="shared" si="5"/>
        <v>0</v>
      </c>
      <c r="M26" s="221">
        <f t="shared" si="5"/>
        <v>0</v>
      </c>
      <c r="N26" s="221">
        <f t="shared" si="5"/>
        <v>0</v>
      </c>
      <c r="O26" s="221">
        <f t="shared" si="5"/>
        <v>0</v>
      </c>
      <c r="P26" s="221">
        <f t="shared" si="5"/>
        <v>0</v>
      </c>
      <c r="Q26" s="221">
        <f t="shared" si="5"/>
        <v>0</v>
      </c>
      <c r="R26" s="221">
        <f t="shared" si="5"/>
        <v>0</v>
      </c>
      <c r="S26" s="221">
        <f t="shared" si="5"/>
        <v>0</v>
      </c>
      <c r="T26" s="221">
        <f t="shared" si="5"/>
        <v>0</v>
      </c>
      <c r="U26" s="208">
        <f>SUM(U16:U25)</f>
        <v>0</v>
      </c>
      <c r="V26" s="235"/>
    </row>
    <row r="27" spans="1:22" ht="17.25" thickTop="1" thickBot="1">
      <c r="A27" s="215"/>
      <c r="B27" s="216">
        <f>T14-T26</f>
        <v>0</v>
      </c>
      <c r="C27" s="217">
        <f>U14+U26</f>
        <v>0</v>
      </c>
      <c r="D27" s="216">
        <f>B$27-B$39</f>
        <v>0</v>
      </c>
      <c r="E27" s="217">
        <f>C$27+C$39</f>
        <v>0</v>
      </c>
      <c r="F27" s="216">
        <f t="shared" ref="F27:T27" si="6">D$27-D$39</f>
        <v>0</v>
      </c>
      <c r="G27" s="217">
        <f>E$27+E$39</f>
        <v>0</v>
      </c>
      <c r="H27" s="216">
        <f t="shared" si="6"/>
        <v>0</v>
      </c>
      <c r="I27" s="217">
        <f>G$27+G$39</f>
        <v>0</v>
      </c>
      <c r="J27" s="216">
        <f t="shared" si="6"/>
        <v>0</v>
      </c>
      <c r="K27" s="217">
        <f>I$27+I$39</f>
        <v>0</v>
      </c>
      <c r="L27" s="216">
        <f t="shared" si="6"/>
        <v>0</v>
      </c>
      <c r="M27" s="217">
        <f>K$27+K$39</f>
        <v>0</v>
      </c>
      <c r="N27" s="216">
        <f t="shared" si="6"/>
        <v>0</v>
      </c>
      <c r="O27" s="217">
        <f>M$27+M$39</f>
        <v>0</v>
      </c>
      <c r="P27" s="216">
        <f t="shared" si="6"/>
        <v>0</v>
      </c>
      <c r="Q27" s="217">
        <f>O$27+O$39</f>
        <v>0</v>
      </c>
      <c r="R27" s="216">
        <f t="shared" si="6"/>
        <v>0</v>
      </c>
      <c r="S27" s="217">
        <f>Q$27+Q$39</f>
        <v>0</v>
      </c>
      <c r="T27" s="216">
        <f t="shared" si="6"/>
        <v>0</v>
      </c>
      <c r="U27" s="217">
        <f>S$27+S$39</f>
        <v>0</v>
      </c>
      <c r="V27" s="3"/>
    </row>
    <row r="28" spans="1:22">
      <c r="A28" s="32"/>
      <c r="B28" s="131">
        <v>21</v>
      </c>
      <c r="C28" s="132"/>
      <c r="D28" s="67">
        <v>22</v>
      </c>
      <c r="E28" s="66"/>
      <c r="F28" s="65">
        <v>23</v>
      </c>
      <c r="G28" s="66"/>
      <c r="H28" s="129">
        <v>24</v>
      </c>
      <c r="I28" s="130"/>
      <c r="J28" s="65">
        <v>25</v>
      </c>
      <c r="K28" s="66"/>
      <c r="L28" s="65">
        <v>26</v>
      </c>
      <c r="M28" s="66"/>
      <c r="N28" s="65">
        <v>27</v>
      </c>
      <c r="O28" s="67"/>
      <c r="P28" s="131">
        <v>28</v>
      </c>
      <c r="Q28" s="132"/>
      <c r="R28" s="67">
        <v>29</v>
      </c>
      <c r="S28" s="66"/>
      <c r="T28" s="33">
        <v>30</v>
      </c>
      <c r="U28" s="34"/>
      <c r="V28" s="236"/>
    </row>
    <row r="29" spans="1:22">
      <c r="A29" s="146" t="s">
        <v>0</v>
      </c>
      <c r="B29" s="162"/>
      <c r="C29" s="163"/>
      <c r="D29" s="147"/>
      <c r="E29" s="148"/>
      <c r="F29" s="147"/>
      <c r="G29" s="148"/>
      <c r="H29" s="147"/>
      <c r="I29" s="148"/>
      <c r="J29" s="147"/>
      <c r="K29" s="148"/>
      <c r="L29" s="147"/>
      <c r="M29" s="149"/>
      <c r="N29" s="147"/>
      <c r="O29" s="148"/>
      <c r="P29" s="162"/>
      <c r="Q29" s="163"/>
      <c r="R29" s="147"/>
      <c r="S29" s="148"/>
      <c r="T29" s="147"/>
      <c r="U29" s="148"/>
      <c r="V29" s="233">
        <f>SUM(B29:U29)</f>
        <v>0</v>
      </c>
    </row>
    <row r="30" spans="1:22">
      <c r="A30" t="s">
        <v>1</v>
      </c>
      <c r="B30" s="77"/>
      <c r="C30" s="87"/>
      <c r="D30" s="3"/>
      <c r="E30" s="4"/>
      <c r="F30" s="3"/>
      <c r="G30" s="4"/>
      <c r="H30" s="3"/>
      <c r="I30" s="4"/>
      <c r="J30" s="3"/>
      <c r="K30" s="4"/>
      <c r="L30" s="3"/>
      <c r="M30" s="8"/>
      <c r="N30" s="3"/>
      <c r="O30" s="4"/>
      <c r="P30" s="77"/>
      <c r="Q30" s="87"/>
      <c r="R30" s="164"/>
      <c r="S30" s="4"/>
      <c r="T30" s="3"/>
      <c r="U30" s="4"/>
      <c r="V30" s="229">
        <f t="shared" ref="V30:V38" si="7">SUM(B30:U30)</f>
        <v>0</v>
      </c>
    </row>
    <row r="31" spans="1:22">
      <c r="A31" s="146" t="s">
        <v>77</v>
      </c>
      <c r="B31" s="153"/>
      <c r="C31" s="154"/>
      <c r="D31" s="147"/>
      <c r="E31" s="148"/>
      <c r="F31" s="147"/>
      <c r="G31" s="148"/>
      <c r="H31" s="147"/>
      <c r="I31" s="148"/>
      <c r="J31" s="147"/>
      <c r="K31" s="148"/>
      <c r="L31" s="147"/>
      <c r="M31" s="149"/>
      <c r="N31" s="147"/>
      <c r="O31" s="148"/>
      <c r="P31" s="153"/>
      <c r="Q31" s="154"/>
      <c r="R31" s="147"/>
      <c r="S31" s="148"/>
      <c r="T31" s="147"/>
      <c r="U31" s="148"/>
      <c r="V31" s="228">
        <f t="shared" si="7"/>
        <v>0</v>
      </c>
    </row>
    <row r="32" spans="1:22">
      <c r="A32" t="s">
        <v>79</v>
      </c>
      <c r="B32" s="77"/>
      <c r="C32" s="87"/>
      <c r="D32" s="3"/>
      <c r="E32" s="4"/>
      <c r="F32" s="3"/>
      <c r="G32" s="4"/>
      <c r="H32" s="3"/>
      <c r="I32" s="4"/>
      <c r="J32" s="3"/>
      <c r="K32" s="4"/>
      <c r="L32" s="3"/>
      <c r="M32" s="8"/>
      <c r="N32" s="3"/>
      <c r="O32" s="4"/>
      <c r="P32" s="77"/>
      <c r="Q32" s="87"/>
      <c r="R32" s="3"/>
      <c r="S32" s="4"/>
      <c r="T32" s="3"/>
      <c r="U32" s="4"/>
      <c r="V32" s="229">
        <f t="shared" si="7"/>
        <v>0</v>
      </c>
    </row>
    <row r="33" spans="1:23">
      <c r="A33" s="146" t="s">
        <v>2</v>
      </c>
      <c r="B33" s="153"/>
      <c r="C33" s="154"/>
      <c r="D33" s="147"/>
      <c r="E33" s="148"/>
      <c r="F33" s="147"/>
      <c r="G33" s="148"/>
      <c r="H33" s="147"/>
      <c r="I33" s="148"/>
      <c r="J33" s="147"/>
      <c r="K33" s="148"/>
      <c r="L33" s="147"/>
      <c r="M33" s="149"/>
      <c r="N33" s="147"/>
      <c r="O33" s="148"/>
      <c r="P33" s="153"/>
      <c r="Q33" s="154"/>
      <c r="R33" s="147"/>
      <c r="S33" s="148"/>
      <c r="T33" s="147"/>
      <c r="U33" s="148"/>
      <c r="V33" s="228">
        <f t="shared" si="7"/>
        <v>0</v>
      </c>
    </row>
    <row r="34" spans="1:23">
      <c r="A34" t="s">
        <v>3</v>
      </c>
      <c r="B34" s="77"/>
      <c r="C34" s="87"/>
      <c r="D34" s="3"/>
      <c r="E34" s="4"/>
      <c r="F34" s="3"/>
      <c r="G34" s="4"/>
      <c r="H34" s="3"/>
      <c r="I34" s="4"/>
      <c r="J34" s="3"/>
      <c r="K34" s="4"/>
      <c r="L34" s="3"/>
      <c r="M34" s="8"/>
      <c r="N34" s="3"/>
      <c r="O34" s="4"/>
      <c r="P34" s="77"/>
      <c r="Q34" s="87"/>
      <c r="R34" s="3"/>
      <c r="S34" s="4"/>
      <c r="T34" s="3"/>
      <c r="U34" s="4"/>
      <c r="V34" s="229">
        <f t="shared" si="7"/>
        <v>0</v>
      </c>
    </row>
    <row r="35" spans="1:23">
      <c r="A35" s="146" t="s">
        <v>4</v>
      </c>
      <c r="B35" s="153"/>
      <c r="C35" s="154"/>
      <c r="D35" s="147"/>
      <c r="E35" s="148"/>
      <c r="F35" s="147"/>
      <c r="G35" s="148"/>
      <c r="H35" s="147"/>
      <c r="I35" s="148"/>
      <c r="J35" s="147"/>
      <c r="K35" s="148"/>
      <c r="L35" s="147"/>
      <c r="M35" s="149"/>
      <c r="N35" s="147"/>
      <c r="O35" s="148"/>
      <c r="P35" s="153"/>
      <c r="Q35" s="154"/>
      <c r="R35" s="147"/>
      <c r="S35" s="148"/>
      <c r="T35" s="147"/>
      <c r="U35" s="148"/>
      <c r="V35" s="228">
        <f t="shared" si="7"/>
        <v>0</v>
      </c>
    </row>
    <row r="36" spans="1:23">
      <c r="A36" t="s">
        <v>78</v>
      </c>
      <c r="B36" s="77"/>
      <c r="C36" s="87"/>
      <c r="D36" s="3"/>
      <c r="E36" s="4"/>
      <c r="F36" s="3"/>
      <c r="G36" s="4"/>
      <c r="H36" s="3"/>
      <c r="I36" s="4"/>
      <c r="J36" s="3"/>
      <c r="L36" s="3"/>
      <c r="M36" s="8"/>
      <c r="N36" s="3"/>
      <c r="O36" s="4"/>
      <c r="P36" s="77"/>
      <c r="Q36" s="87"/>
      <c r="R36" s="3"/>
      <c r="S36" s="4"/>
      <c r="T36" s="3"/>
      <c r="U36" s="4"/>
      <c r="V36" s="229">
        <f t="shared" si="7"/>
        <v>0</v>
      </c>
    </row>
    <row r="37" spans="1:23">
      <c r="A37" s="146" t="s">
        <v>6</v>
      </c>
      <c r="B37" s="153"/>
      <c r="C37" s="154"/>
      <c r="D37" s="147"/>
      <c r="E37" s="148"/>
      <c r="F37" s="147"/>
      <c r="G37" s="148"/>
      <c r="H37" s="147"/>
      <c r="I37" s="148"/>
      <c r="J37" s="147"/>
      <c r="K37" s="148"/>
      <c r="L37" s="147"/>
      <c r="M37" s="149"/>
      <c r="N37" s="147"/>
      <c r="O37" s="148"/>
      <c r="P37" s="153"/>
      <c r="Q37" s="154"/>
      <c r="R37" s="147"/>
      <c r="S37" s="148"/>
      <c r="T37" s="147"/>
      <c r="U37" s="148"/>
      <c r="V37" s="228">
        <f t="shared" si="7"/>
        <v>0</v>
      </c>
    </row>
    <row r="38" spans="1:23">
      <c r="A38" s="8" t="s">
        <v>72</v>
      </c>
      <c r="B38" s="77"/>
      <c r="C38" s="87"/>
      <c r="D38" s="3"/>
      <c r="E38" s="4"/>
      <c r="F38" s="3"/>
      <c r="G38" s="4"/>
      <c r="H38" s="3"/>
      <c r="I38" s="4"/>
      <c r="J38" s="3"/>
      <c r="L38" s="3"/>
      <c r="M38" s="8"/>
      <c r="N38" s="3"/>
      <c r="O38" s="4"/>
      <c r="P38" s="77"/>
      <c r="Q38" s="87"/>
      <c r="R38" s="3"/>
      <c r="S38" s="4"/>
      <c r="T38" s="3"/>
      <c r="U38" s="4"/>
      <c r="V38" s="229">
        <f t="shared" si="7"/>
        <v>0</v>
      </c>
    </row>
    <row r="39" spans="1:23" ht="16.5" thickBot="1">
      <c r="A39" s="220" t="s">
        <v>5</v>
      </c>
      <c r="B39" s="208">
        <f>SUM(B29:B38)</f>
        <v>0</v>
      </c>
      <c r="C39" s="221">
        <f>SUM(C29:C38)</f>
        <v>0</v>
      </c>
      <c r="D39" s="221">
        <f>SUM(D29:D38)</f>
        <v>0</v>
      </c>
      <c r="E39" s="221">
        <f>SUM(E29:E38)</f>
        <v>0</v>
      </c>
      <c r="F39" s="221">
        <f t="shared" ref="F39:T39" si="8">SUM(F29:F38)</f>
        <v>0</v>
      </c>
      <c r="G39" s="221">
        <f t="shared" si="8"/>
        <v>0</v>
      </c>
      <c r="H39" s="221">
        <f t="shared" si="8"/>
        <v>0</v>
      </c>
      <c r="I39" s="221">
        <f t="shared" si="8"/>
        <v>0</v>
      </c>
      <c r="J39" s="221">
        <f t="shared" si="8"/>
        <v>0</v>
      </c>
      <c r="K39" s="221">
        <f t="shared" si="8"/>
        <v>0</v>
      </c>
      <c r="L39" s="221">
        <f t="shared" si="8"/>
        <v>0</v>
      </c>
      <c r="M39" s="221">
        <f t="shared" si="8"/>
        <v>0</v>
      </c>
      <c r="N39" s="221">
        <f t="shared" si="8"/>
        <v>0</v>
      </c>
      <c r="O39" s="221">
        <f t="shared" si="8"/>
        <v>0</v>
      </c>
      <c r="P39" s="221">
        <f t="shared" si="8"/>
        <v>0</v>
      </c>
      <c r="Q39" s="221">
        <f t="shared" si="8"/>
        <v>0</v>
      </c>
      <c r="R39" s="221">
        <f t="shared" si="8"/>
        <v>0</v>
      </c>
      <c r="S39" s="221">
        <f t="shared" si="8"/>
        <v>0</v>
      </c>
      <c r="T39" s="221">
        <f t="shared" si="8"/>
        <v>0</v>
      </c>
      <c r="U39" s="208">
        <f>SUM(U29:U38)</f>
        <v>0</v>
      </c>
    </row>
    <row r="40" spans="1:23" ht="17.25" thickTop="1" thickBot="1">
      <c r="A40" s="215"/>
      <c r="B40" s="216">
        <f>T27-T39</f>
        <v>0</v>
      </c>
      <c r="C40" s="217">
        <f>U27+U39</f>
        <v>0</v>
      </c>
      <c r="D40" s="177">
        <f>A1</f>
        <v>0</v>
      </c>
      <c r="E40" s="197" t="s">
        <v>30</v>
      </c>
      <c r="F40" s="198" t="s">
        <v>32</v>
      </c>
      <c r="G40" s="199" t="s">
        <v>29</v>
      </c>
      <c r="H40" s="200" t="s">
        <v>33</v>
      </c>
      <c r="I40" s="201" t="s">
        <v>36</v>
      </c>
      <c r="J40" s="201" t="s">
        <v>37</v>
      </c>
      <c r="K40" s="201" t="s">
        <v>31</v>
      </c>
      <c r="L40" s="201" t="s">
        <v>40</v>
      </c>
      <c r="M40" s="202" t="s">
        <v>27</v>
      </c>
      <c r="O40" s="203" t="s">
        <v>23</v>
      </c>
      <c r="P40" s="204" t="s">
        <v>24</v>
      </c>
      <c r="Q40" s="201" t="s">
        <v>28</v>
      </c>
      <c r="R40" s="205" t="s">
        <v>26</v>
      </c>
      <c r="S40" s="206" t="s">
        <v>25</v>
      </c>
      <c r="T40" s="207" t="s">
        <v>34</v>
      </c>
      <c r="V40" s="240" t="s">
        <v>50</v>
      </c>
    </row>
    <row r="41" spans="1:23" ht="16.5" thickBot="1">
      <c r="A41" s="32"/>
      <c r="B41" s="133">
        <v>31</v>
      </c>
      <c r="C41" s="134"/>
      <c r="D41" s="141" t="s">
        <v>7</v>
      </c>
      <c r="E41" s="165">
        <f>SUM(B13,D13,F13,H13,J13,L13,N13)</f>
        <v>0</v>
      </c>
      <c r="F41" s="135">
        <f>0+0+0</f>
        <v>0</v>
      </c>
      <c r="G41" s="142">
        <f>SUM(C13,E13,G13,I13,K13,M13,O13)</f>
        <v>0</v>
      </c>
      <c r="H41" s="138">
        <f>0</f>
        <v>0</v>
      </c>
      <c r="I41" s="138">
        <f>0-12+12+0+0</f>
        <v>0</v>
      </c>
      <c r="J41" s="138">
        <f>0</f>
        <v>0</v>
      </c>
      <c r="K41" s="171">
        <f>E41+G41+H41</f>
        <v>0</v>
      </c>
      <c r="L41" s="170">
        <f>F41</f>
        <v>0</v>
      </c>
      <c r="M41" s="166">
        <f>L41-K41</f>
        <v>0</v>
      </c>
      <c r="O41" s="138">
        <f>$N$1</f>
        <v>0</v>
      </c>
      <c r="P41" s="138">
        <f>O1</f>
        <v>0</v>
      </c>
      <c r="Q41" s="138">
        <f t="shared" ref="Q41:Q43" si="9">$E$48-P41</f>
        <v>700</v>
      </c>
      <c r="R41" s="138" t="e">
        <f>Apr!#REF!-Jan!#REF!</f>
        <v>#REF!</v>
      </c>
      <c r="S41" s="138"/>
      <c r="T41" s="138" t="e">
        <f>R41+O41+S41</f>
        <v>#REF!</v>
      </c>
      <c r="V41" s="238" t="s">
        <v>5</v>
      </c>
    </row>
    <row r="42" spans="1:23" ht="16.5" thickBot="1">
      <c r="A42" s="146" t="s">
        <v>0</v>
      </c>
      <c r="B42" s="147"/>
      <c r="C42" s="148"/>
      <c r="D42" s="141" t="s">
        <v>8</v>
      </c>
      <c r="E42" s="167">
        <f>SUM(P13,R13,T13,B26,D26,F26,H26)</f>
        <v>0</v>
      </c>
      <c r="F42" s="135">
        <f>0</f>
        <v>0</v>
      </c>
      <c r="G42" s="143">
        <f>SUM(Q13,S13,U13,C26,E26,G26,I26)</f>
        <v>0</v>
      </c>
      <c r="H42" s="138">
        <f>0</f>
        <v>0</v>
      </c>
      <c r="I42" s="138">
        <f>0</f>
        <v>0</v>
      </c>
      <c r="J42" s="138">
        <f>0</f>
        <v>0</v>
      </c>
      <c r="K42" s="171">
        <f t="shared" ref="K42:K45" si="10">E42+G42+H42</f>
        <v>0</v>
      </c>
      <c r="L42" s="170">
        <f>F42</f>
        <v>0</v>
      </c>
      <c r="M42" s="166">
        <f t="shared" ref="M42:M45" si="11">L42-K42</f>
        <v>0</v>
      </c>
      <c r="O42" s="136">
        <f>H14</f>
        <v>0</v>
      </c>
      <c r="P42" s="136">
        <f>I14</f>
        <v>0</v>
      </c>
      <c r="Q42" s="138">
        <f t="shared" si="9"/>
        <v>700</v>
      </c>
      <c r="R42" s="138" t="e">
        <f>R41-I42</f>
        <v>#REF!</v>
      </c>
      <c r="S42" s="136"/>
      <c r="T42" s="136" t="e">
        <f>R42+O42+S42</f>
        <v>#REF!</v>
      </c>
      <c r="V42" s="233">
        <f t="shared" ref="V42:V51" si="12">SUM(V3+V16+V29)</f>
        <v>0</v>
      </c>
      <c r="W42" s="146" t="s">
        <v>0</v>
      </c>
    </row>
    <row r="43" spans="1:23" ht="16.5" thickBot="1">
      <c r="A43" t="s">
        <v>1</v>
      </c>
      <c r="B43" s="3"/>
      <c r="C43" s="4"/>
      <c r="D43" s="141" t="s">
        <v>9</v>
      </c>
      <c r="E43" s="167">
        <f>SUM(J25,L25,N25,P25,R25,T25,B38)</f>
        <v>0</v>
      </c>
      <c r="F43" s="135">
        <f>0</f>
        <v>0</v>
      </c>
      <c r="G43" s="143">
        <f>SUM(L25,N25,P25,R25,T25,V25,D38)</f>
        <v>0</v>
      </c>
      <c r="H43" s="138">
        <f>0</f>
        <v>0</v>
      </c>
      <c r="I43" s="138">
        <f>0</f>
        <v>0</v>
      </c>
      <c r="J43" s="138">
        <f>0</f>
        <v>0</v>
      </c>
      <c r="K43" s="171">
        <f t="shared" si="10"/>
        <v>0</v>
      </c>
      <c r="L43" s="170">
        <f>F43</f>
        <v>0</v>
      </c>
      <c r="M43" s="166">
        <f t="shared" si="11"/>
        <v>0</v>
      </c>
      <c r="O43" s="136">
        <f>B27</f>
        <v>0</v>
      </c>
      <c r="P43" s="136">
        <f>C27</f>
        <v>0</v>
      </c>
      <c r="Q43" s="138">
        <f t="shared" si="9"/>
        <v>700</v>
      </c>
      <c r="R43" s="138" t="e">
        <f>R42-I43</f>
        <v>#REF!</v>
      </c>
      <c r="S43" s="136"/>
      <c r="T43" s="136" t="e">
        <f>R43+O43+S43</f>
        <v>#REF!</v>
      </c>
      <c r="V43" s="239">
        <f t="shared" si="12"/>
        <v>0</v>
      </c>
      <c r="W43" t="s">
        <v>1</v>
      </c>
    </row>
    <row r="44" spans="1:23" ht="16.5" thickBot="1">
      <c r="A44" s="146" t="s">
        <v>77</v>
      </c>
      <c r="B44" s="147"/>
      <c r="C44" s="148"/>
      <c r="D44" s="141" t="s">
        <v>74</v>
      </c>
      <c r="E44" s="167">
        <f>SUM(D39,F39,H39,J39,L39,N39,P39)</f>
        <v>0</v>
      </c>
      <c r="F44" s="135">
        <f>0</f>
        <v>0</v>
      </c>
      <c r="G44" s="143">
        <f>SUM(E39,G39,I39,K39,M39,O39,Q39)</f>
        <v>0</v>
      </c>
      <c r="H44" s="138">
        <f>0</f>
        <v>0</v>
      </c>
      <c r="I44" s="138">
        <f>0</f>
        <v>0</v>
      </c>
      <c r="J44" s="138">
        <f>0</f>
        <v>0</v>
      </c>
      <c r="K44" s="171">
        <f t="shared" si="10"/>
        <v>0</v>
      </c>
      <c r="L44" s="170">
        <f>F44</f>
        <v>0</v>
      </c>
      <c r="M44" s="166">
        <f t="shared" si="11"/>
        <v>0</v>
      </c>
      <c r="O44" s="136">
        <f>P27</f>
        <v>0</v>
      </c>
      <c r="P44" s="136">
        <f>Q27</f>
        <v>0</v>
      </c>
      <c r="Q44" s="138">
        <f>$E$48-P44</f>
        <v>700</v>
      </c>
      <c r="R44" s="138" t="e">
        <f>R43-I44</f>
        <v>#REF!</v>
      </c>
      <c r="S44" s="136"/>
      <c r="T44" s="136" t="e">
        <f>R44+O44+S44</f>
        <v>#REF!</v>
      </c>
      <c r="V44" s="233">
        <f t="shared" si="12"/>
        <v>0</v>
      </c>
      <c r="W44" s="146" t="s">
        <v>77</v>
      </c>
    </row>
    <row r="45" spans="1:23" ht="16.5" thickBot="1">
      <c r="A45" t="s">
        <v>79</v>
      </c>
      <c r="B45" s="3"/>
      <c r="C45" s="4"/>
      <c r="D45" s="141" t="s">
        <v>10</v>
      </c>
      <c r="E45" s="167">
        <f>SUM(R39,T39,B52)</f>
        <v>0</v>
      </c>
      <c r="F45" s="135">
        <f>0</f>
        <v>0</v>
      </c>
      <c r="G45" s="143">
        <f>SUM(U39,C52,D51)</f>
        <v>0</v>
      </c>
      <c r="H45" s="138">
        <f>0</f>
        <v>0</v>
      </c>
      <c r="I45" s="138">
        <f>0</f>
        <v>0</v>
      </c>
      <c r="J45" s="138">
        <f>0</f>
        <v>0</v>
      </c>
      <c r="K45" s="171">
        <f t="shared" si="10"/>
        <v>0</v>
      </c>
      <c r="L45" s="170">
        <f>F45</f>
        <v>0</v>
      </c>
      <c r="M45" s="166">
        <f t="shared" si="11"/>
        <v>0</v>
      </c>
      <c r="O45" s="136">
        <f>B40</f>
        <v>0</v>
      </c>
      <c r="P45" s="136">
        <f>C40</f>
        <v>0</v>
      </c>
      <c r="Q45" s="138">
        <f>$E$48-P45</f>
        <v>700</v>
      </c>
      <c r="R45" s="138" t="e">
        <f>R44-I45</f>
        <v>#REF!</v>
      </c>
      <c r="S45" s="136"/>
      <c r="T45" s="136" t="e">
        <f>R45+O45+S45</f>
        <v>#REF!</v>
      </c>
      <c r="V45" s="239">
        <f t="shared" si="12"/>
        <v>0</v>
      </c>
      <c r="W45" t="s">
        <v>79</v>
      </c>
    </row>
    <row r="46" spans="1:23" ht="16.5" thickBot="1">
      <c r="A46" s="146" t="s">
        <v>2</v>
      </c>
      <c r="B46" s="147"/>
      <c r="C46" s="148"/>
      <c r="D46" s="141" t="s">
        <v>5</v>
      </c>
      <c r="E46" s="167">
        <f t="shared" ref="E46" si="13">SUM(E41:E45)</f>
        <v>0</v>
      </c>
      <c r="F46" s="143">
        <f t="shared" ref="F46:M46" si="14">SUM(F41:F45)</f>
        <v>0</v>
      </c>
      <c r="G46" s="143">
        <f t="shared" si="14"/>
        <v>0</v>
      </c>
      <c r="H46" s="137">
        <f t="shared" si="14"/>
        <v>0</v>
      </c>
      <c r="I46" s="137">
        <f t="shared" si="14"/>
        <v>0</v>
      </c>
      <c r="J46" s="137">
        <f t="shared" si="14"/>
        <v>0</v>
      </c>
      <c r="K46" s="172">
        <f t="shared" si="14"/>
        <v>0</v>
      </c>
      <c r="L46" s="214">
        <f t="shared" si="14"/>
        <v>0</v>
      </c>
      <c r="M46" s="137">
        <f t="shared" si="14"/>
        <v>0</v>
      </c>
      <c r="N46" s="9"/>
      <c r="O46" s="9"/>
      <c r="P46" s="9"/>
      <c r="Q46" s="9"/>
      <c r="R46" s="9"/>
      <c r="V46" s="233">
        <f t="shared" si="12"/>
        <v>0</v>
      </c>
      <c r="W46" s="146" t="s">
        <v>2</v>
      </c>
    </row>
    <row r="47" spans="1:23" ht="16.5" thickBot="1">
      <c r="A47" t="s">
        <v>3</v>
      </c>
      <c r="B47" s="3"/>
      <c r="C47" s="4"/>
      <c r="D47" s="141" t="s">
        <v>27</v>
      </c>
      <c r="E47" s="168"/>
      <c r="F47" s="140"/>
      <c r="G47" s="145"/>
      <c r="H47" s="139"/>
      <c r="I47" s="139"/>
      <c r="J47" s="139"/>
      <c r="K47" s="173"/>
      <c r="L47" s="179"/>
      <c r="M47" s="169"/>
      <c r="N47" s="9"/>
      <c r="O47" s="9"/>
      <c r="P47" s="9"/>
      <c r="Q47" s="9"/>
      <c r="R47" s="9"/>
      <c r="S47" s="9"/>
      <c r="T47" s="9"/>
      <c r="V47" s="239">
        <f t="shared" si="12"/>
        <v>0</v>
      </c>
      <c r="W47" t="s">
        <v>3</v>
      </c>
    </row>
    <row r="48" spans="1:23">
      <c r="A48" s="146" t="s">
        <v>4</v>
      </c>
      <c r="B48" s="147"/>
      <c r="C48" s="148"/>
      <c r="D48" s="176" t="s">
        <v>35</v>
      </c>
      <c r="E48" s="71">
        <v>700</v>
      </c>
      <c r="F48" s="176" t="s">
        <v>41</v>
      </c>
      <c r="G48" s="293" t="str">
        <f ca="1">MID(CELL("Filename",I7),SEARCH("]",CELL("Filename",I7),1)+1,100)&amp;","&amp; " 12 "&amp;A1</f>
        <v xml:space="preserve">Dec, 12 </v>
      </c>
      <c r="H48" s="293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233">
        <f t="shared" si="12"/>
        <v>0</v>
      </c>
      <c r="W48" s="146" t="s">
        <v>4</v>
      </c>
    </row>
    <row r="49" spans="1:23">
      <c r="A49" t="s">
        <v>78</v>
      </c>
      <c r="B49" s="3"/>
      <c r="C49" s="4"/>
      <c r="D49" s="178" t="s">
        <v>42</v>
      </c>
      <c r="E49" s="71"/>
      <c r="F49" s="176" t="s">
        <v>41</v>
      </c>
      <c r="G49" s="293" t="str">
        <f ca="1">MID(CELL("Filename",I8),SEARCH("]",CELL("Filename",I8),1)+1,100)&amp;","&amp; " 12 "&amp;A2</f>
        <v xml:space="preserve">Dec, 12 </v>
      </c>
      <c r="H49" s="293"/>
      <c r="V49" s="239">
        <f t="shared" si="12"/>
        <v>0</v>
      </c>
      <c r="W49" t="s">
        <v>78</v>
      </c>
    </row>
    <row r="50" spans="1:23">
      <c r="A50" s="146" t="s">
        <v>6</v>
      </c>
      <c r="B50" s="147"/>
      <c r="C50" s="148"/>
      <c r="G50" s="9"/>
      <c r="H50" s="9"/>
      <c r="I50" s="9"/>
      <c r="J50" s="9"/>
      <c r="K50" s="9"/>
      <c r="L50" s="9"/>
      <c r="M50" s="9"/>
      <c r="V50" s="233">
        <f t="shared" si="12"/>
        <v>0</v>
      </c>
      <c r="W50" s="146" t="s">
        <v>6</v>
      </c>
    </row>
    <row r="51" spans="1:23">
      <c r="A51" s="8" t="s">
        <v>72</v>
      </c>
      <c r="B51" s="3"/>
      <c r="C51" s="4"/>
      <c r="V51" s="239">
        <f t="shared" si="12"/>
        <v>0</v>
      </c>
      <c r="W51" s="8" t="s">
        <v>72</v>
      </c>
    </row>
    <row r="52" spans="1:23" ht="16.5" thickBot="1">
      <c r="A52" s="220" t="s">
        <v>5</v>
      </c>
      <c r="B52" s="208">
        <f>SUM(B42:B51)</f>
        <v>0</v>
      </c>
      <c r="C52" s="221">
        <f>SUM(C42:C51)</f>
        <v>0</v>
      </c>
      <c r="D52" s="9"/>
      <c r="E52" s="9"/>
      <c r="F52" s="9"/>
      <c r="G52" s="9"/>
      <c r="H52" s="9"/>
    </row>
    <row r="53" spans="1:23" ht="16.5" thickTop="1"/>
  </sheetData>
  <mergeCells count="23">
    <mergeCell ref="B15:C15"/>
    <mergeCell ref="D15:E15"/>
    <mergeCell ref="F15:G15"/>
    <mergeCell ref="H15:I15"/>
    <mergeCell ref="J15:K15"/>
    <mergeCell ref="B2:C2"/>
    <mergeCell ref="D2:E2"/>
    <mergeCell ref="F2:G2"/>
    <mergeCell ref="H2:I2"/>
    <mergeCell ref="J2:K2"/>
    <mergeCell ref="N2:O2"/>
    <mergeCell ref="P2:Q2"/>
    <mergeCell ref="R2:S2"/>
    <mergeCell ref="T2:U2"/>
    <mergeCell ref="L15:M15"/>
    <mergeCell ref="L2:M2"/>
    <mergeCell ref="G48:H48"/>
    <mergeCell ref="G49:H49"/>
    <mergeCell ref="W4:X4"/>
    <mergeCell ref="N15:O15"/>
    <mergeCell ref="P15:Q15"/>
    <mergeCell ref="R15:S15"/>
    <mergeCell ref="T15:U15"/>
  </mergeCell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695" r:id="rId3" name="Drop Down 631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97" r:id="rId4" name="Button 633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00" r:id="rId5" name="Drop Down 636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02" r:id="rId6" name="Button 638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05" r:id="rId7" name="Drop Down 641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07" r:id="rId8" name="Button 643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10" r:id="rId9" name="Drop Down 646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11" r:id="rId10" name="Button 647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12" r:id="rId11" name="Button 648">
              <controlPr defaultSize="0" print="0" autoFill="0" autoPict="0" macro="[0]!Button38_Click">
                <anchor moveWithCells="1" sizeWithCells="1">
                  <from>
                    <xdr:col>23</xdr:col>
                    <xdr:colOff>609600</xdr:colOff>
                    <xdr:row>4</xdr:row>
                    <xdr:rowOff>28575</xdr:rowOff>
                  </from>
                  <to>
                    <xdr:col>24</xdr:col>
                    <xdr:colOff>609600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13" r:id="rId12" name="Button 649">
              <controlPr defaultSize="0" print="0" autoFill="0" autoPict="0" macro="[0]!SavingsAccountButton_Click">
                <anchor moveWithCells="1" sizeWithCells="1">
                  <from>
                    <xdr:col>23</xdr:col>
                    <xdr:colOff>609600</xdr:colOff>
                    <xdr:row>6</xdr:row>
                    <xdr:rowOff>19050</xdr:rowOff>
                  </from>
                  <to>
                    <xdr:col>24</xdr:col>
                    <xdr:colOff>609600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14" r:id="rId13" name="Drop Down 650">
              <controlPr defaultSize="0" autoLine="0" autoPict="0">
                <anchor moveWithCells="1">
                  <from>
                    <xdr:col>22</xdr:col>
                    <xdr:colOff>76200</xdr:colOff>
                    <xdr:row>4</xdr:row>
                    <xdr:rowOff>38100</xdr:rowOff>
                  </from>
                  <to>
                    <xdr:col>23</xdr:col>
                    <xdr:colOff>581025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15" r:id="rId14" name="Button 651">
              <controlPr defaultSize="0" print="0" autoFill="0" autoPict="0" macro="[0]!Button37_Click">
                <anchor moveWithCells="1" sizeWithCells="1">
                  <from>
                    <xdr:col>24</xdr:col>
                    <xdr:colOff>9525</xdr:colOff>
                    <xdr:row>2</xdr:row>
                    <xdr:rowOff>0</xdr:rowOff>
                  </from>
                  <to>
                    <xdr:col>25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16" r:id="rId15" name="Button 652">
              <controlPr defaultSize="0" print="0" autoFill="0" autoPict="0" macro="[0]!TransferButton_Click">
                <anchor moveWithCells="1" sizeWithCells="1">
                  <from>
                    <xdr:col>22</xdr:col>
                    <xdr:colOff>266700</xdr:colOff>
                    <xdr:row>5</xdr:row>
                    <xdr:rowOff>133350</xdr:rowOff>
                  </from>
                  <to>
                    <xdr:col>23</xdr:col>
                    <xdr:colOff>371475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1"/>
  </sheetPr>
  <dimension ref="A1:N27"/>
  <sheetViews>
    <sheetView zoomScale="75" zoomScaleNormal="75" zoomScalePageLayoutView="75" workbookViewId="0">
      <selection activeCell="A18" sqref="A18:A27"/>
    </sheetView>
  </sheetViews>
  <sheetFormatPr defaultColWidth="11" defaultRowHeight="15.75"/>
  <cols>
    <col min="1" max="1" width="12.875" customWidth="1"/>
    <col min="14" max="14" width="13.625" customWidth="1"/>
  </cols>
  <sheetData>
    <row r="1" spans="1:14" ht="16.5" thickBot="1">
      <c r="A1" s="263"/>
      <c r="B1" s="278" t="s">
        <v>11</v>
      </c>
      <c r="C1" s="279" t="s">
        <v>12</v>
      </c>
      <c r="D1" s="269" t="s">
        <v>13</v>
      </c>
      <c r="E1" s="280" t="s">
        <v>14</v>
      </c>
      <c r="F1" s="281" t="s">
        <v>15</v>
      </c>
      <c r="G1" s="282" t="s">
        <v>16</v>
      </c>
      <c r="H1" s="283" t="s">
        <v>17</v>
      </c>
      <c r="I1" s="284" t="s">
        <v>18</v>
      </c>
      <c r="J1" s="285" t="s">
        <v>19</v>
      </c>
      <c r="K1" s="286" t="s">
        <v>20</v>
      </c>
      <c r="L1" s="287" t="s">
        <v>21</v>
      </c>
      <c r="M1" s="288" t="s">
        <v>22</v>
      </c>
      <c r="N1" s="264" t="s">
        <v>73</v>
      </c>
    </row>
    <row r="2" spans="1:14" ht="16.5" thickBot="1">
      <c r="A2" s="270" t="s">
        <v>30</v>
      </c>
      <c r="B2" s="262">
        <f>Jan!E46</f>
        <v>0</v>
      </c>
      <c r="C2" s="262">
        <f>Feb!E46</f>
        <v>0</v>
      </c>
      <c r="D2" s="262">
        <f>Mar!E46</f>
        <v>0</v>
      </c>
      <c r="E2" s="262">
        <f>Apr!E46</f>
        <v>0</v>
      </c>
      <c r="F2" s="262">
        <f>May!E46</f>
        <v>0</v>
      </c>
      <c r="G2" s="262">
        <f>Jun!E46</f>
        <v>0</v>
      </c>
      <c r="H2" s="262">
        <f>Jul!E46</f>
        <v>0</v>
      </c>
      <c r="I2" s="262">
        <f>Aug!E46</f>
        <v>0</v>
      </c>
      <c r="J2" s="262">
        <f>Sep!E46</f>
        <v>0</v>
      </c>
      <c r="K2" s="262">
        <f>Nov!E46</f>
        <v>0</v>
      </c>
      <c r="L2" s="262">
        <f>Oct!E46</f>
        <v>0</v>
      </c>
      <c r="M2" s="262">
        <f>Dec!E46</f>
        <v>0</v>
      </c>
      <c r="N2" s="265">
        <f t="shared" ref="N2:N15" si="0">SUM(B2:M2)</f>
        <v>0</v>
      </c>
    </row>
    <row r="3" spans="1:14" ht="16.5" thickBot="1">
      <c r="A3" s="271" t="s">
        <v>32</v>
      </c>
      <c r="B3" s="268">
        <f>Jan!F46</f>
        <v>0</v>
      </c>
      <c r="C3" s="268">
        <f>Feb!F46</f>
        <v>0</v>
      </c>
      <c r="D3" s="268">
        <f>Mar!F46</f>
        <v>0</v>
      </c>
      <c r="E3" s="268">
        <f>Apr!F46</f>
        <v>0</v>
      </c>
      <c r="F3" s="268">
        <f>May!F46</f>
        <v>0</v>
      </c>
      <c r="G3" s="268">
        <f>Jun!F46</f>
        <v>0</v>
      </c>
      <c r="H3" s="268">
        <f>Jul!F46</f>
        <v>0</v>
      </c>
      <c r="I3" s="268">
        <f>Aug!F46</f>
        <v>0</v>
      </c>
      <c r="J3" s="268">
        <f>Sep!F46</f>
        <v>0</v>
      </c>
      <c r="K3" s="268">
        <f>Nov!F46</f>
        <v>0</v>
      </c>
      <c r="L3" s="268">
        <f>Oct!F46</f>
        <v>0</v>
      </c>
      <c r="M3" s="268">
        <f>Dec!F46</f>
        <v>0</v>
      </c>
      <c r="N3" s="289">
        <f t="shared" si="0"/>
        <v>0</v>
      </c>
    </row>
    <row r="4" spans="1:14" ht="16.5" thickBot="1">
      <c r="A4" s="272" t="s">
        <v>29</v>
      </c>
      <c r="B4" s="262">
        <f>Jan!G46</f>
        <v>0</v>
      </c>
      <c r="C4" s="262">
        <f>Feb!G46</f>
        <v>0</v>
      </c>
      <c r="D4" s="262">
        <f>Mar!G46</f>
        <v>0</v>
      </c>
      <c r="E4" s="262">
        <f>Apr!G46</f>
        <v>0</v>
      </c>
      <c r="F4" s="262">
        <f>May!G46</f>
        <v>0</v>
      </c>
      <c r="G4" s="262">
        <f>Jun!G46</f>
        <v>0</v>
      </c>
      <c r="H4" s="262">
        <f>Jul!G46</f>
        <v>0</v>
      </c>
      <c r="I4" s="262">
        <f>Aug!G46</f>
        <v>0</v>
      </c>
      <c r="J4" s="262">
        <f>Sep!G46</f>
        <v>0</v>
      </c>
      <c r="K4" s="262">
        <f>Nov!G46</f>
        <v>0</v>
      </c>
      <c r="L4" s="262">
        <f>Oct!G46</f>
        <v>0</v>
      </c>
      <c r="M4" s="262">
        <f>Dec!G46</f>
        <v>0</v>
      </c>
      <c r="N4" s="265">
        <f t="shared" si="0"/>
        <v>0</v>
      </c>
    </row>
    <row r="5" spans="1:14" ht="16.5" thickBot="1">
      <c r="A5" s="270" t="s">
        <v>33</v>
      </c>
      <c r="B5" s="268">
        <f>Jan!H46</f>
        <v>0</v>
      </c>
      <c r="C5" s="268">
        <f>Feb!H46</f>
        <v>0</v>
      </c>
      <c r="D5" s="268">
        <f>Mar!H46</f>
        <v>0</v>
      </c>
      <c r="E5" s="268">
        <f>Apr!H46</f>
        <v>0</v>
      </c>
      <c r="F5" s="268">
        <f>May!H46</f>
        <v>0</v>
      </c>
      <c r="G5" s="268">
        <f>Jun!H46</f>
        <v>0</v>
      </c>
      <c r="H5" s="268">
        <f>Jul!H46</f>
        <v>0</v>
      </c>
      <c r="I5" s="268">
        <f>Aug!H46</f>
        <v>0</v>
      </c>
      <c r="J5" s="268">
        <f>Sep!H46</f>
        <v>0</v>
      </c>
      <c r="K5" s="268">
        <f>Nov!H46</f>
        <v>0</v>
      </c>
      <c r="L5" s="268">
        <f>Oct!H46</f>
        <v>0</v>
      </c>
      <c r="M5" s="268">
        <f>Dec!H46</f>
        <v>0</v>
      </c>
      <c r="N5" s="289">
        <f t="shared" si="0"/>
        <v>0</v>
      </c>
    </row>
    <row r="6" spans="1:14" ht="16.5" thickBot="1">
      <c r="A6" s="271" t="s">
        <v>36</v>
      </c>
      <c r="B6" s="262">
        <f>Jan!I46</f>
        <v>0</v>
      </c>
      <c r="C6" s="262">
        <f>Feb!I46</f>
        <v>0</v>
      </c>
      <c r="D6" s="262">
        <f>Mar!I46</f>
        <v>0</v>
      </c>
      <c r="E6" s="262">
        <f>Apr!I46</f>
        <v>0</v>
      </c>
      <c r="F6" s="262">
        <f>May!I46</f>
        <v>0</v>
      </c>
      <c r="G6" s="262">
        <f>Jun!I46</f>
        <v>0</v>
      </c>
      <c r="H6" s="262">
        <f>Jul!I46</f>
        <v>0</v>
      </c>
      <c r="I6" s="262">
        <f>Aug!I46</f>
        <v>0</v>
      </c>
      <c r="J6" s="262">
        <f>Sep!I46</f>
        <v>0</v>
      </c>
      <c r="K6" s="262">
        <f>Nov!I46</f>
        <v>0</v>
      </c>
      <c r="L6" s="262">
        <f>Oct!I46</f>
        <v>0</v>
      </c>
      <c r="M6" s="262">
        <f>Dec!I46</f>
        <v>0</v>
      </c>
      <c r="N6" s="265">
        <f t="shared" si="0"/>
        <v>0</v>
      </c>
    </row>
    <row r="7" spans="1:14" ht="16.5" thickBot="1">
      <c r="A7" s="271" t="s">
        <v>37</v>
      </c>
      <c r="B7" s="268">
        <f>Jan!J46</f>
        <v>0</v>
      </c>
      <c r="C7" s="268">
        <f>Feb!J46</f>
        <v>0</v>
      </c>
      <c r="D7" s="268">
        <f>Mar!J46</f>
        <v>0</v>
      </c>
      <c r="E7" s="268">
        <f>Apr!J46</f>
        <v>0</v>
      </c>
      <c r="F7" s="268">
        <f>May!J46</f>
        <v>0</v>
      </c>
      <c r="G7" s="268">
        <f>Jun!J46</f>
        <v>0</v>
      </c>
      <c r="H7" s="268">
        <f>Jul!J46</f>
        <v>0</v>
      </c>
      <c r="I7" s="268">
        <f>Aug!J46</f>
        <v>0</v>
      </c>
      <c r="J7" s="268">
        <f>Sep!J46</f>
        <v>0</v>
      </c>
      <c r="K7" s="268">
        <f>Nov!J46</f>
        <v>0</v>
      </c>
      <c r="L7" s="268">
        <f>Oct!J46</f>
        <v>0</v>
      </c>
      <c r="M7" s="268">
        <f>Dec!J46</f>
        <v>0</v>
      </c>
      <c r="N7" s="289">
        <f t="shared" si="0"/>
        <v>0</v>
      </c>
    </row>
    <row r="8" spans="1:14" ht="16.5" thickBot="1">
      <c r="A8" s="271" t="s">
        <v>31</v>
      </c>
      <c r="B8" s="262">
        <f>Jan!K46</f>
        <v>0</v>
      </c>
      <c r="C8" s="262">
        <f>Feb!K46</f>
        <v>0</v>
      </c>
      <c r="D8" s="262">
        <f>Mar!K46</f>
        <v>0</v>
      </c>
      <c r="E8" s="262">
        <f>Apr!K46</f>
        <v>0</v>
      </c>
      <c r="F8" s="262">
        <f>May!K46</f>
        <v>0</v>
      </c>
      <c r="G8" s="262">
        <f>Jun!K46</f>
        <v>0</v>
      </c>
      <c r="H8" s="262">
        <f>Jul!K46</f>
        <v>0</v>
      </c>
      <c r="I8" s="262">
        <f>Aug!K46</f>
        <v>0</v>
      </c>
      <c r="J8" s="262">
        <f>Sep!K46</f>
        <v>0</v>
      </c>
      <c r="K8" s="262">
        <f>Nov!K46</f>
        <v>0</v>
      </c>
      <c r="L8" s="262">
        <f>Oct!K46</f>
        <v>0</v>
      </c>
      <c r="M8" s="262">
        <f>Dec!K46</f>
        <v>0</v>
      </c>
      <c r="N8" s="265">
        <f t="shared" si="0"/>
        <v>0</v>
      </c>
    </row>
    <row r="9" spans="1:14" ht="16.5" thickBot="1">
      <c r="A9" s="271" t="s">
        <v>40</v>
      </c>
      <c r="B9" s="268">
        <f>Jan!L46</f>
        <v>0</v>
      </c>
      <c r="C9" s="268">
        <f>Feb!L46</f>
        <v>0</v>
      </c>
      <c r="D9" s="268">
        <f>Mar!L46</f>
        <v>0</v>
      </c>
      <c r="E9" s="268">
        <f>Apr!L46</f>
        <v>0</v>
      </c>
      <c r="F9" s="268">
        <f>May!L46</f>
        <v>0</v>
      </c>
      <c r="G9" s="268">
        <f>Jun!L46</f>
        <v>0</v>
      </c>
      <c r="H9" s="268">
        <f>Jul!L46</f>
        <v>0</v>
      </c>
      <c r="I9" s="268">
        <f>Aug!L46</f>
        <v>0</v>
      </c>
      <c r="J9" s="268">
        <f>Sep!L46</f>
        <v>0</v>
      </c>
      <c r="K9" s="268">
        <f>Nov!L46</f>
        <v>0</v>
      </c>
      <c r="L9" s="268">
        <f>Oct!L46</f>
        <v>0</v>
      </c>
      <c r="M9" s="268">
        <f>Dec!L46</f>
        <v>0</v>
      </c>
      <c r="N9" s="289">
        <f t="shared" si="0"/>
        <v>0</v>
      </c>
    </row>
    <row r="10" spans="1:14" ht="16.5" thickBot="1">
      <c r="A10" s="271" t="s">
        <v>27</v>
      </c>
      <c r="B10" s="262">
        <f>Jan!M46</f>
        <v>0</v>
      </c>
      <c r="C10" s="262">
        <f>Feb!M46</f>
        <v>0</v>
      </c>
      <c r="D10" s="262">
        <f>Mar!M46</f>
        <v>0</v>
      </c>
      <c r="E10" s="262">
        <f>Apr!M46</f>
        <v>0</v>
      </c>
      <c r="F10" s="262">
        <f>May!M46</f>
        <v>0</v>
      </c>
      <c r="G10" s="262">
        <f>Jun!M46</f>
        <v>0</v>
      </c>
      <c r="H10" s="262">
        <f>Jul!M46</f>
        <v>0</v>
      </c>
      <c r="I10" s="262">
        <f>Aug!M46</f>
        <v>0</v>
      </c>
      <c r="J10" s="262">
        <f>Sep!M46</f>
        <v>0</v>
      </c>
      <c r="K10" s="262">
        <f>Nov!M46</f>
        <v>0</v>
      </c>
      <c r="L10" s="262">
        <f>Oct!M46</f>
        <v>0</v>
      </c>
      <c r="M10" s="262">
        <f>Dec!M46</f>
        <v>0</v>
      </c>
      <c r="N10" s="265">
        <f t="shared" si="0"/>
        <v>0</v>
      </c>
    </row>
    <row r="11" spans="1:14" ht="16.5" thickBot="1">
      <c r="A11" s="273" t="s">
        <v>23</v>
      </c>
      <c r="B11" s="268">
        <f>Jan!O45</f>
        <v>0</v>
      </c>
      <c r="C11" s="268">
        <f>Feb!O45</f>
        <v>0</v>
      </c>
      <c r="D11" s="268">
        <f>Mar!O45</f>
        <v>0</v>
      </c>
      <c r="E11" s="268">
        <f>Apr!O45</f>
        <v>0</v>
      </c>
      <c r="F11" s="268">
        <f>May!O45</f>
        <v>0</v>
      </c>
      <c r="G11" s="268">
        <f>Jun!O45</f>
        <v>0</v>
      </c>
      <c r="H11" s="268">
        <f>Jul!O45</f>
        <v>0</v>
      </c>
      <c r="I11" s="268">
        <f>Aug!O45</f>
        <v>0</v>
      </c>
      <c r="J11" s="268">
        <f>Sep!O46</f>
        <v>0</v>
      </c>
      <c r="K11" s="268">
        <f>Nov!O45</f>
        <v>0</v>
      </c>
      <c r="L11" s="268">
        <f>Oct!O45</f>
        <v>0</v>
      </c>
      <c r="M11" s="268">
        <f>Dec!O46</f>
        <v>0</v>
      </c>
      <c r="N11" s="289">
        <f t="shared" si="0"/>
        <v>0</v>
      </c>
    </row>
    <row r="12" spans="1:14" ht="16.5" thickBot="1">
      <c r="A12" s="274" t="s">
        <v>24</v>
      </c>
      <c r="B12" s="262">
        <f>Jan!P45</f>
        <v>0</v>
      </c>
      <c r="C12" s="262">
        <f>Feb!P45</f>
        <v>0</v>
      </c>
      <c r="D12" s="262">
        <f>Mar!P45</f>
        <v>0</v>
      </c>
      <c r="E12" s="262">
        <f>Apr!P45</f>
        <v>0</v>
      </c>
      <c r="F12" s="262">
        <f>Apr!P45</f>
        <v>0</v>
      </c>
      <c r="G12" s="262">
        <f>Jun!P45</f>
        <v>0</v>
      </c>
      <c r="H12" s="262">
        <f>Jul!P45</f>
        <v>0</v>
      </c>
      <c r="I12" s="262">
        <f>Aug!P45</f>
        <v>0</v>
      </c>
      <c r="J12" s="262">
        <f>Sep!P45</f>
        <v>0</v>
      </c>
      <c r="K12" s="262">
        <f>Nov!P45</f>
        <v>0</v>
      </c>
      <c r="L12" s="262">
        <f>Oct!P45</f>
        <v>0</v>
      </c>
      <c r="M12" s="262">
        <f>Dec!P45</f>
        <v>0</v>
      </c>
      <c r="N12" s="265">
        <f t="shared" si="0"/>
        <v>0</v>
      </c>
    </row>
    <row r="13" spans="1:14" ht="16.5" thickBot="1">
      <c r="A13" s="275" t="s">
        <v>26</v>
      </c>
      <c r="B13" s="268" t="e">
        <f>Jan!R45</f>
        <v>#REF!</v>
      </c>
      <c r="C13" s="268" t="e">
        <f>Feb!R45</f>
        <v>#REF!</v>
      </c>
      <c r="D13" s="268" t="e">
        <f>Mar!R45</f>
        <v>#REF!</v>
      </c>
      <c r="E13" s="268" t="e">
        <f>Apr!R45</f>
        <v>#REF!</v>
      </c>
      <c r="F13" s="268" t="e">
        <f>May!R45</f>
        <v>#REF!</v>
      </c>
      <c r="G13" s="268" t="e">
        <f>Jun!R45</f>
        <v>#REF!</v>
      </c>
      <c r="H13" s="268" t="e">
        <f>Jul!R45</f>
        <v>#REF!</v>
      </c>
      <c r="I13" s="268" t="e">
        <f>Aug!R45</f>
        <v>#REF!</v>
      </c>
      <c r="J13" s="268" t="e">
        <f>Sep!R45</f>
        <v>#REF!</v>
      </c>
      <c r="K13" s="268" t="e">
        <f>Nov!R45</f>
        <v>#REF!</v>
      </c>
      <c r="L13" s="268" t="e">
        <f>Oct!R45</f>
        <v>#REF!</v>
      </c>
      <c r="M13" s="268" t="e">
        <f>Dec!R45</f>
        <v>#REF!</v>
      </c>
      <c r="N13" s="289" t="e">
        <f t="shared" si="0"/>
        <v>#REF!</v>
      </c>
    </row>
    <row r="14" spans="1:14" ht="16.5" thickBot="1">
      <c r="A14" s="276" t="s">
        <v>25</v>
      </c>
      <c r="B14" s="262">
        <f>Jan!S45</f>
        <v>0</v>
      </c>
      <c r="C14" s="262">
        <f>Feb!S45</f>
        <v>0</v>
      </c>
      <c r="D14" s="262">
        <f>Mar!S45</f>
        <v>0</v>
      </c>
      <c r="E14" s="262">
        <f>Apr!S45</f>
        <v>0</v>
      </c>
      <c r="F14" s="262">
        <f>May!S45</f>
        <v>0</v>
      </c>
      <c r="G14" s="262">
        <f>Jun!S45</f>
        <v>0</v>
      </c>
      <c r="H14" s="262">
        <f>Jul!S45</f>
        <v>0</v>
      </c>
      <c r="I14" s="262">
        <f>Aug!S45</f>
        <v>0</v>
      </c>
      <c r="J14" s="262">
        <f>Sep!S45</f>
        <v>0</v>
      </c>
      <c r="K14" s="262">
        <f>Nov!S45</f>
        <v>0</v>
      </c>
      <c r="L14" s="262">
        <f>Oct!S45</f>
        <v>0</v>
      </c>
      <c r="M14" s="262">
        <f>Dec!S45</f>
        <v>0</v>
      </c>
      <c r="N14" s="265">
        <f t="shared" si="0"/>
        <v>0</v>
      </c>
    </row>
    <row r="15" spans="1:14" ht="16.5" thickBot="1">
      <c r="A15" s="277" t="s">
        <v>34</v>
      </c>
      <c r="B15" s="268" t="e">
        <f>Jan!T45</f>
        <v>#REF!</v>
      </c>
      <c r="C15" s="268" t="e">
        <f>Feb!T45</f>
        <v>#REF!</v>
      </c>
      <c r="D15" s="268" t="e">
        <f>Mar!T45</f>
        <v>#REF!</v>
      </c>
      <c r="E15" s="268" t="e">
        <f>Apr!T45</f>
        <v>#REF!</v>
      </c>
      <c r="F15" s="268" t="e">
        <f>May!T45</f>
        <v>#REF!</v>
      </c>
      <c r="G15" s="268" t="e">
        <f>Jun!T45</f>
        <v>#REF!</v>
      </c>
      <c r="H15" s="268" t="e">
        <f>Jul!T45</f>
        <v>#REF!</v>
      </c>
      <c r="I15" s="268" t="e">
        <f>Aug!T45</f>
        <v>#REF!</v>
      </c>
      <c r="J15" s="268" t="e">
        <f>Sep!T45</f>
        <v>#REF!</v>
      </c>
      <c r="K15" s="268" t="e">
        <f>Nov!T45</f>
        <v>#REF!</v>
      </c>
      <c r="L15" s="268" t="e">
        <f>Oct!T45</f>
        <v>#REF!</v>
      </c>
      <c r="M15" s="268" t="e">
        <f>Dec!T45</f>
        <v>#REF!</v>
      </c>
      <c r="N15" s="289" t="e">
        <f t="shared" si="0"/>
        <v>#REF!</v>
      </c>
    </row>
    <row r="17" spans="1:14">
      <c r="A17" s="267"/>
    </row>
    <row r="18" spans="1:14">
      <c r="A18" s="146" t="s">
        <v>0</v>
      </c>
      <c r="B18" s="262">
        <f>Jan!V42</f>
        <v>0</v>
      </c>
      <c r="C18" s="262">
        <f>Feb!V42</f>
        <v>0</v>
      </c>
      <c r="D18" s="262">
        <f>Mar!V42</f>
        <v>0</v>
      </c>
      <c r="E18" s="262">
        <f>Apr!V42</f>
        <v>0</v>
      </c>
      <c r="F18" s="262">
        <f>May!V42</f>
        <v>0</v>
      </c>
      <c r="G18" s="262">
        <f>Jun!V42</f>
        <v>0</v>
      </c>
      <c r="H18" s="262">
        <f>Jul!V42</f>
        <v>0</v>
      </c>
      <c r="I18" s="262">
        <f>Aug!V42</f>
        <v>0</v>
      </c>
      <c r="J18" s="262">
        <f>Sep!V42</f>
        <v>0</v>
      </c>
      <c r="K18" s="262">
        <f>Nov!V42</f>
        <v>0</v>
      </c>
      <c r="L18" s="262">
        <f>Oct!V42</f>
        <v>0</v>
      </c>
      <c r="M18" s="262">
        <f>Dec!V42</f>
        <v>0</v>
      </c>
      <c r="N18" s="266">
        <f>SUM(B18:M18)</f>
        <v>0</v>
      </c>
    </row>
    <row r="19" spans="1:14">
      <c r="A19" t="s">
        <v>1</v>
      </c>
      <c r="B19" s="268">
        <f>Jan!V43</f>
        <v>0</v>
      </c>
      <c r="C19" s="268">
        <f>Feb!V43</f>
        <v>0</v>
      </c>
      <c r="D19" s="268">
        <f>Mar!V43</f>
        <v>0</v>
      </c>
      <c r="E19" s="268">
        <f>Apr!V43</f>
        <v>0</v>
      </c>
      <c r="F19" s="268">
        <f>May!V43</f>
        <v>0</v>
      </c>
      <c r="G19" s="268">
        <f>Jun!V43</f>
        <v>0</v>
      </c>
      <c r="H19" s="268">
        <f>Jul!V43</f>
        <v>0</v>
      </c>
      <c r="I19" s="268">
        <f>Aug!V43</f>
        <v>0</v>
      </c>
      <c r="J19" s="268">
        <f>Sep!V43</f>
        <v>0</v>
      </c>
      <c r="K19" s="268">
        <f>Nov!V43</f>
        <v>0</v>
      </c>
      <c r="L19" s="268">
        <f>Oct!V43</f>
        <v>0</v>
      </c>
      <c r="M19" s="268">
        <f>Dec!V43</f>
        <v>0</v>
      </c>
      <c r="N19" s="290">
        <f t="shared" ref="N19:N27" si="1">SUM(B19:M19)</f>
        <v>0</v>
      </c>
    </row>
    <row r="20" spans="1:14">
      <c r="A20" s="146" t="s">
        <v>77</v>
      </c>
      <c r="B20" s="262">
        <f>Jan!V44</f>
        <v>0</v>
      </c>
      <c r="C20" s="262">
        <f>Feb!V44</f>
        <v>0</v>
      </c>
      <c r="D20" s="262">
        <f>Mar!V44</f>
        <v>0</v>
      </c>
      <c r="E20" s="262">
        <f>Apr!V44</f>
        <v>0</v>
      </c>
      <c r="F20" s="262">
        <f>May!V44</f>
        <v>0</v>
      </c>
      <c r="G20" s="262">
        <f>Jun!V44</f>
        <v>0</v>
      </c>
      <c r="H20" s="262">
        <f>Jul!V44</f>
        <v>0</v>
      </c>
      <c r="I20" s="262">
        <f>Aug!V44</f>
        <v>0</v>
      </c>
      <c r="J20" s="262">
        <f>Sep!V44</f>
        <v>0</v>
      </c>
      <c r="K20" s="262">
        <f>Nov!V44</f>
        <v>0</v>
      </c>
      <c r="L20" s="262">
        <f>Oct!V44</f>
        <v>0</v>
      </c>
      <c r="M20" s="262">
        <f>Dec!V44</f>
        <v>0</v>
      </c>
      <c r="N20" s="266">
        <f t="shared" si="1"/>
        <v>0</v>
      </c>
    </row>
    <row r="21" spans="1:14">
      <c r="A21" t="s">
        <v>79</v>
      </c>
      <c r="B21" s="268">
        <f>Jan!V45</f>
        <v>0</v>
      </c>
      <c r="C21" s="268">
        <f>Feb!V45</f>
        <v>0</v>
      </c>
      <c r="D21" s="268">
        <f>Mar!V45</f>
        <v>0</v>
      </c>
      <c r="E21" s="268">
        <f>Apr!V45</f>
        <v>0</v>
      </c>
      <c r="F21" s="268">
        <f>May!V45</f>
        <v>0</v>
      </c>
      <c r="G21" s="268">
        <f>Jun!V45</f>
        <v>0</v>
      </c>
      <c r="H21" s="268">
        <f>Jul!V45</f>
        <v>0</v>
      </c>
      <c r="I21" s="268">
        <f>Aug!V45</f>
        <v>0</v>
      </c>
      <c r="J21" s="268">
        <f>Sep!V45</f>
        <v>0</v>
      </c>
      <c r="K21" s="268">
        <f>Nov!V45</f>
        <v>0</v>
      </c>
      <c r="L21" s="268">
        <f>Oct!V45</f>
        <v>0</v>
      </c>
      <c r="M21" s="268">
        <f>Dec!V45</f>
        <v>0</v>
      </c>
      <c r="N21" s="290">
        <f t="shared" si="1"/>
        <v>0</v>
      </c>
    </row>
    <row r="22" spans="1:14">
      <c r="A22" s="146" t="s">
        <v>2</v>
      </c>
      <c r="B22" s="262">
        <f>Jan!V46</f>
        <v>0</v>
      </c>
      <c r="C22" s="262">
        <f>Feb!V46</f>
        <v>0</v>
      </c>
      <c r="D22" s="262">
        <f>Mar!V46</f>
        <v>0</v>
      </c>
      <c r="E22" s="262">
        <f>Apr!V46</f>
        <v>0</v>
      </c>
      <c r="F22" s="262">
        <f>May!V46</f>
        <v>0</v>
      </c>
      <c r="G22" s="262">
        <f>Jun!V46</f>
        <v>0</v>
      </c>
      <c r="H22" s="262">
        <f>Jul!V46</f>
        <v>0</v>
      </c>
      <c r="I22" s="262">
        <f>Aug!V46</f>
        <v>0</v>
      </c>
      <c r="J22" s="262">
        <f>Sep!V46</f>
        <v>0</v>
      </c>
      <c r="K22" s="262">
        <f>Nov!V46</f>
        <v>0</v>
      </c>
      <c r="L22" s="262">
        <f>Oct!V46</f>
        <v>0</v>
      </c>
      <c r="M22" s="262">
        <f>Dec!V46</f>
        <v>0</v>
      </c>
      <c r="N22" s="266">
        <f t="shared" si="1"/>
        <v>0</v>
      </c>
    </row>
    <row r="23" spans="1:14">
      <c r="A23" t="s">
        <v>3</v>
      </c>
      <c r="B23" s="268">
        <f>Jan!V47</f>
        <v>0</v>
      </c>
      <c r="C23" s="268">
        <f>Feb!V47</f>
        <v>0</v>
      </c>
      <c r="D23" s="268">
        <f>Mar!V47</f>
        <v>0</v>
      </c>
      <c r="E23" s="268">
        <f>Apr!V47</f>
        <v>0</v>
      </c>
      <c r="F23" s="268">
        <f>May!V47</f>
        <v>0</v>
      </c>
      <c r="G23" s="268">
        <f>Jun!V47</f>
        <v>0</v>
      </c>
      <c r="H23" s="268">
        <f>Jul!V47</f>
        <v>0</v>
      </c>
      <c r="I23" s="268">
        <f>Aug!V47</f>
        <v>0</v>
      </c>
      <c r="J23" s="268">
        <f>Sep!V47</f>
        <v>0</v>
      </c>
      <c r="K23" s="268">
        <f>Nov!V47</f>
        <v>0</v>
      </c>
      <c r="L23" s="268">
        <f>Oct!V47</f>
        <v>0</v>
      </c>
      <c r="M23" s="268">
        <f>Dec!V47</f>
        <v>0</v>
      </c>
      <c r="N23" s="290">
        <f t="shared" si="1"/>
        <v>0</v>
      </c>
    </row>
    <row r="24" spans="1:14">
      <c r="A24" s="146" t="s">
        <v>4</v>
      </c>
      <c r="B24" s="262">
        <f>Jan!V48</f>
        <v>0</v>
      </c>
      <c r="C24" s="262">
        <f>Feb!V48</f>
        <v>0</v>
      </c>
      <c r="D24" s="262">
        <f>Mar!V48</f>
        <v>0</v>
      </c>
      <c r="E24" s="262">
        <f>Apr!V48</f>
        <v>0</v>
      </c>
      <c r="F24" s="262">
        <f>May!V48</f>
        <v>0</v>
      </c>
      <c r="G24" s="262">
        <f>Jun!V48</f>
        <v>0</v>
      </c>
      <c r="H24" s="262">
        <f>Jul!V48</f>
        <v>0</v>
      </c>
      <c r="I24" s="262">
        <f>Aug!V48</f>
        <v>0</v>
      </c>
      <c r="J24" s="262">
        <f>Sep!V48</f>
        <v>0</v>
      </c>
      <c r="K24" s="262">
        <f>Nov!V48</f>
        <v>0</v>
      </c>
      <c r="L24" s="262">
        <f>Oct!V48</f>
        <v>0</v>
      </c>
      <c r="M24" s="262">
        <f>Dec!V48</f>
        <v>0</v>
      </c>
      <c r="N24" s="266">
        <f t="shared" si="1"/>
        <v>0</v>
      </c>
    </row>
    <row r="25" spans="1:14">
      <c r="A25" t="s">
        <v>78</v>
      </c>
      <c r="B25" s="268">
        <f>Jan!V49</f>
        <v>0</v>
      </c>
      <c r="C25" s="268">
        <f>Feb!V49</f>
        <v>0</v>
      </c>
      <c r="D25" s="268">
        <f>Mar!V49</f>
        <v>0</v>
      </c>
      <c r="E25" s="268">
        <f>Apr!V49</f>
        <v>0</v>
      </c>
      <c r="F25" s="268">
        <f>May!V49</f>
        <v>0</v>
      </c>
      <c r="G25" s="268">
        <f>Jun!V49</f>
        <v>0</v>
      </c>
      <c r="H25" s="268">
        <f>Jul!V49</f>
        <v>0</v>
      </c>
      <c r="I25" s="268">
        <f>Aug!V49</f>
        <v>0</v>
      </c>
      <c r="J25" s="268">
        <f>Sep!V49</f>
        <v>0</v>
      </c>
      <c r="K25" s="268">
        <f>Nov!V49</f>
        <v>0</v>
      </c>
      <c r="L25" s="268">
        <f>Oct!V49</f>
        <v>0</v>
      </c>
      <c r="M25" s="268">
        <f>Dec!V49</f>
        <v>0</v>
      </c>
      <c r="N25" s="290">
        <f t="shared" si="1"/>
        <v>0</v>
      </c>
    </row>
    <row r="26" spans="1:14">
      <c r="A26" s="146" t="s">
        <v>6</v>
      </c>
      <c r="B26" s="262">
        <f>Jan!V50</f>
        <v>0</v>
      </c>
      <c r="C26" s="262">
        <f>Feb!V50</f>
        <v>0</v>
      </c>
      <c r="D26" s="262">
        <f>Mar!V50</f>
        <v>0</v>
      </c>
      <c r="E26" s="262">
        <f>Apr!V50</f>
        <v>0</v>
      </c>
      <c r="F26" s="262">
        <f>May!V50</f>
        <v>0</v>
      </c>
      <c r="G26" s="262">
        <f>Jun!V50</f>
        <v>0</v>
      </c>
      <c r="H26" s="262">
        <f>Jul!V50</f>
        <v>0</v>
      </c>
      <c r="I26" s="262">
        <f>Aug!V50</f>
        <v>0</v>
      </c>
      <c r="J26" s="262">
        <f>Sep!V50</f>
        <v>0</v>
      </c>
      <c r="K26" s="262">
        <f>Nov!V50</f>
        <v>0</v>
      </c>
      <c r="L26" s="262">
        <f>Oct!V50</f>
        <v>0</v>
      </c>
      <c r="M26" s="262">
        <f>Dec!V50</f>
        <v>0</v>
      </c>
      <c r="N26" s="266">
        <f t="shared" si="1"/>
        <v>0</v>
      </c>
    </row>
    <row r="27" spans="1:14">
      <c r="A27" s="8" t="s">
        <v>72</v>
      </c>
      <c r="B27" s="268">
        <f>Jan!V51</f>
        <v>0</v>
      </c>
      <c r="C27" s="268">
        <f>Feb!V51</f>
        <v>0</v>
      </c>
      <c r="D27" s="268">
        <f>Mar!V51</f>
        <v>0</v>
      </c>
      <c r="E27" s="268">
        <f>Apr!V51</f>
        <v>0</v>
      </c>
      <c r="F27" s="268">
        <f>May!V51</f>
        <v>0</v>
      </c>
      <c r="G27" s="268">
        <f>Jun!V51</f>
        <v>0</v>
      </c>
      <c r="H27" s="268">
        <f>Jul!V51</f>
        <v>0</v>
      </c>
      <c r="I27" s="268">
        <f>Aug!V51</f>
        <v>0</v>
      </c>
      <c r="J27" s="268">
        <f>Sep!V51</f>
        <v>0</v>
      </c>
      <c r="K27" s="268">
        <f>Nov!V51</f>
        <v>0</v>
      </c>
      <c r="L27" s="268">
        <f>Oct!V51</f>
        <v>0</v>
      </c>
      <c r="M27" s="268">
        <f>Dec!V51</f>
        <v>0</v>
      </c>
      <c r="N27" s="290">
        <f t="shared" si="1"/>
        <v>0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 enableFormatConditionsCalculation="0"/>
  <dimension ref="A1:AD36"/>
  <sheetViews>
    <sheetView zoomScale="75" zoomScaleNormal="75" zoomScalePageLayoutView="75" workbookViewId="0">
      <selection activeCell="Z29" sqref="Z29"/>
    </sheetView>
  </sheetViews>
  <sheetFormatPr defaultColWidth="8.875" defaultRowHeight="15.75"/>
  <cols>
    <col min="1" max="1" width="32.875" bestFit="1" customWidth="1"/>
    <col min="2" max="2" width="3.125" bestFit="1" customWidth="1"/>
    <col min="3" max="3" width="3.375" bestFit="1" customWidth="1"/>
    <col min="4" max="4" width="3.125" bestFit="1" customWidth="1"/>
    <col min="5" max="5" width="3.375" bestFit="1" customWidth="1"/>
    <col min="6" max="8" width="3.125" bestFit="1" customWidth="1"/>
    <col min="10" max="10" width="3.125" bestFit="1" customWidth="1"/>
    <col min="11" max="11" width="3.375" bestFit="1" customWidth="1"/>
    <col min="12" max="12" width="3.125" bestFit="1" customWidth="1"/>
    <col min="13" max="13" width="3.375" bestFit="1" customWidth="1"/>
    <col min="14" max="16" width="3.125" bestFit="1" customWidth="1"/>
    <col min="18" max="18" width="3.125" bestFit="1" customWidth="1"/>
    <col min="19" max="19" width="3.375" bestFit="1" customWidth="1"/>
    <col min="20" max="20" width="3.125" bestFit="1" customWidth="1"/>
    <col min="21" max="21" width="3.375" bestFit="1" customWidth="1"/>
    <col min="22" max="24" width="3.125" bestFit="1" customWidth="1"/>
    <col min="26" max="26" width="10.5" customWidth="1"/>
  </cols>
  <sheetData>
    <row r="1" spans="1:30">
      <c r="A1" t="s">
        <v>70</v>
      </c>
    </row>
    <row r="2" spans="1:30" ht="20.25" customHeight="1" thickBot="1">
      <c r="A2" t="s">
        <v>71</v>
      </c>
      <c r="B2" s="416" t="s">
        <v>51</v>
      </c>
      <c r="C2" s="416"/>
      <c r="D2" s="416"/>
      <c r="E2" s="416"/>
      <c r="F2" s="416"/>
      <c r="G2" s="416"/>
      <c r="H2" s="416"/>
      <c r="I2" s="244"/>
      <c r="J2" s="416" t="s">
        <v>52</v>
      </c>
      <c r="K2" s="416"/>
      <c r="L2" s="416"/>
      <c r="M2" s="416"/>
      <c r="N2" s="416"/>
      <c r="O2" s="416"/>
      <c r="P2" s="416"/>
      <c r="Q2" s="244"/>
      <c r="R2" s="416" t="s">
        <v>53</v>
      </c>
      <c r="S2" s="416"/>
      <c r="T2" s="416"/>
      <c r="U2" s="416"/>
      <c r="V2" s="416"/>
      <c r="W2" s="416"/>
      <c r="X2" s="416"/>
      <c r="Z2" s="146" t="s">
        <v>0</v>
      </c>
    </row>
    <row r="3" spans="1:30">
      <c r="B3" s="245" t="s">
        <v>54</v>
      </c>
      <c r="C3" s="246" t="s">
        <v>55</v>
      </c>
      <c r="D3" s="246" t="s">
        <v>56</v>
      </c>
      <c r="E3" s="246" t="s">
        <v>57</v>
      </c>
      <c r="F3" s="246" t="s">
        <v>56</v>
      </c>
      <c r="G3" s="246" t="s">
        <v>58</v>
      </c>
      <c r="H3" s="247" t="s">
        <v>54</v>
      </c>
      <c r="I3" s="248"/>
      <c r="J3" s="245" t="s">
        <v>54</v>
      </c>
      <c r="K3" s="246" t="s">
        <v>55</v>
      </c>
      <c r="L3" s="246" t="s">
        <v>56</v>
      </c>
      <c r="M3" s="246" t="s">
        <v>57</v>
      </c>
      <c r="N3" s="246" t="s">
        <v>56</v>
      </c>
      <c r="O3" s="246" t="s">
        <v>58</v>
      </c>
      <c r="P3" s="247" t="s">
        <v>54</v>
      </c>
      <c r="Q3" s="248"/>
      <c r="R3" s="245" t="s">
        <v>54</v>
      </c>
      <c r="S3" s="246" t="s">
        <v>55</v>
      </c>
      <c r="T3" s="246" t="s">
        <v>56</v>
      </c>
      <c r="U3" s="246" t="s">
        <v>57</v>
      </c>
      <c r="V3" s="246" t="s">
        <v>56</v>
      </c>
      <c r="W3" s="246" t="s">
        <v>58</v>
      </c>
      <c r="X3" s="247" t="s">
        <v>54</v>
      </c>
      <c r="Z3" t="s">
        <v>1</v>
      </c>
    </row>
    <row r="4" spans="1:30">
      <c r="B4" s="249"/>
      <c r="C4" s="250"/>
      <c r="D4" s="250"/>
      <c r="E4" s="250"/>
      <c r="F4" s="250"/>
      <c r="G4" s="250"/>
      <c r="H4" s="251">
        <v>1</v>
      </c>
      <c r="I4" s="250"/>
      <c r="J4" s="249"/>
      <c r="K4" s="250"/>
      <c r="L4" s="250">
        <v>1</v>
      </c>
      <c r="M4" s="250">
        <v>2</v>
      </c>
      <c r="N4" s="250">
        <v>3</v>
      </c>
      <c r="O4" s="250">
        <v>4</v>
      </c>
      <c r="P4" s="251">
        <v>5</v>
      </c>
      <c r="Q4" s="250"/>
      <c r="R4" s="249"/>
      <c r="S4" s="250"/>
      <c r="T4" s="250">
        <v>1</v>
      </c>
      <c r="U4" s="250">
        <v>2</v>
      </c>
      <c r="V4" s="250">
        <v>3</v>
      </c>
      <c r="W4" s="250">
        <v>4</v>
      </c>
      <c r="X4" s="251">
        <v>5</v>
      </c>
      <c r="Z4" s="146" t="s">
        <v>77</v>
      </c>
    </row>
    <row r="5" spans="1:30">
      <c r="A5" t="s">
        <v>59</v>
      </c>
      <c r="B5" s="249">
        <v>2</v>
      </c>
      <c r="C5" s="250">
        <v>3</v>
      </c>
      <c r="D5" s="250">
        <v>4</v>
      </c>
      <c r="E5" s="250">
        <v>5</v>
      </c>
      <c r="F5" s="250">
        <v>6</v>
      </c>
      <c r="G5" s="250">
        <v>7</v>
      </c>
      <c r="H5" s="251">
        <v>8</v>
      </c>
      <c r="I5" s="250"/>
      <c r="J5" s="249">
        <v>6</v>
      </c>
      <c r="K5" s="250">
        <v>7</v>
      </c>
      <c r="L5" s="250">
        <v>8</v>
      </c>
      <c r="M5" s="250">
        <v>9</v>
      </c>
      <c r="N5" s="250">
        <v>10</v>
      </c>
      <c r="O5" s="250">
        <v>11</v>
      </c>
      <c r="P5" s="251">
        <v>12</v>
      </c>
      <c r="Q5" s="250"/>
      <c r="R5" s="249">
        <v>6</v>
      </c>
      <c r="S5" s="250">
        <v>7</v>
      </c>
      <c r="T5" s="250">
        <v>8</v>
      </c>
      <c r="U5" s="250">
        <v>9</v>
      </c>
      <c r="V5" s="250">
        <v>10</v>
      </c>
      <c r="W5" s="250">
        <v>11</v>
      </c>
      <c r="X5" s="251">
        <v>12</v>
      </c>
      <c r="Z5" t="s">
        <v>79</v>
      </c>
      <c r="AD5" s="267" t="s">
        <v>75</v>
      </c>
    </row>
    <row r="6" spans="1:30">
      <c r="A6" s="252" t="s">
        <v>60</v>
      </c>
      <c r="B6" s="249">
        <v>9</v>
      </c>
      <c r="C6" s="250">
        <v>10</v>
      </c>
      <c r="D6" s="250">
        <v>11</v>
      </c>
      <c r="E6" s="250">
        <v>12</v>
      </c>
      <c r="F6" s="250">
        <v>13</v>
      </c>
      <c r="G6" s="250">
        <v>14</v>
      </c>
      <c r="H6" s="251">
        <v>15</v>
      </c>
      <c r="I6" s="250"/>
      <c r="J6" s="249">
        <v>13</v>
      </c>
      <c r="K6" s="250">
        <v>14</v>
      </c>
      <c r="L6" s="250">
        <v>15</v>
      </c>
      <c r="M6" s="250">
        <v>16</v>
      </c>
      <c r="N6" s="250">
        <v>17</v>
      </c>
      <c r="O6" s="250">
        <v>18</v>
      </c>
      <c r="P6" s="251">
        <v>19</v>
      </c>
      <c r="Q6" s="250"/>
      <c r="R6" s="249">
        <v>13</v>
      </c>
      <c r="S6" s="250">
        <v>14</v>
      </c>
      <c r="T6" s="250">
        <v>15</v>
      </c>
      <c r="U6" s="250">
        <v>16</v>
      </c>
      <c r="V6" s="250">
        <v>17</v>
      </c>
      <c r="W6" s="250">
        <v>18</v>
      </c>
      <c r="X6" s="251">
        <v>19</v>
      </c>
      <c r="Z6" s="146" t="s">
        <v>2</v>
      </c>
      <c r="AD6" t="s">
        <v>76</v>
      </c>
    </row>
    <row r="7" spans="1:30">
      <c r="A7" s="253" t="s">
        <v>61</v>
      </c>
      <c r="B7" s="249">
        <v>16</v>
      </c>
      <c r="C7" s="250">
        <v>17</v>
      </c>
      <c r="D7" s="250">
        <v>18</v>
      </c>
      <c r="E7" s="250">
        <v>19</v>
      </c>
      <c r="F7" s="250">
        <v>20</v>
      </c>
      <c r="G7" s="250">
        <v>21</v>
      </c>
      <c r="H7" s="251">
        <v>22</v>
      </c>
      <c r="I7" s="250"/>
      <c r="J7" s="249">
        <v>20</v>
      </c>
      <c r="K7" s="250">
        <v>21</v>
      </c>
      <c r="L7" s="250">
        <v>22</v>
      </c>
      <c r="M7" s="250">
        <v>23</v>
      </c>
      <c r="N7" s="250">
        <v>24</v>
      </c>
      <c r="O7" s="250">
        <v>25</v>
      </c>
      <c r="P7" s="251">
        <v>26</v>
      </c>
      <c r="Q7" s="250"/>
      <c r="R7" s="249">
        <v>20</v>
      </c>
      <c r="S7" s="250">
        <v>21</v>
      </c>
      <c r="T7" s="250">
        <v>22</v>
      </c>
      <c r="U7" s="250">
        <v>23</v>
      </c>
      <c r="V7" s="250">
        <v>24</v>
      </c>
      <c r="W7" s="250">
        <v>25</v>
      </c>
      <c r="X7" s="251">
        <v>26</v>
      </c>
      <c r="Z7" t="s">
        <v>3</v>
      </c>
    </row>
    <row r="8" spans="1:30">
      <c r="B8" s="249">
        <v>23</v>
      </c>
      <c r="C8" s="250">
        <v>24</v>
      </c>
      <c r="D8" s="250">
        <v>25</v>
      </c>
      <c r="E8" s="250">
        <v>26</v>
      </c>
      <c r="F8" s="250">
        <v>27</v>
      </c>
      <c r="G8" s="250">
        <v>28</v>
      </c>
      <c r="H8" s="251">
        <v>29</v>
      </c>
      <c r="I8" s="250"/>
      <c r="J8" s="249">
        <v>27</v>
      </c>
      <c r="K8" s="250">
        <v>28</v>
      </c>
      <c r="L8" s="250"/>
      <c r="M8" s="250"/>
      <c r="N8" s="250"/>
      <c r="O8" s="250"/>
      <c r="P8" s="251"/>
      <c r="Q8" s="250"/>
      <c r="R8" s="249">
        <v>27</v>
      </c>
      <c r="S8" s="250">
        <v>28</v>
      </c>
      <c r="T8" s="250">
        <v>29</v>
      </c>
      <c r="U8" s="250">
        <v>30</v>
      </c>
      <c r="V8" s="250">
        <v>31</v>
      </c>
      <c r="W8" s="250"/>
      <c r="X8" s="251"/>
      <c r="Z8" s="146" t="s">
        <v>4</v>
      </c>
    </row>
    <row r="9" spans="1:30" ht="16.5" thickBot="1">
      <c r="B9" s="254">
        <v>30</v>
      </c>
      <c r="C9" s="255">
        <v>31</v>
      </c>
      <c r="D9" s="255"/>
      <c r="E9" s="255"/>
      <c r="F9" s="255"/>
      <c r="G9" s="255"/>
      <c r="H9" s="256"/>
      <c r="I9" s="250"/>
      <c r="J9" s="254"/>
      <c r="K9" s="255"/>
      <c r="L9" s="255"/>
      <c r="M9" s="255"/>
      <c r="N9" s="255"/>
      <c r="O9" s="255"/>
      <c r="P9" s="256"/>
      <c r="Q9" s="250"/>
      <c r="R9" s="254"/>
      <c r="S9" s="255"/>
      <c r="T9" s="255"/>
      <c r="U9" s="255"/>
      <c r="V9" s="255"/>
      <c r="W9" s="255"/>
      <c r="X9" s="256"/>
      <c r="Z9" t="s">
        <v>78</v>
      </c>
    </row>
    <row r="10" spans="1:30">
      <c r="B10" s="257"/>
      <c r="C10" s="257"/>
      <c r="D10" s="257"/>
      <c r="E10" s="257"/>
      <c r="F10" s="257"/>
      <c r="G10" s="257"/>
      <c r="H10" s="257"/>
      <c r="I10" s="257"/>
      <c r="J10" s="257"/>
      <c r="K10" s="257"/>
      <c r="L10" s="257"/>
      <c r="M10" s="257"/>
      <c r="N10" s="257"/>
      <c r="O10" s="257"/>
      <c r="P10" s="257"/>
      <c r="Q10" s="257"/>
      <c r="R10" s="257"/>
      <c r="S10" s="257"/>
      <c r="T10" s="257"/>
      <c r="U10" s="257"/>
      <c r="V10" s="257"/>
      <c r="W10" s="257"/>
      <c r="X10" s="257"/>
      <c r="Z10" s="146" t="s">
        <v>6</v>
      </c>
    </row>
    <row r="11" spans="1:30" ht="20.25" thickBot="1">
      <c r="B11" s="416" t="s">
        <v>62</v>
      </c>
      <c r="C11" s="416"/>
      <c r="D11" s="416"/>
      <c r="E11" s="416"/>
      <c r="F11" s="416"/>
      <c r="G11" s="416"/>
      <c r="H11" s="416"/>
      <c r="I11" s="244"/>
      <c r="J11" s="416" t="s">
        <v>15</v>
      </c>
      <c r="K11" s="416"/>
      <c r="L11" s="416"/>
      <c r="M11" s="416"/>
      <c r="N11" s="416"/>
      <c r="O11" s="416"/>
      <c r="P11" s="416"/>
      <c r="Q11" s="244"/>
      <c r="R11" s="416" t="s">
        <v>63</v>
      </c>
      <c r="S11" s="416"/>
      <c r="T11" s="416"/>
      <c r="U11" s="416"/>
      <c r="V11" s="416"/>
      <c r="W11" s="416"/>
      <c r="X11" s="416"/>
      <c r="Z11" s="8" t="s">
        <v>72</v>
      </c>
    </row>
    <row r="12" spans="1:30">
      <c r="B12" s="245" t="s">
        <v>54</v>
      </c>
      <c r="C12" s="246" t="s">
        <v>55</v>
      </c>
      <c r="D12" s="246" t="s">
        <v>56</v>
      </c>
      <c r="E12" s="246" t="s">
        <v>57</v>
      </c>
      <c r="F12" s="246" t="s">
        <v>56</v>
      </c>
      <c r="G12" s="246" t="s">
        <v>58</v>
      </c>
      <c r="H12" s="247" t="s">
        <v>54</v>
      </c>
      <c r="I12" s="248"/>
      <c r="J12" s="245" t="s">
        <v>54</v>
      </c>
      <c r="K12" s="246" t="s">
        <v>55</v>
      </c>
      <c r="L12" s="246" t="s">
        <v>56</v>
      </c>
      <c r="M12" s="246" t="s">
        <v>57</v>
      </c>
      <c r="N12" s="246" t="s">
        <v>56</v>
      </c>
      <c r="O12" s="246" t="s">
        <v>58</v>
      </c>
      <c r="P12" s="247" t="s">
        <v>54</v>
      </c>
      <c r="Q12" s="248"/>
      <c r="R12" s="245" t="s">
        <v>54</v>
      </c>
      <c r="S12" s="246" t="s">
        <v>55</v>
      </c>
      <c r="T12" s="246" t="s">
        <v>56</v>
      </c>
      <c r="U12" s="246" t="s">
        <v>57</v>
      </c>
      <c r="V12" s="246" t="s">
        <v>56</v>
      </c>
      <c r="W12" s="246" t="s">
        <v>58</v>
      </c>
      <c r="X12" s="247" t="s">
        <v>54</v>
      </c>
    </row>
    <row r="13" spans="1:30">
      <c r="B13" s="249"/>
      <c r="C13" s="250"/>
      <c r="D13" s="250"/>
      <c r="E13" s="250"/>
      <c r="F13" s="250"/>
      <c r="G13" s="250">
        <v>1</v>
      </c>
      <c r="H13" s="251">
        <v>2</v>
      </c>
      <c r="I13" s="258"/>
      <c r="J13" s="249">
        <v>1</v>
      </c>
      <c r="K13" s="250">
        <v>2</v>
      </c>
      <c r="L13" s="250">
        <v>3</v>
      </c>
      <c r="M13" s="250">
        <v>4</v>
      </c>
      <c r="N13" s="250">
        <v>5</v>
      </c>
      <c r="O13" s="250">
        <v>6</v>
      </c>
      <c r="P13" s="251">
        <v>7</v>
      </c>
      <c r="Q13" s="250"/>
      <c r="R13" s="249"/>
      <c r="S13" s="250"/>
      <c r="T13" s="250"/>
      <c r="U13" s="250">
        <v>1</v>
      </c>
      <c r="V13" s="250">
        <v>2</v>
      </c>
      <c r="W13" s="250">
        <v>3</v>
      </c>
      <c r="X13" s="251">
        <v>4</v>
      </c>
    </row>
    <row r="14" spans="1:30">
      <c r="B14" s="249">
        <v>3</v>
      </c>
      <c r="C14" s="250">
        <v>4</v>
      </c>
      <c r="D14" s="250">
        <v>5</v>
      </c>
      <c r="E14" s="250">
        <v>6</v>
      </c>
      <c r="F14" s="250">
        <v>7</v>
      </c>
      <c r="G14" s="250">
        <v>8</v>
      </c>
      <c r="H14" s="251">
        <v>9</v>
      </c>
      <c r="I14" s="258"/>
      <c r="J14" s="249">
        <v>8</v>
      </c>
      <c r="K14" s="250">
        <v>9</v>
      </c>
      <c r="L14" s="250">
        <v>10</v>
      </c>
      <c r="M14" s="250">
        <v>11</v>
      </c>
      <c r="N14" s="250">
        <v>12</v>
      </c>
      <c r="O14" s="250">
        <v>13</v>
      </c>
      <c r="P14" s="251">
        <v>14</v>
      </c>
      <c r="Q14" s="250"/>
      <c r="R14" s="249">
        <v>5</v>
      </c>
      <c r="S14" s="250">
        <v>6</v>
      </c>
      <c r="T14" s="250">
        <v>7</v>
      </c>
      <c r="U14" s="250">
        <v>8</v>
      </c>
      <c r="V14" s="250">
        <v>9</v>
      </c>
      <c r="W14" s="250">
        <v>10</v>
      </c>
      <c r="X14" s="251">
        <v>11</v>
      </c>
    </row>
    <row r="15" spans="1:30">
      <c r="B15" s="249">
        <v>10</v>
      </c>
      <c r="C15" s="250">
        <v>11</v>
      </c>
      <c r="D15" s="250">
        <v>12</v>
      </c>
      <c r="E15" s="250">
        <v>13</v>
      </c>
      <c r="F15" s="250">
        <v>14</v>
      </c>
      <c r="G15" s="250">
        <v>15</v>
      </c>
      <c r="H15" s="251">
        <v>16</v>
      </c>
      <c r="I15" s="258"/>
      <c r="J15" s="249">
        <v>15</v>
      </c>
      <c r="K15" s="250">
        <v>16</v>
      </c>
      <c r="L15" s="250">
        <v>17</v>
      </c>
      <c r="M15" s="250">
        <v>18</v>
      </c>
      <c r="N15" s="250">
        <v>19</v>
      </c>
      <c r="O15" s="250">
        <v>20</v>
      </c>
      <c r="P15" s="251">
        <v>21</v>
      </c>
      <c r="Q15" s="250"/>
      <c r="R15" s="249">
        <v>12</v>
      </c>
      <c r="S15" s="250">
        <v>13</v>
      </c>
      <c r="T15" s="250">
        <v>14</v>
      </c>
      <c r="U15" s="250">
        <v>15</v>
      </c>
      <c r="V15" s="250">
        <v>16</v>
      </c>
      <c r="W15" s="250">
        <v>17</v>
      </c>
      <c r="X15" s="251">
        <v>18</v>
      </c>
    </row>
    <row r="16" spans="1:30">
      <c r="B16" s="249">
        <v>17</v>
      </c>
      <c r="C16" s="250">
        <v>18</v>
      </c>
      <c r="D16" s="250">
        <v>19</v>
      </c>
      <c r="E16" s="250">
        <v>20</v>
      </c>
      <c r="F16" s="250">
        <v>21</v>
      </c>
      <c r="G16" s="250">
        <v>22</v>
      </c>
      <c r="H16" s="251">
        <v>23</v>
      </c>
      <c r="I16" s="258"/>
      <c r="J16" s="249">
        <v>22</v>
      </c>
      <c r="K16" s="250">
        <v>23</v>
      </c>
      <c r="L16" s="250">
        <v>24</v>
      </c>
      <c r="M16" s="250">
        <v>25</v>
      </c>
      <c r="N16" s="250">
        <v>26</v>
      </c>
      <c r="O16" s="250">
        <v>27</v>
      </c>
      <c r="P16" s="251">
        <v>28</v>
      </c>
      <c r="Q16" s="250"/>
      <c r="R16" s="249">
        <v>19</v>
      </c>
      <c r="S16" s="250">
        <v>20</v>
      </c>
      <c r="T16" s="250">
        <v>21</v>
      </c>
      <c r="U16" s="250">
        <v>22</v>
      </c>
      <c r="V16" s="250">
        <v>23</v>
      </c>
      <c r="W16" s="250">
        <v>24</v>
      </c>
      <c r="X16" s="251">
        <v>25</v>
      </c>
    </row>
    <row r="17" spans="2:24">
      <c r="B17" s="249">
        <v>24</v>
      </c>
      <c r="C17" s="250">
        <v>25</v>
      </c>
      <c r="D17" s="250">
        <v>26</v>
      </c>
      <c r="E17" s="250">
        <v>27</v>
      </c>
      <c r="F17" s="250">
        <v>28</v>
      </c>
      <c r="G17" s="250">
        <v>29</v>
      </c>
      <c r="H17" s="251">
        <v>30</v>
      </c>
      <c r="I17" s="258"/>
      <c r="J17" s="249">
        <v>29</v>
      </c>
      <c r="K17" s="250">
        <v>30</v>
      </c>
      <c r="L17" s="250">
        <v>31</v>
      </c>
      <c r="M17" s="250"/>
      <c r="N17" s="250"/>
      <c r="O17" s="250"/>
      <c r="P17" s="251"/>
      <c r="Q17" s="250"/>
      <c r="R17" s="249">
        <v>26</v>
      </c>
      <c r="S17" s="250">
        <v>27</v>
      </c>
      <c r="T17" s="250">
        <v>28</v>
      </c>
      <c r="U17" s="250">
        <v>29</v>
      </c>
      <c r="V17" s="250">
        <v>30</v>
      </c>
      <c r="W17" s="250"/>
      <c r="X17" s="251"/>
    </row>
    <row r="18" spans="2:24" ht="16.5" thickBot="1">
      <c r="B18" s="259"/>
      <c r="C18" s="260"/>
      <c r="D18" s="260"/>
      <c r="E18" s="260"/>
      <c r="F18" s="260"/>
      <c r="G18" s="260"/>
      <c r="H18" s="261"/>
      <c r="I18" s="258"/>
      <c r="J18" s="254"/>
      <c r="K18" s="255"/>
      <c r="L18" s="255"/>
      <c r="M18" s="255"/>
      <c r="N18" s="255"/>
      <c r="O18" s="255"/>
      <c r="P18" s="256"/>
      <c r="Q18" s="258"/>
      <c r="R18" s="259"/>
      <c r="S18" s="260"/>
      <c r="T18" s="260"/>
      <c r="U18" s="260"/>
      <c r="V18" s="260"/>
      <c r="W18" s="260"/>
      <c r="X18" s="261"/>
    </row>
    <row r="19" spans="2:24"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</row>
    <row r="20" spans="2:24" ht="20.25" thickBot="1">
      <c r="B20" s="416" t="s">
        <v>64</v>
      </c>
      <c r="C20" s="416"/>
      <c r="D20" s="416"/>
      <c r="E20" s="416"/>
      <c r="F20" s="416"/>
      <c r="G20" s="416"/>
      <c r="H20" s="416"/>
      <c r="I20" s="244"/>
      <c r="J20" s="416" t="s">
        <v>65</v>
      </c>
      <c r="K20" s="416"/>
      <c r="L20" s="416"/>
      <c r="M20" s="416"/>
      <c r="N20" s="416"/>
      <c r="O20" s="416"/>
      <c r="P20" s="416"/>
      <c r="Q20" s="244"/>
      <c r="R20" s="416" t="s">
        <v>66</v>
      </c>
      <c r="S20" s="416"/>
      <c r="T20" s="416"/>
      <c r="U20" s="416"/>
      <c r="V20" s="416"/>
      <c r="W20" s="416"/>
      <c r="X20" s="416"/>
    </row>
    <row r="21" spans="2:24">
      <c r="B21" s="245" t="s">
        <v>54</v>
      </c>
      <c r="C21" s="246" t="s">
        <v>55</v>
      </c>
      <c r="D21" s="246" t="s">
        <v>56</v>
      </c>
      <c r="E21" s="246" t="s">
        <v>57</v>
      </c>
      <c r="F21" s="246" t="s">
        <v>56</v>
      </c>
      <c r="G21" s="246" t="s">
        <v>58</v>
      </c>
      <c r="H21" s="247" t="s">
        <v>54</v>
      </c>
      <c r="I21" s="248"/>
      <c r="J21" s="245" t="s">
        <v>54</v>
      </c>
      <c r="K21" s="246" t="s">
        <v>55</v>
      </c>
      <c r="L21" s="246" t="s">
        <v>56</v>
      </c>
      <c r="M21" s="246" t="s">
        <v>57</v>
      </c>
      <c r="N21" s="246" t="s">
        <v>56</v>
      </c>
      <c r="O21" s="246" t="s">
        <v>58</v>
      </c>
      <c r="P21" s="247" t="s">
        <v>54</v>
      </c>
      <c r="Q21" s="248"/>
      <c r="R21" s="245" t="s">
        <v>54</v>
      </c>
      <c r="S21" s="246" t="s">
        <v>55</v>
      </c>
      <c r="T21" s="246" t="s">
        <v>56</v>
      </c>
      <c r="U21" s="246" t="s">
        <v>57</v>
      </c>
      <c r="V21" s="246" t="s">
        <v>56</v>
      </c>
      <c r="W21" s="246" t="s">
        <v>58</v>
      </c>
      <c r="X21" s="247" t="s">
        <v>54</v>
      </c>
    </row>
    <row r="22" spans="2:24">
      <c r="B22" s="249"/>
      <c r="C22" s="250"/>
      <c r="D22" s="250"/>
      <c r="E22" s="250"/>
      <c r="F22" s="250"/>
      <c r="G22" s="250">
        <v>1</v>
      </c>
      <c r="H22" s="251">
        <v>2</v>
      </c>
      <c r="I22" s="250"/>
      <c r="J22" s="249"/>
      <c r="K22" s="250">
        <v>1</v>
      </c>
      <c r="L22" s="250">
        <v>2</v>
      </c>
      <c r="M22" s="250">
        <v>3</v>
      </c>
      <c r="N22" s="250">
        <v>4</v>
      </c>
      <c r="O22" s="250">
        <v>5</v>
      </c>
      <c r="P22" s="251">
        <v>6</v>
      </c>
      <c r="Q22" s="258"/>
      <c r="R22" s="249"/>
      <c r="S22" s="250"/>
      <c r="T22" s="250"/>
      <c r="U22" s="250"/>
      <c r="V22" s="250">
        <v>1</v>
      </c>
      <c r="W22" s="250">
        <v>2</v>
      </c>
      <c r="X22" s="251">
        <v>3</v>
      </c>
    </row>
    <row r="23" spans="2:24">
      <c r="B23" s="249">
        <v>3</v>
      </c>
      <c r="C23" s="250">
        <v>4</v>
      </c>
      <c r="D23" s="250">
        <v>5</v>
      </c>
      <c r="E23" s="250">
        <v>6</v>
      </c>
      <c r="F23" s="250">
        <v>7</v>
      </c>
      <c r="G23" s="250">
        <v>8</v>
      </c>
      <c r="H23" s="251">
        <v>9</v>
      </c>
      <c r="I23" s="250"/>
      <c r="J23" s="249">
        <v>7</v>
      </c>
      <c r="K23" s="250">
        <v>8</v>
      </c>
      <c r="L23" s="250">
        <v>9</v>
      </c>
      <c r="M23" s="250">
        <v>10</v>
      </c>
      <c r="N23" s="250">
        <v>11</v>
      </c>
      <c r="O23" s="250">
        <v>12</v>
      </c>
      <c r="P23" s="251">
        <v>13</v>
      </c>
      <c r="Q23" s="258"/>
      <c r="R23" s="249">
        <v>4</v>
      </c>
      <c r="S23" s="250">
        <v>5</v>
      </c>
      <c r="T23" s="250">
        <v>6</v>
      </c>
      <c r="U23" s="250">
        <v>7</v>
      </c>
      <c r="V23" s="250">
        <v>8</v>
      </c>
      <c r="W23" s="250">
        <v>9</v>
      </c>
      <c r="X23" s="251">
        <v>10</v>
      </c>
    </row>
    <row r="24" spans="2:24">
      <c r="B24" s="249">
        <v>10</v>
      </c>
      <c r="C24" s="250">
        <v>11</v>
      </c>
      <c r="D24" s="250">
        <v>12</v>
      </c>
      <c r="E24" s="250">
        <v>13</v>
      </c>
      <c r="F24" s="250">
        <v>14</v>
      </c>
      <c r="G24" s="250">
        <v>15</v>
      </c>
      <c r="H24" s="251">
        <v>16</v>
      </c>
      <c r="I24" s="250"/>
      <c r="J24" s="249">
        <v>14</v>
      </c>
      <c r="K24" s="250">
        <v>15</v>
      </c>
      <c r="L24" s="250">
        <v>16</v>
      </c>
      <c r="M24" s="250">
        <v>17</v>
      </c>
      <c r="N24" s="250">
        <v>18</v>
      </c>
      <c r="O24" s="250">
        <v>19</v>
      </c>
      <c r="P24" s="251">
        <v>20</v>
      </c>
      <c r="Q24" s="258"/>
      <c r="R24" s="249">
        <v>11</v>
      </c>
      <c r="S24" s="250">
        <v>12</v>
      </c>
      <c r="T24" s="250">
        <v>13</v>
      </c>
      <c r="U24" s="250">
        <v>14</v>
      </c>
      <c r="V24" s="250">
        <v>15</v>
      </c>
      <c r="W24" s="250">
        <v>16</v>
      </c>
      <c r="X24" s="251">
        <v>17</v>
      </c>
    </row>
    <row r="25" spans="2:24">
      <c r="B25" s="249">
        <v>17</v>
      </c>
      <c r="C25" s="250">
        <v>18</v>
      </c>
      <c r="D25" s="250">
        <v>19</v>
      </c>
      <c r="E25" s="250">
        <v>20</v>
      </c>
      <c r="F25" s="250">
        <v>21</v>
      </c>
      <c r="G25" s="250">
        <v>22</v>
      </c>
      <c r="H25" s="251">
        <v>23</v>
      </c>
      <c r="I25" s="250"/>
      <c r="J25" s="249">
        <v>21</v>
      </c>
      <c r="K25" s="250">
        <v>22</v>
      </c>
      <c r="L25" s="250">
        <v>23</v>
      </c>
      <c r="M25" s="250">
        <v>24</v>
      </c>
      <c r="N25" s="250">
        <v>25</v>
      </c>
      <c r="O25" s="250">
        <v>26</v>
      </c>
      <c r="P25" s="251">
        <v>27</v>
      </c>
      <c r="Q25" s="258"/>
      <c r="R25" s="249">
        <v>18</v>
      </c>
      <c r="S25" s="250">
        <v>19</v>
      </c>
      <c r="T25" s="250">
        <v>20</v>
      </c>
      <c r="U25" s="250">
        <v>21</v>
      </c>
      <c r="V25" s="250">
        <v>22</v>
      </c>
      <c r="W25" s="250">
        <v>23</v>
      </c>
      <c r="X25" s="251">
        <v>24</v>
      </c>
    </row>
    <row r="26" spans="2:24">
      <c r="B26" s="249">
        <v>24</v>
      </c>
      <c r="C26" s="250">
        <v>25</v>
      </c>
      <c r="D26" s="250">
        <v>26</v>
      </c>
      <c r="E26" s="250">
        <v>27</v>
      </c>
      <c r="F26" s="250">
        <v>28</v>
      </c>
      <c r="G26" s="250">
        <v>29</v>
      </c>
      <c r="H26" s="251">
        <v>30</v>
      </c>
      <c r="I26" s="250"/>
      <c r="J26" s="249">
        <v>28</v>
      </c>
      <c r="K26" s="250">
        <v>29</v>
      </c>
      <c r="L26" s="250">
        <v>30</v>
      </c>
      <c r="M26" s="250">
        <v>31</v>
      </c>
      <c r="N26" s="250"/>
      <c r="O26" s="250"/>
      <c r="P26" s="251"/>
      <c r="Q26" s="258"/>
      <c r="R26" s="249">
        <v>25</v>
      </c>
      <c r="S26" s="250">
        <v>26</v>
      </c>
      <c r="T26" s="250">
        <v>27</v>
      </c>
      <c r="U26" s="250">
        <v>28</v>
      </c>
      <c r="V26" s="250">
        <v>29</v>
      </c>
      <c r="W26" s="250">
        <v>30</v>
      </c>
      <c r="X26" s="251"/>
    </row>
    <row r="27" spans="2:24" ht="16.5" thickBot="1">
      <c r="B27" s="254">
        <v>31</v>
      </c>
      <c r="C27" s="255"/>
      <c r="D27" s="255"/>
      <c r="E27" s="255"/>
      <c r="F27" s="255"/>
      <c r="G27" s="255"/>
      <c r="H27" s="256"/>
      <c r="I27" s="250"/>
      <c r="J27" s="254"/>
      <c r="K27" s="255"/>
      <c r="L27" s="255"/>
      <c r="M27" s="255"/>
      <c r="N27" s="255"/>
      <c r="O27" s="255"/>
      <c r="P27" s="256"/>
      <c r="Q27" s="258"/>
      <c r="R27" s="259"/>
      <c r="S27" s="260"/>
      <c r="T27" s="260"/>
      <c r="U27" s="260"/>
      <c r="V27" s="260"/>
      <c r="W27" s="260"/>
      <c r="X27" s="261"/>
    </row>
    <row r="28" spans="2:24">
      <c r="B28" s="257"/>
      <c r="C28" s="257"/>
      <c r="D28" s="257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</row>
    <row r="29" spans="2:24" ht="20.25" thickBot="1">
      <c r="B29" s="416" t="s">
        <v>67</v>
      </c>
      <c r="C29" s="416"/>
      <c r="D29" s="416"/>
      <c r="E29" s="416"/>
      <c r="F29" s="416"/>
      <c r="G29" s="416"/>
      <c r="H29" s="416"/>
      <c r="I29" s="244"/>
      <c r="J29" s="416" t="s">
        <v>68</v>
      </c>
      <c r="K29" s="416"/>
      <c r="L29" s="416"/>
      <c r="M29" s="416"/>
      <c r="N29" s="416"/>
      <c r="O29" s="416"/>
      <c r="P29" s="416"/>
      <c r="Q29" s="244"/>
      <c r="R29" s="416" t="s">
        <v>69</v>
      </c>
      <c r="S29" s="416"/>
      <c r="T29" s="416"/>
      <c r="U29" s="416"/>
      <c r="V29" s="416"/>
      <c r="W29" s="416"/>
      <c r="X29" s="416"/>
    </row>
    <row r="30" spans="2:24">
      <c r="B30" s="245" t="s">
        <v>54</v>
      </c>
      <c r="C30" s="246" t="s">
        <v>55</v>
      </c>
      <c r="D30" s="246" t="s">
        <v>56</v>
      </c>
      <c r="E30" s="246" t="s">
        <v>57</v>
      </c>
      <c r="F30" s="246" t="s">
        <v>56</v>
      </c>
      <c r="G30" s="246" t="s">
        <v>58</v>
      </c>
      <c r="H30" s="247" t="s">
        <v>54</v>
      </c>
      <c r="I30" s="248"/>
      <c r="J30" s="245" t="s">
        <v>54</v>
      </c>
      <c r="K30" s="246" t="s">
        <v>55</v>
      </c>
      <c r="L30" s="246" t="s">
        <v>56</v>
      </c>
      <c r="M30" s="246" t="s">
        <v>57</v>
      </c>
      <c r="N30" s="246" t="s">
        <v>56</v>
      </c>
      <c r="O30" s="246" t="s">
        <v>58</v>
      </c>
      <c r="P30" s="247" t="s">
        <v>54</v>
      </c>
      <c r="Q30" s="248"/>
      <c r="R30" s="245" t="s">
        <v>54</v>
      </c>
      <c r="S30" s="246" t="s">
        <v>55</v>
      </c>
      <c r="T30" s="246" t="s">
        <v>56</v>
      </c>
      <c r="U30" s="246" t="s">
        <v>57</v>
      </c>
      <c r="V30" s="246" t="s">
        <v>56</v>
      </c>
      <c r="W30" s="246" t="s">
        <v>58</v>
      </c>
      <c r="X30" s="247" t="s">
        <v>54</v>
      </c>
    </row>
    <row r="31" spans="2:24">
      <c r="B31" s="249"/>
      <c r="C31" s="250"/>
      <c r="D31" s="250"/>
      <c r="E31" s="250"/>
      <c r="F31" s="250"/>
      <c r="G31" s="250"/>
      <c r="H31" s="251">
        <v>1</v>
      </c>
      <c r="I31" s="250"/>
      <c r="J31" s="249"/>
      <c r="K31" s="250"/>
      <c r="L31" s="250">
        <v>1</v>
      </c>
      <c r="M31" s="250">
        <v>2</v>
      </c>
      <c r="N31" s="250">
        <v>3</v>
      </c>
      <c r="O31" s="250">
        <v>4</v>
      </c>
      <c r="P31" s="251">
        <v>5</v>
      </c>
      <c r="Q31" s="250"/>
      <c r="R31" s="249"/>
      <c r="S31" s="250"/>
      <c r="T31" s="250"/>
      <c r="U31" s="250"/>
      <c r="V31" s="250">
        <v>1</v>
      </c>
      <c r="W31" s="250">
        <v>2</v>
      </c>
      <c r="X31" s="251">
        <v>3</v>
      </c>
    </row>
    <row r="32" spans="2:24">
      <c r="B32" s="249">
        <v>2</v>
      </c>
      <c r="C32" s="250">
        <v>3</v>
      </c>
      <c r="D32" s="250">
        <v>4</v>
      </c>
      <c r="E32" s="250">
        <v>5</v>
      </c>
      <c r="F32" s="250">
        <v>6</v>
      </c>
      <c r="G32" s="250">
        <v>7</v>
      </c>
      <c r="H32" s="251">
        <v>8</v>
      </c>
      <c r="I32" s="250"/>
      <c r="J32" s="249">
        <v>6</v>
      </c>
      <c r="K32" s="250">
        <v>7</v>
      </c>
      <c r="L32" s="250">
        <v>8</v>
      </c>
      <c r="M32" s="250">
        <v>9</v>
      </c>
      <c r="N32" s="250">
        <v>10</v>
      </c>
      <c r="O32" s="250">
        <v>11</v>
      </c>
      <c r="P32" s="251">
        <v>12</v>
      </c>
      <c r="Q32" s="250"/>
      <c r="R32" s="249">
        <v>4</v>
      </c>
      <c r="S32" s="250">
        <v>5</v>
      </c>
      <c r="T32" s="250">
        <v>6</v>
      </c>
      <c r="U32" s="250">
        <v>7</v>
      </c>
      <c r="V32" s="250">
        <v>8</v>
      </c>
      <c r="W32" s="250">
        <v>9</v>
      </c>
      <c r="X32" s="251">
        <v>10</v>
      </c>
    </row>
    <row r="33" spans="2:24">
      <c r="B33" s="249">
        <v>9</v>
      </c>
      <c r="C33" s="250">
        <v>10</v>
      </c>
      <c r="D33" s="250">
        <v>11</v>
      </c>
      <c r="E33" s="250">
        <v>12</v>
      </c>
      <c r="F33" s="250">
        <v>13</v>
      </c>
      <c r="G33" s="250">
        <v>14</v>
      </c>
      <c r="H33" s="251">
        <v>15</v>
      </c>
      <c r="I33" s="250"/>
      <c r="J33" s="249">
        <v>13</v>
      </c>
      <c r="K33" s="250">
        <v>14</v>
      </c>
      <c r="L33" s="250">
        <v>15</v>
      </c>
      <c r="M33" s="250">
        <v>16</v>
      </c>
      <c r="N33" s="250">
        <v>17</v>
      </c>
      <c r="O33" s="250">
        <v>18</v>
      </c>
      <c r="P33" s="251">
        <v>19</v>
      </c>
      <c r="Q33" s="250"/>
      <c r="R33" s="249">
        <v>11</v>
      </c>
      <c r="S33" s="250">
        <v>12</v>
      </c>
      <c r="T33" s="250">
        <v>13</v>
      </c>
      <c r="U33" s="250">
        <v>14</v>
      </c>
      <c r="V33" s="250">
        <v>15</v>
      </c>
      <c r="W33" s="250">
        <v>16</v>
      </c>
      <c r="X33" s="251">
        <v>17</v>
      </c>
    </row>
    <row r="34" spans="2:24">
      <c r="B34" s="249">
        <v>16</v>
      </c>
      <c r="C34" s="250">
        <v>17</v>
      </c>
      <c r="D34" s="250">
        <v>18</v>
      </c>
      <c r="E34" s="250">
        <v>19</v>
      </c>
      <c r="F34" s="250">
        <v>20</v>
      </c>
      <c r="G34" s="250">
        <v>21</v>
      </c>
      <c r="H34" s="251">
        <v>22</v>
      </c>
      <c r="I34" s="250"/>
      <c r="J34" s="249">
        <v>20</v>
      </c>
      <c r="K34" s="250">
        <v>21</v>
      </c>
      <c r="L34" s="250">
        <v>22</v>
      </c>
      <c r="M34" s="250">
        <v>23</v>
      </c>
      <c r="N34" s="250">
        <v>24</v>
      </c>
      <c r="O34" s="250">
        <v>25</v>
      </c>
      <c r="P34" s="251">
        <v>26</v>
      </c>
      <c r="Q34" s="250"/>
      <c r="R34" s="249">
        <v>18</v>
      </c>
      <c r="S34" s="250">
        <v>19</v>
      </c>
      <c r="T34" s="250">
        <v>20</v>
      </c>
      <c r="U34" s="250">
        <v>21</v>
      </c>
      <c r="V34" s="250">
        <v>22</v>
      </c>
      <c r="W34" s="250">
        <v>23</v>
      </c>
      <c r="X34" s="251">
        <v>24</v>
      </c>
    </row>
    <row r="35" spans="2:24">
      <c r="B35" s="249">
        <v>23</v>
      </c>
      <c r="C35" s="250">
        <v>24</v>
      </c>
      <c r="D35" s="250">
        <v>25</v>
      </c>
      <c r="E35" s="250">
        <v>26</v>
      </c>
      <c r="F35" s="250">
        <v>27</v>
      </c>
      <c r="G35" s="250">
        <v>28</v>
      </c>
      <c r="H35" s="251">
        <v>29</v>
      </c>
      <c r="I35" s="250"/>
      <c r="J35" s="249">
        <v>27</v>
      </c>
      <c r="K35" s="250">
        <v>28</v>
      </c>
      <c r="L35" s="250">
        <v>29</v>
      </c>
      <c r="M35" s="250">
        <v>30</v>
      </c>
      <c r="N35" s="250"/>
      <c r="O35" s="250"/>
      <c r="P35" s="251"/>
      <c r="Q35" s="250"/>
      <c r="R35" s="249">
        <v>25</v>
      </c>
      <c r="S35" s="250">
        <v>26</v>
      </c>
      <c r="T35" s="250">
        <v>27</v>
      </c>
      <c r="U35" s="250">
        <v>28</v>
      </c>
      <c r="V35" s="250">
        <v>29</v>
      </c>
      <c r="W35" s="250">
        <v>30</v>
      </c>
      <c r="X35" s="251">
        <v>31</v>
      </c>
    </row>
    <row r="36" spans="2:24" ht="16.5" thickBot="1">
      <c r="B36" s="254">
        <v>30</v>
      </c>
      <c r="C36" s="255">
        <v>31</v>
      </c>
      <c r="D36" s="255"/>
      <c r="E36" s="255"/>
      <c r="F36" s="255"/>
      <c r="G36" s="255"/>
      <c r="H36" s="256"/>
      <c r="I36" s="250"/>
      <c r="J36" s="254"/>
      <c r="K36" s="255"/>
      <c r="L36" s="255"/>
      <c r="M36" s="255"/>
      <c r="N36" s="255"/>
      <c r="O36" s="255"/>
      <c r="P36" s="256"/>
      <c r="Q36" s="250"/>
      <c r="R36" s="254"/>
      <c r="S36" s="255"/>
      <c r="T36" s="255"/>
      <c r="U36" s="255"/>
      <c r="V36" s="255"/>
      <c r="W36" s="255"/>
      <c r="X36" s="256"/>
    </row>
  </sheetData>
  <mergeCells count="12">
    <mergeCell ref="B2:H2"/>
    <mergeCell ref="J2:P2"/>
    <mergeCell ref="R2:X2"/>
    <mergeCell ref="B11:H11"/>
    <mergeCell ref="J11:P11"/>
    <mergeCell ref="R11:X11"/>
    <mergeCell ref="B20:H20"/>
    <mergeCell ref="J20:P20"/>
    <mergeCell ref="R20:X20"/>
    <mergeCell ref="B29:H29"/>
    <mergeCell ref="J29:P29"/>
    <mergeCell ref="R29:X29"/>
  </mergeCells>
  <hyperlinks>
    <hyperlink ref="A7" r:id="rId1"/>
    <hyperlink ref="A6" r:id="rId2"/>
  </hyperlinks>
  <pageMargins left="0.75" right="0.75" top="1" bottom="1" header="0.5" footer="0.5"/>
  <pageSetup orientation="portrait" verticalDpi="601"/>
  <drawing r:id="rId3"/>
  <legacyDrawing r:id="rId4"/>
  <oleObjects>
    <mc:AlternateContent xmlns:mc="http://schemas.openxmlformats.org/markup-compatibility/2006">
      <mc:Choice Requires="x14">
        <oleObject progId="Document" dvAspect="DVASPECT_ICON" shapeId="101379" r:id="rId5">
          <objectPr defaultSize="0" autoPict="0" r:id="rId6">
            <anchor moveWithCells="1">
              <from>
                <xdr:col>0</xdr:col>
                <xdr:colOff>819150</xdr:colOff>
                <xdr:row>7</xdr:row>
                <xdr:rowOff>0</xdr:rowOff>
              </from>
              <to>
                <xdr:col>0</xdr:col>
                <xdr:colOff>1390650</xdr:colOff>
                <xdr:row>10</xdr:row>
                <xdr:rowOff>76200</xdr:rowOff>
              </to>
            </anchor>
          </objectPr>
        </oleObject>
      </mc:Choice>
      <mc:Fallback>
        <oleObject progId="Document" dvAspect="DVASPECT_ICON" shapeId="101379" r:id="rId5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7" name="Button 1">
              <controlPr defaultSize="0" print="0" autoFill="0" autoPict="0" macro="[1]!AutoSizeColumns">
                <anchor moveWithCells="1" sizeWithCells="1">
                  <from>
                    <xdr:col>0</xdr:col>
                    <xdr:colOff>28575</xdr:colOff>
                    <xdr:row>2</xdr:row>
                    <xdr:rowOff>28575</xdr:rowOff>
                  </from>
                  <to>
                    <xdr:col>0</xdr:col>
                    <xdr:colOff>962025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0" r:id="rId8" name="Button 4">
              <controlPr defaultSize="0" print="0" autoFill="0" autoPict="0" macro="[0]!updateSpendingOptions_Click">
                <anchor moveWithCells="1" sizeWithCells="1">
                  <from>
                    <xdr:col>26</xdr:col>
                    <xdr:colOff>28575</xdr:colOff>
                    <xdr:row>1</xdr:row>
                    <xdr:rowOff>0</xdr:rowOff>
                  </from>
                  <to>
                    <xdr:col>26</xdr:col>
                    <xdr:colOff>666750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1" r:id="rId9" name="Button 5">
              <controlPr defaultSize="0" print="0" autoFill="0" autoPict="0" macro="[0]!Open_XML_File">
                <anchor moveWithCells="1">
                  <from>
                    <xdr:col>28</xdr:col>
                    <xdr:colOff>457200</xdr:colOff>
                    <xdr:row>0</xdr:row>
                    <xdr:rowOff>180975</xdr:rowOff>
                  </from>
                  <to>
                    <xdr:col>34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Jan</vt:lpstr>
      <vt:lpstr>Feb</vt:lpstr>
      <vt:lpstr>Mar</vt:lpstr>
      <vt:lpstr>Apr</vt:lpstr>
      <vt:lpstr>May</vt:lpstr>
      <vt:lpstr>Jun</vt:lpstr>
      <vt:lpstr>Jul</vt:lpstr>
      <vt:lpstr>Aug</vt:lpstr>
      <vt:lpstr>Sep</vt:lpstr>
      <vt:lpstr>Oct</vt:lpstr>
      <vt:lpstr>Nov</vt:lpstr>
      <vt:lpstr>Dec</vt:lpstr>
      <vt:lpstr>Year</vt:lpstr>
      <vt:lpstr>PREFERENCES</vt:lpstr>
    </vt:vector>
  </TitlesOfParts>
  <Company>University of Cincinnati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Dean Hutton</dc:creator>
  <cp:lastModifiedBy>Hutton, Dean</cp:lastModifiedBy>
  <dcterms:created xsi:type="dcterms:W3CDTF">2011-04-26T00:46:53Z</dcterms:created>
  <dcterms:modified xsi:type="dcterms:W3CDTF">2014-05-05T19:58:10Z</dcterms:modified>
</cp:coreProperties>
</file>